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3-10 Release\"/>
    </mc:Choice>
  </mc:AlternateContent>
  <xr:revisionPtr revIDLastSave="0" documentId="13_ncr:1_{B984EED0-C84D-4143-B4DA-8102BD3FA962}" xr6:coauthVersionLast="47" xr6:coauthVersionMax="47" xr10:uidLastSave="{00000000-0000-0000-0000-000000000000}"/>
  <bookViews>
    <workbookView xWindow="-120" yWindow="-120" windowWidth="29040" windowHeight="15720" xr2:uid="{4BA8050D-6037-4A6F-854E-ABB9F3854663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7" i="2" l="1"/>
  <c r="N317" i="2"/>
  <c r="S343" i="1"/>
  <c r="N343" i="1"/>
  <c r="V299" i="8"/>
  <c r="V300" i="8" s="1"/>
  <c r="U299" i="8"/>
  <c r="T299" i="8"/>
  <c r="S299" i="8"/>
  <c r="R299" i="8"/>
  <c r="Q299" i="8"/>
  <c r="P299" i="8"/>
  <c r="O299" i="8"/>
  <c r="V298" i="8"/>
  <c r="U298" i="8"/>
  <c r="U300" i="8" s="1"/>
  <c r="T298" i="8"/>
  <c r="T300" i="8" s="1"/>
  <c r="S298" i="8"/>
  <c r="S300" i="8" s="1"/>
  <c r="R298" i="8"/>
  <c r="R300" i="8" s="1"/>
  <c r="Q298" i="8"/>
  <c r="Q300" i="8" s="1"/>
  <c r="P298" i="8"/>
  <c r="P300" i="8" s="1"/>
  <c r="O298" i="8"/>
  <c r="O300" i="8" s="1"/>
  <c r="V297" i="8"/>
  <c r="U297" i="8"/>
  <c r="T297" i="8"/>
  <c r="S297" i="8"/>
  <c r="R297" i="8"/>
  <c r="Q297" i="8"/>
  <c r="P297" i="8"/>
  <c r="O297" i="8"/>
  <c r="V296" i="8"/>
  <c r="U296" i="8"/>
  <c r="T296" i="8"/>
  <c r="S296" i="8"/>
  <c r="R296" i="8"/>
  <c r="Q296" i="8"/>
  <c r="P296" i="8"/>
  <c r="O296" i="8"/>
  <c r="V295" i="8"/>
  <c r="U295" i="8"/>
  <c r="T295" i="8"/>
  <c r="S295" i="8"/>
  <c r="R295" i="8"/>
  <c r="Q295" i="8"/>
  <c r="P295" i="8"/>
  <c r="O295" i="8"/>
  <c r="V293" i="8"/>
  <c r="V294" i="8" s="1"/>
  <c r="U293" i="8"/>
  <c r="T293" i="8"/>
  <c r="S293" i="8"/>
  <c r="R293" i="8"/>
  <c r="Q293" i="8"/>
  <c r="P293" i="8"/>
  <c r="O293" i="8"/>
  <c r="V292" i="8"/>
  <c r="U292" i="8"/>
  <c r="U294" i="8" s="1"/>
  <c r="T292" i="8"/>
  <c r="T294" i="8" s="1"/>
  <c r="S292" i="8"/>
  <c r="S294" i="8" s="1"/>
  <c r="R292" i="8"/>
  <c r="R294" i="8" s="1"/>
  <c r="Q292" i="8"/>
  <c r="Q294" i="8" s="1"/>
  <c r="P292" i="8"/>
  <c r="P294" i="8" s="1"/>
  <c r="O292" i="8"/>
  <c r="O294" i="8" s="1"/>
  <c r="O287" i="8"/>
  <c r="T134" i="7"/>
  <c r="S134" i="7"/>
  <c r="R134" i="7"/>
  <c r="Q134" i="7"/>
  <c r="P134" i="7"/>
  <c r="O134" i="7"/>
  <c r="V133" i="7"/>
  <c r="V134" i="7" s="1"/>
  <c r="U133" i="7"/>
  <c r="U134" i="7" s="1"/>
  <c r="T133" i="7"/>
  <c r="S133" i="7"/>
  <c r="R133" i="7"/>
  <c r="Q133" i="7"/>
  <c r="P133" i="7"/>
  <c r="O133" i="7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3" i="7"/>
  <c r="U123" i="7"/>
  <c r="T123" i="7"/>
  <c r="S123" i="7"/>
  <c r="R123" i="7"/>
  <c r="Q123" i="7"/>
  <c r="P123" i="7"/>
  <c r="O123" i="7"/>
  <c r="N123" i="7"/>
  <c r="N130" i="7" s="1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AD113" i="6"/>
  <c r="AD114" i="6" s="1"/>
  <c r="AC113" i="6"/>
  <c r="AC114" i="6" s="1"/>
  <c r="AB113" i="6"/>
  <c r="AB114" i="6" s="1"/>
  <c r="AA113" i="6"/>
  <c r="AA114" i="6" s="1"/>
  <c r="Z113" i="6"/>
  <c r="Z114" i="6" s="1"/>
  <c r="Y113" i="6"/>
  <c r="Y114" i="6" s="1"/>
  <c r="X113" i="6"/>
  <c r="X114" i="6" s="1"/>
  <c r="W113" i="6"/>
  <c r="W114" i="6" s="1"/>
  <c r="V113" i="6"/>
  <c r="V114" i="6" s="1"/>
  <c r="U113" i="6"/>
  <c r="U114" i="6" s="1"/>
  <c r="T113" i="6"/>
  <c r="T114" i="6" s="1"/>
  <c r="S113" i="6"/>
  <c r="S114" i="6" s="1"/>
  <c r="R113" i="6"/>
  <c r="R114" i="6" s="1"/>
  <c r="Q113" i="6"/>
  <c r="Q114" i="6" s="1"/>
  <c r="P113" i="6"/>
  <c r="P114" i="6" s="1"/>
  <c r="O113" i="6"/>
  <c r="O114" i="6" s="1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Q107" i="6"/>
  <c r="AD106" i="6"/>
  <c r="AD107" i="6" s="1"/>
  <c r="AC106" i="6"/>
  <c r="AC107" i="6" s="1"/>
  <c r="AB106" i="6"/>
  <c r="AB107" i="6" s="1"/>
  <c r="AA106" i="6"/>
  <c r="AA107" i="6" s="1"/>
  <c r="Z106" i="6"/>
  <c r="Z107" i="6" s="1"/>
  <c r="Y106" i="6"/>
  <c r="Y107" i="6" s="1"/>
  <c r="X106" i="6"/>
  <c r="X107" i="6" s="1"/>
  <c r="W106" i="6"/>
  <c r="W107" i="6" s="1"/>
  <c r="V106" i="6"/>
  <c r="V107" i="6" s="1"/>
  <c r="U106" i="6"/>
  <c r="U107" i="6" s="1"/>
  <c r="T106" i="6"/>
  <c r="T107" i="6" s="1"/>
  <c r="S106" i="6"/>
  <c r="S107" i="6" s="1"/>
  <c r="R106" i="6"/>
  <c r="R107" i="6" s="1"/>
  <c r="Q106" i="6"/>
  <c r="P106" i="6"/>
  <c r="P107" i="6" s="1"/>
  <c r="O106" i="6"/>
  <c r="O107" i="6" s="1"/>
  <c r="N106" i="6"/>
  <c r="N113" i="6" s="1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T135" i="5"/>
  <c r="S135" i="5"/>
  <c r="R135" i="5"/>
  <c r="Q135" i="5"/>
  <c r="P135" i="5"/>
  <c r="V134" i="5"/>
  <c r="V135" i="5" s="1"/>
  <c r="U134" i="5"/>
  <c r="U135" i="5" s="1"/>
  <c r="T134" i="5"/>
  <c r="S134" i="5"/>
  <c r="R134" i="5"/>
  <c r="Q134" i="5"/>
  <c r="P134" i="5"/>
  <c r="O134" i="5"/>
  <c r="O135" i="5" s="1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4" i="5"/>
  <c r="U124" i="5"/>
  <c r="T124" i="5"/>
  <c r="S124" i="5"/>
  <c r="R124" i="5"/>
  <c r="Q124" i="5"/>
  <c r="P124" i="5"/>
  <c r="O124" i="5"/>
  <c r="N124" i="5"/>
  <c r="N132" i="5" s="1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Z136" i="4"/>
  <c r="X136" i="4"/>
  <c r="T136" i="4"/>
  <c r="S136" i="4"/>
  <c r="Q136" i="4"/>
  <c r="Z135" i="4"/>
  <c r="Y135" i="4"/>
  <c r="Y136" i="4" s="1"/>
  <c r="X135" i="4"/>
  <c r="W135" i="4"/>
  <c r="W136" i="4" s="1"/>
  <c r="V135" i="4"/>
  <c r="V136" i="4" s="1"/>
  <c r="U135" i="4"/>
  <c r="U136" i="4" s="1"/>
  <c r="T135" i="4"/>
  <c r="S135" i="4"/>
  <c r="R135" i="4"/>
  <c r="R136" i="4" s="1"/>
  <c r="Q135" i="4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5" i="4"/>
  <c r="Y125" i="4"/>
  <c r="X125" i="4"/>
  <c r="W125" i="4"/>
  <c r="V125" i="4"/>
  <c r="U125" i="4"/>
  <c r="T125" i="4"/>
  <c r="S125" i="4"/>
  <c r="R125" i="4"/>
  <c r="Q125" i="4"/>
  <c r="P125" i="4"/>
  <c r="P133" i="4" s="1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AA117" i="4"/>
  <c r="AB117" i="4"/>
  <c r="AC117" i="4"/>
  <c r="AD117" i="4"/>
  <c r="AE117" i="4"/>
  <c r="AF117" i="4"/>
  <c r="AG117" i="4"/>
  <c r="AH117" i="4"/>
  <c r="AI117" i="4"/>
  <c r="AJ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42" i="3"/>
  <c r="P341" i="3"/>
  <c r="L341" i="3"/>
  <c r="L342" i="3" s="1"/>
  <c r="Q338" i="3"/>
  <c r="R338" i="3"/>
  <c r="S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M338" i="3"/>
  <c r="N338" i="3"/>
  <c r="O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21" i="2"/>
  <c r="M321" i="2"/>
  <c r="L321" i="2"/>
  <c r="Q320" i="2"/>
  <c r="M320" i="2"/>
  <c r="L320" i="2"/>
  <c r="Q319" i="2"/>
  <c r="M319" i="2"/>
  <c r="L319" i="2"/>
  <c r="Q318" i="2"/>
  <c r="M318" i="2"/>
  <c r="Q317" i="2"/>
  <c r="M317" i="2"/>
  <c r="L317" i="2"/>
  <c r="L318" i="2" s="1"/>
  <c r="R314" i="2"/>
  <c r="S314" i="2"/>
  <c r="T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N314" i="2"/>
  <c r="O314" i="2"/>
  <c r="P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47" i="1"/>
  <c r="M347" i="1"/>
  <c r="R346" i="1"/>
  <c r="M346" i="1"/>
  <c r="R345" i="1"/>
  <c r="M345" i="1"/>
  <c r="M344" i="1"/>
  <c r="R343" i="1"/>
  <c r="R344" i="1" s="1"/>
  <c r="M343" i="1"/>
  <c r="U339" i="1"/>
  <c r="P339" i="1"/>
  <c r="S338" i="1"/>
  <c r="T338" i="1"/>
  <c r="U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N338" i="1"/>
  <c r="O338" i="1"/>
  <c r="P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C11" i="10" l="1"/>
  <c r="B11" i="10"/>
  <c r="F21" i="10"/>
  <c r="G28" i="10"/>
  <c r="F59" i="10"/>
  <c r="F129" i="10"/>
  <c r="F2" i="10"/>
  <c r="G40" i="10"/>
  <c r="F56" i="10"/>
  <c r="F63" i="10"/>
  <c r="G62" i="10"/>
  <c r="F62" i="10"/>
  <c r="F126" i="10"/>
  <c r="F77" i="10"/>
  <c r="G110" i="10"/>
  <c r="F41" i="10"/>
  <c r="F33" i="10"/>
  <c r="F45" i="10"/>
  <c r="F13" i="10"/>
  <c r="G20" i="10"/>
  <c r="F51" i="10"/>
  <c r="F121" i="10"/>
  <c r="G95" i="10"/>
  <c r="G32" i="10"/>
  <c r="F48" i="10"/>
  <c r="F55" i="10"/>
  <c r="G54" i="10"/>
  <c r="F54" i="10"/>
  <c r="F47" i="10"/>
  <c r="F46" i="10"/>
  <c r="F127" i="10"/>
  <c r="G84" i="10"/>
  <c r="G103" i="10"/>
  <c r="F99" i="10"/>
  <c r="F102" i="10"/>
  <c r="F95" i="10"/>
  <c r="G47" i="10"/>
  <c r="F79" i="10"/>
  <c r="F133" i="10"/>
  <c r="F6" i="10"/>
  <c r="G12" i="10"/>
  <c r="F43" i="10"/>
  <c r="F113" i="10"/>
  <c r="G55" i="10"/>
  <c r="G24" i="10"/>
  <c r="F40" i="10"/>
  <c r="G46" i="10"/>
  <c r="G104" i="10"/>
  <c r="G96" i="10"/>
  <c r="G88" i="10"/>
  <c r="G80" i="10"/>
  <c r="F88" i="10"/>
  <c r="F83" i="10"/>
  <c r="G56" i="10"/>
  <c r="F125" i="10"/>
  <c r="G132" i="10"/>
  <c r="G5" i="10"/>
  <c r="F35" i="10"/>
  <c r="F105" i="10"/>
  <c r="G39" i="10"/>
  <c r="G16" i="10"/>
  <c r="F32" i="10"/>
  <c r="F39" i="10"/>
  <c r="G38" i="10"/>
  <c r="F38" i="10"/>
  <c r="F123" i="10"/>
  <c r="F112" i="10"/>
  <c r="F69" i="10"/>
  <c r="F103" i="10"/>
  <c r="G60" i="10"/>
  <c r="F80" i="10"/>
  <c r="F75" i="10"/>
  <c r="F117" i="10"/>
  <c r="G124" i="10"/>
  <c r="G79" i="10"/>
  <c r="F27" i="10"/>
  <c r="F97" i="10"/>
  <c r="G8" i="10"/>
  <c r="G9" i="10"/>
  <c r="F24" i="10"/>
  <c r="F31" i="10"/>
  <c r="G30" i="10"/>
  <c r="F30" i="10"/>
  <c r="F22" i="10"/>
  <c r="G63" i="10"/>
  <c r="F57" i="10"/>
  <c r="F132" i="10"/>
  <c r="F104" i="10"/>
  <c r="F61" i="10"/>
  <c r="G94" i="10"/>
  <c r="G52" i="10"/>
  <c r="F109" i="10"/>
  <c r="G116" i="10"/>
  <c r="G23" i="10"/>
  <c r="F19" i="10"/>
  <c r="F89" i="10"/>
  <c r="G128" i="10"/>
  <c r="G119" i="10"/>
  <c r="F16" i="10"/>
  <c r="F23" i="10"/>
  <c r="G22" i="10"/>
  <c r="F65" i="10"/>
  <c r="F115" i="10"/>
  <c r="F49" i="10"/>
  <c r="F3" i="10"/>
  <c r="G72" i="10"/>
  <c r="F86" i="10"/>
  <c r="F78" i="10"/>
  <c r="F101" i="10"/>
  <c r="G108" i="10"/>
  <c r="G87" i="10"/>
  <c r="F11" i="10"/>
  <c r="F81" i="10"/>
  <c r="G120" i="10"/>
  <c r="G31" i="10"/>
  <c r="F9" i="10"/>
  <c r="F15" i="10"/>
  <c r="G14" i="10"/>
  <c r="F14" i="10"/>
  <c r="F85" i="10"/>
  <c r="G126" i="10"/>
  <c r="G3" i="10"/>
  <c r="G118" i="10"/>
  <c r="F111" i="10"/>
  <c r="F110" i="10"/>
  <c r="G68" i="10"/>
  <c r="G111" i="10"/>
  <c r="F94" i="10"/>
  <c r="F25" i="10"/>
  <c r="F17" i="10"/>
  <c r="F93" i="10"/>
  <c r="G100" i="10"/>
  <c r="F131" i="10"/>
  <c r="F4" i="10"/>
  <c r="F73" i="10"/>
  <c r="G112" i="10"/>
  <c r="F128" i="10"/>
  <c r="G71" i="10"/>
  <c r="F8" i="10"/>
  <c r="G7" i="10"/>
  <c r="F7" i="10"/>
  <c r="G92" i="10"/>
  <c r="G133" i="10"/>
  <c r="F119" i="10"/>
  <c r="F107" i="10"/>
  <c r="F96" i="10"/>
  <c r="F53" i="10"/>
  <c r="F87" i="10"/>
  <c r="G15" i="10"/>
  <c r="F120" i="10"/>
  <c r="G64" i="10"/>
  <c r="G78" i="10"/>
  <c r="F37" i="10"/>
  <c r="G44" i="10"/>
  <c r="F29" i="10"/>
  <c r="G36" i="10"/>
  <c r="F67" i="10"/>
  <c r="G127" i="10"/>
  <c r="F10" i="10"/>
  <c r="G48" i="10"/>
  <c r="F64" i="10"/>
  <c r="F71" i="10"/>
  <c r="G70" i="10"/>
  <c r="F70" i="10"/>
  <c r="F118" i="10"/>
  <c r="G76" i="10"/>
  <c r="G102" i="10"/>
  <c r="F91" i="10"/>
  <c r="G86" i="10"/>
  <c r="F72" i="10"/>
  <c r="G2" i="10"/>
  <c r="G41" i="10"/>
  <c r="G27" i="10"/>
  <c r="F114" i="10"/>
  <c r="F74" i="10"/>
  <c r="G114" i="10"/>
  <c r="G75" i="10"/>
  <c r="G35" i="10"/>
  <c r="F52" i="10"/>
  <c r="G69" i="10"/>
  <c r="G74" i="10"/>
  <c r="G101" i="10"/>
  <c r="G122" i="10"/>
  <c r="F50" i="10"/>
  <c r="G131" i="10"/>
  <c r="G45" i="10"/>
  <c r="F34" i="10"/>
  <c r="F98" i="10"/>
  <c r="F76" i="10"/>
  <c r="F116" i="10"/>
  <c r="G4" i="10"/>
  <c r="G65" i="10"/>
  <c r="G129" i="10"/>
  <c r="G58" i="10"/>
  <c r="G25" i="10"/>
  <c r="G123" i="10"/>
  <c r="G82" i="10"/>
  <c r="G109" i="10"/>
  <c r="G125" i="10"/>
  <c r="G121" i="10"/>
  <c r="G57" i="10"/>
  <c r="F68" i="10"/>
  <c r="G29" i="10"/>
  <c r="F90" i="10"/>
  <c r="G33" i="10"/>
  <c r="G97" i="10"/>
  <c r="G43" i="10"/>
  <c r="G37" i="10"/>
  <c r="G34" i="10"/>
  <c r="F108" i="10"/>
  <c r="G130" i="10"/>
  <c r="G10" i="10"/>
  <c r="G89" i="10"/>
  <c r="G83" i="10"/>
  <c r="G66" i="10"/>
  <c r="G59" i="10"/>
  <c r="G50" i="10"/>
  <c r="F124" i="10"/>
  <c r="G93" i="10"/>
  <c r="G18" i="10"/>
  <c r="F44" i="10"/>
  <c r="G42" i="10"/>
  <c r="G81" i="10"/>
  <c r="F66" i="10"/>
  <c r="F92" i="10"/>
  <c r="G91" i="10"/>
  <c r="G113" i="10"/>
  <c r="F26" i="10"/>
  <c r="F106" i="10"/>
  <c r="G73" i="10"/>
  <c r="G51" i="10"/>
  <c r="G21" i="10"/>
  <c r="G49" i="10"/>
  <c r="G26" i="10"/>
  <c r="G107" i="10"/>
  <c r="G77" i="10"/>
  <c r="G53" i="10"/>
  <c r="G13" i="10"/>
  <c r="G11" i="10"/>
  <c r="F58" i="10"/>
  <c r="G6" i="10"/>
  <c r="G17" i="10"/>
  <c r="G85" i="10"/>
  <c r="F130" i="10"/>
  <c r="G117" i="10"/>
  <c r="F20" i="10"/>
  <c r="F82" i="10"/>
  <c r="G90" i="10"/>
  <c r="F18" i="10"/>
  <c r="G115" i="10"/>
  <c r="F42" i="10"/>
  <c r="F122" i="10"/>
  <c r="F84" i="10"/>
  <c r="G99" i="10"/>
  <c r="F5" i="10"/>
  <c r="G67" i="10"/>
  <c r="F60" i="10"/>
  <c r="G61" i="10"/>
  <c r="G98" i="10"/>
  <c r="G106" i="10"/>
  <c r="F100" i="10"/>
  <c r="F28" i="10"/>
  <c r="G19" i="10"/>
  <c r="F12" i="10"/>
  <c r="F36" i="10"/>
  <c r="G105" i="10"/>
</calcChain>
</file>

<file path=xl/sharedStrings.xml><?xml version="1.0" encoding="utf-8"?>
<sst xmlns="http://schemas.openxmlformats.org/spreadsheetml/2006/main" count="6474" uniqueCount="154">
  <si>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</si>
  <si>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</si>
  <si>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</si>
  <si>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</si>
  <si>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</si>
  <si>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</si>
  <si>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</si>
  <si>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</si>
  <si>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</si>
  <si>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</si>
  <si>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</si>
  <si>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</si>
  <si>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</si>
  <si>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</si>
  <si>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</si>
  <si>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</si>
  <si>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</si>
  <si>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</si>
  <si>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</si>
  <si>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</si>
  <si>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</si>
  <si>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</si>
  <si>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</si>
  <si>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</si>
  <si>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</si>
  <si>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</si>
  <si>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</si>
  <si>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</si>
  <si>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</si>
  <si>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</si>
  <si>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</si>
  <si>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</si>
  <si>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</si>
  <si>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</si>
  <si>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</si>
  <si>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</si>
  <si>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</si>
  <si>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</si>
  <si>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</si>
  <si>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</si>
  <si>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</si>
  <si>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</si>
  <si>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</si>
  <si>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</si>
  <si>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</si>
  <si>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</si>
  <si>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</si>
  <si>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</si>
  <si>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</si>
  <si>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</si>
  <si>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</si>
  <si>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</si>
  <si>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</si>
  <si>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</si>
  <si>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</si>
  <si>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</si>
  <si>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</si>
  <si>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</si>
  <si>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</si>
  <si>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</si>
  <si>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</si>
  <si>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</si>
  <si>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</si>
  <si>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</si>
  <si>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</si>
  <si>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</si>
  <si>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</si>
  <si>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</si>
  <si>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</si>
  <si>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</si>
  <si>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</si>
  <si>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</si>
  <si>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</si>
  <si>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</si>
  <si>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September of 2023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</si>
  <si>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</si>
  <si>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</si>
  <si>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</si>
  <si>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</si>
  <si>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</si>
  <si>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</si>
  <si>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</si>
  <si>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</si>
  <si>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</si>
  <si>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</si>
  <si>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</si>
  <si>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</si>
  <si>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</si>
  <si>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</si>
  <si>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</si>
  <si>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</si>
  <si>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September of 2023</t>
  </si>
  <si>
    <t>U.S. Pair Volume, Data through September of 2023</t>
  </si>
  <si>
    <t>U.S. Distress Sale Pairs Percentage,Data through September of 2023</t>
  </si>
  <si>
    <t>U.S. Composite NonDistress Index - Equal Weighted,</t>
  </si>
  <si>
    <t>U.S. Investment Grade NonDistress Index- Equal Weighted,</t>
  </si>
  <si>
    <t>Compared to Feb-20</t>
  </si>
  <si>
    <t>min</t>
  </si>
  <si>
    <t>from trough</t>
  </si>
  <si>
    <t>y/y</t>
  </si>
  <si>
    <t>q/q</t>
  </si>
  <si>
    <t>m/m</t>
  </si>
  <si>
    <t>EW M/M</t>
  </si>
  <si>
    <t>EW Q/Q</t>
  </si>
  <si>
    <t>U.S. Composite - EW YoY</t>
  </si>
  <si>
    <t>VW M/M</t>
  </si>
  <si>
    <t>VW Q/Q</t>
  </si>
  <si>
    <t>U.S. Composite - VW YoY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</si>
  <si>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</si>
  <si>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</si>
  <si>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</si>
  <si>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</si>
  <si>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</si>
  <si>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</si>
  <si>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</si>
  <si>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</si>
  <si>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</si>
  <si>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</si>
  <si>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</si>
  <si>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</si>
  <si>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</si>
  <si>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</si>
  <si>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</si>
  <si>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</si>
  <si>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</si>
  <si>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</si>
  <si>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</si>
  <si>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</si>
  <si>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</si>
  <si>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</si>
  <si>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</si>
  <si>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</si>
  <si>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</si>
  <si>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</si>
  <si>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</si>
  <si>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</si>
  <si>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</si>
  <si>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EW YoY,</t>
  </si>
  <si>
    <t>U.S. Primary Property Type Quarterly Indices - VW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</si>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</sst>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8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164" fontId="5" fillId="6" borderId="0" xfId="4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0" fontId="3" fillId="7" borderId="0" xfId="3" applyFont="1" applyFill="1" applyAlignment="1">
      <alignment horizontal="center" vertical="center" wrapText="1"/>
    </xf>
    <xf numFmtId="10" fontId="3" fillId="7" borderId="0" xfId="2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5" fontId="1" fillId="7" borderId="0" xfId="6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66" fontId="1" fillId="7" borderId="0" xfId="6" applyNumberFormat="1" applyFill="1" applyAlignment="1">
      <alignment horizontal="center" vertical="center"/>
    </xf>
    <xf numFmtId="0" fontId="1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67" fontId="1" fillId="7" borderId="0" xfId="2" applyNumberFormat="1" applyFont="1" applyFill="1"/>
    <xf numFmtId="165" fontId="7" fillId="6" borderId="0" xfId="5" applyNumberFormat="1" applyFont="1" applyFill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167" fontId="1" fillId="8" borderId="0" xfId="2" applyNumberFormat="1" applyFont="1" applyFill="1" applyAlignment="1">
      <alignment horizontal="center"/>
    </xf>
    <xf numFmtId="0" fontId="6" fillId="8" borderId="0" xfId="0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2" fillId="5" borderId="0" xfId="6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2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2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5" fillId="7" borderId="0" xfId="5" applyNumberFormat="1" applyFont="1" applyFill="1" applyAlignment="1">
      <alignment horizontal="center" vertical="center" wrapText="1"/>
    </xf>
    <xf numFmtId="0" fontId="2" fillId="7" borderId="0" xfId="0" applyFont="1" applyFill="1" applyAlignment="1">
      <alignment vertical="center" wrapText="1"/>
    </xf>
    <xf numFmtId="38" fontId="7" fillId="6" borderId="0" xfId="5" applyNumberFormat="1" applyFont="1" applyFill="1" applyAlignment="1">
      <alignment horizontal="center" vertical="center"/>
    </xf>
    <xf numFmtId="38" fontId="7" fillId="7" borderId="0" xfId="5" applyNumberFormat="1" applyFont="1" applyFill="1" applyAlignment="1">
      <alignment horizontal="center" vertical="center"/>
    </xf>
    <xf numFmtId="0" fontId="0" fillId="7" borderId="0" xfId="0" applyFill="1"/>
    <xf numFmtId="167" fontId="7" fillId="6" borderId="0" xfId="2" applyNumberFormat="1" applyFont="1" applyFill="1" applyAlignment="1">
      <alignment horizontal="center" vertical="center"/>
    </xf>
    <xf numFmtId="167" fontId="7" fillId="7" borderId="0" xfId="2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1" fontId="1" fillId="6" borderId="0" xfId="0" applyNumberFormat="1" applyFont="1" applyFill="1" applyAlignment="1">
      <alignment horizontal="center" vertical="center"/>
    </xf>
    <xf numFmtId="0" fontId="6" fillId="7" borderId="0" xfId="0" applyFont="1" applyFill="1"/>
    <xf numFmtId="167" fontId="1" fillId="6" borderId="0" xfId="2" applyNumberFormat="1" applyFont="1" applyFill="1" applyAlignment="1">
      <alignment horizontal="center" vertical="center"/>
    </xf>
    <xf numFmtId="9" fontId="0" fillId="5" borderId="0" xfId="2" applyFont="1" applyFill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</cellXfs>
  <cellStyles count="9">
    <cellStyle name="40% - Accent4 2 4" xfId="8" xr:uid="{B77232EF-947A-477D-8F6B-5AEE0E9E3875}"/>
    <cellStyle name="40% - Accent5" xfId="3" builtinId="47"/>
    <cellStyle name="Comma" xfId="1" builtinId="3"/>
    <cellStyle name="Comma 2" xfId="4" xr:uid="{96EAAAB1-0D0B-4999-A7B2-A33106CA2E9D}"/>
    <cellStyle name="Normal" xfId="0" builtinId="0"/>
    <cellStyle name="Normal 10" xfId="7" xr:uid="{4D7B8DA1-B6F9-4D62-AC58-FD044DDA8D17}"/>
    <cellStyle name="Normal 15" xfId="6" xr:uid="{6C15D3FD-1A9F-415E-A0B1-270CC9C9FE7F}"/>
    <cellStyle name="Normal 16" xfId="5" xr:uid="{7C241253-4CE5-48C3-BD89-977F08542626}"/>
    <cellStyle name="Percent" xfId="2" builtinId="5"/>
  </cellStyles>
  <dxfs count="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VW'!$Q$6:$Q$338</c:f>
              <c:numCache>
                <c:formatCode>[$-409]mmm\-yy;@</c:formatCode>
                <c:ptCount val="333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</c:numCache>
            </c:numRef>
          </c:xVal>
          <c:yVal>
            <c:numRef>
              <c:f>'U.S. EW &amp; VW'!$R$6:$R$338</c:f>
              <c:numCache>
                <c:formatCode>0</c:formatCode>
                <c:ptCount val="333"/>
                <c:pt idx="0">
                  <c:v>65.973377905425806</c:v>
                </c:pt>
                <c:pt idx="1">
                  <c:v>65.135872878050407</c:v>
                </c:pt>
                <c:pt idx="2">
                  <c:v>64.584921721234295</c:v>
                </c:pt>
                <c:pt idx="3">
                  <c:v>64.3825074829236</c:v>
                </c:pt>
                <c:pt idx="4">
                  <c:v>63.9054694550276</c:v>
                </c:pt>
                <c:pt idx="5">
                  <c:v>64.231866533697101</c:v>
                </c:pt>
                <c:pt idx="6">
                  <c:v>64.636791235122701</c:v>
                </c:pt>
                <c:pt idx="7">
                  <c:v>64.956660191468899</c:v>
                </c:pt>
                <c:pt idx="8">
                  <c:v>64.855985600754295</c:v>
                </c:pt>
                <c:pt idx="9">
                  <c:v>64.502670489922494</c:v>
                </c:pt>
                <c:pt idx="10">
                  <c:v>65.367757997382299</c:v>
                </c:pt>
                <c:pt idx="11">
                  <c:v>67.251927742959694</c:v>
                </c:pt>
                <c:pt idx="12">
                  <c:v>69.564888015013807</c:v>
                </c:pt>
                <c:pt idx="13">
                  <c:v>70.835255675481704</c:v>
                </c:pt>
                <c:pt idx="14">
                  <c:v>70.924959160804207</c:v>
                </c:pt>
                <c:pt idx="15">
                  <c:v>70.714858261277996</c:v>
                </c:pt>
                <c:pt idx="16">
                  <c:v>71.121057941474007</c:v>
                </c:pt>
                <c:pt idx="17">
                  <c:v>71.841698673757804</c:v>
                </c:pt>
                <c:pt idx="18">
                  <c:v>72.970369633558207</c:v>
                </c:pt>
                <c:pt idx="19">
                  <c:v>73.344890919113496</c:v>
                </c:pt>
                <c:pt idx="20">
                  <c:v>74.897705636356605</c:v>
                </c:pt>
                <c:pt idx="21">
                  <c:v>75.837432205540694</c:v>
                </c:pt>
                <c:pt idx="22">
                  <c:v>78.706217951496797</c:v>
                </c:pt>
                <c:pt idx="23">
                  <c:v>80.485828667373895</c:v>
                </c:pt>
                <c:pt idx="24">
                  <c:v>83.688458310693306</c:v>
                </c:pt>
                <c:pt idx="25">
                  <c:v>83.041228946247003</c:v>
                </c:pt>
                <c:pt idx="26">
                  <c:v>81.999066064602502</c:v>
                </c:pt>
                <c:pt idx="27">
                  <c:v>80.495439815596697</c:v>
                </c:pt>
                <c:pt idx="28">
                  <c:v>81.661291475809705</c:v>
                </c:pt>
                <c:pt idx="29">
                  <c:v>83.686647705031803</c:v>
                </c:pt>
                <c:pt idx="30">
                  <c:v>84.288180153410707</c:v>
                </c:pt>
                <c:pt idx="31">
                  <c:v>85.055187339853006</c:v>
                </c:pt>
                <c:pt idx="32">
                  <c:v>85.380727245764803</c:v>
                </c:pt>
                <c:pt idx="33">
                  <c:v>86.6478894899913</c:v>
                </c:pt>
                <c:pt idx="34">
                  <c:v>87.066419488912402</c:v>
                </c:pt>
                <c:pt idx="35">
                  <c:v>87.110374612453001</c:v>
                </c:pt>
                <c:pt idx="36">
                  <c:v>86.979627499664701</c:v>
                </c:pt>
                <c:pt idx="37">
                  <c:v>85.849482940220199</c:v>
                </c:pt>
                <c:pt idx="38">
                  <c:v>84.490173009677207</c:v>
                </c:pt>
                <c:pt idx="39">
                  <c:v>83.363247832676393</c:v>
                </c:pt>
                <c:pt idx="40">
                  <c:v>83.292425424120594</c:v>
                </c:pt>
                <c:pt idx="41">
                  <c:v>84.441491213502601</c:v>
                </c:pt>
                <c:pt idx="42">
                  <c:v>85.881161268277296</c:v>
                </c:pt>
                <c:pt idx="43">
                  <c:v>88.310883492081601</c:v>
                </c:pt>
                <c:pt idx="44">
                  <c:v>89.992911814485794</c:v>
                </c:pt>
                <c:pt idx="45">
                  <c:v>91.356721611893093</c:v>
                </c:pt>
                <c:pt idx="46">
                  <c:v>91.364270357033206</c:v>
                </c:pt>
                <c:pt idx="47">
                  <c:v>91.194611577624798</c:v>
                </c:pt>
                <c:pt idx="48">
                  <c:v>91.460113808092004</c:v>
                </c:pt>
                <c:pt idx="49">
                  <c:v>89.715921731765206</c:v>
                </c:pt>
                <c:pt idx="50">
                  <c:v>88.456746048044394</c:v>
                </c:pt>
                <c:pt idx="51">
                  <c:v>87.357109367489102</c:v>
                </c:pt>
                <c:pt idx="52">
                  <c:v>90.027677662308704</c:v>
                </c:pt>
                <c:pt idx="53">
                  <c:v>92.952570043346398</c:v>
                </c:pt>
                <c:pt idx="54">
                  <c:v>95.171613788497993</c:v>
                </c:pt>
                <c:pt idx="55">
                  <c:v>96.215681152138302</c:v>
                </c:pt>
                <c:pt idx="56">
                  <c:v>97.412162508371196</c:v>
                </c:pt>
                <c:pt idx="57">
                  <c:v>98.803132187923794</c:v>
                </c:pt>
                <c:pt idx="58">
                  <c:v>99.690202380340395</c:v>
                </c:pt>
                <c:pt idx="59">
                  <c:v>100</c:v>
                </c:pt>
                <c:pt idx="60">
                  <c:v>100.177509215733</c:v>
                </c:pt>
                <c:pt idx="61">
                  <c:v>100.153587920871</c:v>
                </c:pt>
                <c:pt idx="62">
                  <c:v>99.955354097051</c:v>
                </c:pt>
                <c:pt idx="63">
                  <c:v>99.671551331194294</c:v>
                </c:pt>
                <c:pt idx="64">
                  <c:v>99.921156386099995</c:v>
                </c:pt>
                <c:pt idx="65">
                  <c:v>100.37378364133799</c:v>
                </c:pt>
                <c:pt idx="66">
                  <c:v>101.15178450923899</c:v>
                </c:pt>
                <c:pt idx="67">
                  <c:v>101.056459843459</c:v>
                </c:pt>
                <c:pt idx="68">
                  <c:v>100.876941003819</c:v>
                </c:pt>
                <c:pt idx="69">
                  <c:v>99.509931682343804</c:v>
                </c:pt>
                <c:pt idx="70">
                  <c:v>98.586595407828497</c:v>
                </c:pt>
                <c:pt idx="71">
                  <c:v>97.662792836777697</c:v>
                </c:pt>
                <c:pt idx="72">
                  <c:v>98.701007320255002</c:v>
                </c:pt>
                <c:pt idx="73">
                  <c:v>100.098951858224</c:v>
                </c:pt>
                <c:pt idx="74">
                  <c:v>101.37563334657</c:v>
                </c:pt>
                <c:pt idx="75">
                  <c:v>101.411700456746</c:v>
                </c:pt>
                <c:pt idx="76">
                  <c:v>101.211465452211</c:v>
                </c:pt>
                <c:pt idx="77">
                  <c:v>101.253900678063</c:v>
                </c:pt>
                <c:pt idx="78">
                  <c:v>101.384560891815</c:v>
                </c:pt>
                <c:pt idx="79">
                  <c:v>101.54504531340901</c:v>
                </c:pt>
                <c:pt idx="80">
                  <c:v>101.739539667144</c:v>
                </c:pt>
                <c:pt idx="81">
                  <c:v>102.443973557737</c:v>
                </c:pt>
                <c:pt idx="82">
                  <c:v>104.049656263443</c:v>
                </c:pt>
                <c:pt idx="83">
                  <c:v>106.226965717909</c:v>
                </c:pt>
                <c:pt idx="84">
                  <c:v>108.610385987393</c:v>
                </c:pt>
                <c:pt idx="85">
                  <c:v>109.60649259045999</c:v>
                </c:pt>
                <c:pt idx="86">
                  <c:v>109.75500093664201</c:v>
                </c:pt>
                <c:pt idx="87">
                  <c:v>108.947175191711</c:v>
                </c:pt>
                <c:pt idx="88">
                  <c:v>109.401406583124</c:v>
                </c:pt>
                <c:pt idx="89">
                  <c:v>109.746229737658</c:v>
                </c:pt>
                <c:pt idx="90">
                  <c:v>110.326672063391</c:v>
                </c:pt>
                <c:pt idx="91">
                  <c:v>108.808309011969</c:v>
                </c:pt>
                <c:pt idx="92">
                  <c:v>107.654564390668</c:v>
                </c:pt>
                <c:pt idx="93">
                  <c:v>107.145760438479</c:v>
                </c:pt>
                <c:pt idx="94">
                  <c:v>107.78500251368</c:v>
                </c:pt>
                <c:pt idx="95">
                  <c:v>109.092129398807</c:v>
                </c:pt>
                <c:pt idx="96">
                  <c:v>109.83091206867699</c:v>
                </c:pt>
                <c:pt idx="97">
                  <c:v>112.743646734924</c:v>
                </c:pt>
                <c:pt idx="98">
                  <c:v>114.371259074142</c:v>
                </c:pt>
                <c:pt idx="99">
                  <c:v>116.787220776678</c:v>
                </c:pt>
                <c:pt idx="100">
                  <c:v>117.39757281313901</c:v>
                </c:pt>
                <c:pt idx="101">
                  <c:v>119.891478145101</c:v>
                </c:pt>
                <c:pt idx="102">
                  <c:v>122.56148952865701</c:v>
                </c:pt>
                <c:pt idx="103">
                  <c:v>125.38854302884</c:v>
                </c:pt>
                <c:pt idx="104">
                  <c:v>127.264573855382</c:v>
                </c:pt>
                <c:pt idx="105">
                  <c:v>128.150064031781</c:v>
                </c:pt>
                <c:pt idx="106">
                  <c:v>127.772791725537</c:v>
                </c:pt>
                <c:pt idx="107">
                  <c:v>127.185557693178</c:v>
                </c:pt>
                <c:pt idx="108">
                  <c:v>127.113098987933</c:v>
                </c:pt>
                <c:pt idx="109">
                  <c:v>129.90722198271601</c:v>
                </c:pt>
                <c:pt idx="110">
                  <c:v>132.30312228207001</c:v>
                </c:pt>
                <c:pt idx="111">
                  <c:v>134.22601170874</c:v>
                </c:pt>
                <c:pt idx="112">
                  <c:v>134.26053426785299</c:v>
                </c:pt>
                <c:pt idx="113">
                  <c:v>135.37937455994299</c:v>
                </c:pt>
                <c:pt idx="114">
                  <c:v>137.40069332998701</c:v>
                </c:pt>
                <c:pt idx="115">
                  <c:v>139.847415139383</c:v>
                </c:pt>
                <c:pt idx="116">
                  <c:v>142.497886374628</c:v>
                </c:pt>
                <c:pt idx="117">
                  <c:v>145.29146708417599</c:v>
                </c:pt>
                <c:pt idx="118">
                  <c:v>147.380277497956</c:v>
                </c:pt>
                <c:pt idx="119">
                  <c:v>148.00819275549</c:v>
                </c:pt>
                <c:pt idx="120">
                  <c:v>147.80080863846501</c:v>
                </c:pt>
                <c:pt idx="121">
                  <c:v>148.54753567283399</c:v>
                </c:pt>
                <c:pt idx="122">
                  <c:v>150.34666308202901</c:v>
                </c:pt>
                <c:pt idx="123">
                  <c:v>152.162482288359</c:v>
                </c:pt>
                <c:pt idx="124">
                  <c:v>153.213391015534</c:v>
                </c:pt>
                <c:pt idx="125">
                  <c:v>154.105670076058</c:v>
                </c:pt>
                <c:pt idx="126">
                  <c:v>155.51563090390201</c:v>
                </c:pt>
                <c:pt idx="127">
                  <c:v>156.58101968851</c:v>
                </c:pt>
                <c:pt idx="128">
                  <c:v>156.60610482501201</c:v>
                </c:pt>
                <c:pt idx="129">
                  <c:v>157.98198158122801</c:v>
                </c:pt>
                <c:pt idx="130">
                  <c:v>159.86637704809499</c:v>
                </c:pt>
                <c:pt idx="131">
                  <c:v>163.316399673272</c:v>
                </c:pt>
                <c:pt idx="132">
                  <c:v>163.65674950964799</c:v>
                </c:pt>
                <c:pt idx="133">
                  <c:v>164.546834559594</c:v>
                </c:pt>
                <c:pt idx="134">
                  <c:v>164.26328354906801</c:v>
                </c:pt>
                <c:pt idx="135">
                  <c:v>166.18703455750901</c:v>
                </c:pt>
                <c:pt idx="136">
                  <c:v>167.81289747607599</c:v>
                </c:pt>
                <c:pt idx="137">
                  <c:v>169.86138985021699</c:v>
                </c:pt>
                <c:pt idx="138">
                  <c:v>171.21747565080699</c:v>
                </c:pt>
                <c:pt idx="139">
                  <c:v>171.42238331648801</c:v>
                </c:pt>
                <c:pt idx="140">
                  <c:v>171.52430800498601</c:v>
                </c:pt>
                <c:pt idx="141">
                  <c:v>170.514725555822</c:v>
                </c:pt>
                <c:pt idx="142">
                  <c:v>170.56908154604699</c:v>
                </c:pt>
                <c:pt idx="143">
                  <c:v>169.31334849156201</c:v>
                </c:pt>
                <c:pt idx="144">
                  <c:v>168.15936526203799</c:v>
                </c:pt>
                <c:pt idx="145">
                  <c:v>163.27873102020001</c:v>
                </c:pt>
                <c:pt idx="146">
                  <c:v>159.35838658911999</c:v>
                </c:pt>
                <c:pt idx="147">
                  <c:v>155.24243985630301</c:v>
                </c:pt>
                <c:pt idx="148">
                  <c:v>157.12762173140001</c:v>
                </c:pt>
                <c:pt idx="149">
                  <c:v>159.41621111702699</c:v>
                </c:pt>
                <c:pt idx="150">
                  <c:v>162.19808567623701</c:v>
                </c:pt>
                <c:pt idx="151">
                  <c:v>159.64849950313101</c:v>
                </c:pt>
                <c:pt idx="152">
                  <c:v>157.31043813384301</c:v>
                </c:pt>
                <c:pt idx="153">
                  <c:v>154.72339302313199</c:v>
                </c:pt>
                <c:pt idx="154">
                  <c:v>152.09487991881599</c:v>
                </c:pt>
                <c:pt idx="155">
                  <c:v>148.08858015157401</c:v>
                </c:pt>
                <c:pt idx="156">
                  <c:v>145.08817260067701</c:v>
                </c:pt>
                <c:pt idx="157">
                  <c:v>143.90124793663199</c:v>
                </c:pt>
                <c:pt idx="158">
                  <c:v>140.73994254884499</c:v>
                </c:pt>
                <c:pt idx="159">
                  <c:v>135.35566875268199</c:v>
                </c:pt>
                <c:pt idx="160">
                  <c:v>126.043654611778</c:v>
                </c:pt>
                <c:pt idx="161">
                  <c:v>119.477783161068</c:v>
                </c:pt>
                <c:pt idx="162">
                  <c:v>114.26018184746199</c:v>
                </c:pt>
                <c:pt idx="163">
                  <c:v>114.71569384414001</c:v>
                </c:pt>
                <c:pt idx="164">
                  <c:v>114.83700083097</c:v>
                </c:pt>
                <c:pt idx="165">
                  <c:v>114.471511819329</c:v>
                </c:pt>
                <c:pt idx="166">
                  <c:v>111.467200355719</c:v>
                </c:pt>
                <c:pt idx="167">
                  <c:v>108.94524373959899</c:v>
                </c:pt>
                <c:pt idx="168">
                  <c:v>108.03817644048399</c:v>
                </c:pt>
                <c:pt idx="169">
                  <c:v>109.142717015252</c:v>
                </c:pt>
                <c:pt idx="170">
                  <c:v>111.438965339215</c:v>
                </c:pt>
                <c:pt idx="171">
                  <c:v>114.624383824082</c:v>
                </c:pt>
                <c:pt idx="172">
                  <c:v>117.035641295741</c:v>
                </c:pt>
                <c:pt idx="173">
                  <c:v>118.273575862325</c:v>
                </c:pt>
                <c:pt idx="174">
                  <c:v>118.187045741715</c:v>
                </c:pt>
                <c:pt idx="175">
                  <c:v>119.531044422775</c:v>
                </c:pt>
                <c:pt idx="176">
                  <c:v>121.66794026512299</c:v>
                </c:pt>
                <c:pt idx="177">
                  <c:v>123.958621137902</c:v>
                </c:pt>
                <c:pt idx="178">
                  <c:v>123.900570196687</c:v>
                </c:pt>
                <c:pt idx="179">
                  <c:v>124.34805189318099</c:v>
                </c:pt>
                <c:pt idx="180">
                  <c:v>125.529005039032</c:v>
                </c:pt>
                <c:pt idx="181">
                  <c:v>127.0331617651</c:v>
                </c:pt>
                <c:pt idx="182">
                  <c:v>126.64134432094799</c:v>
                </c:pt>
                <c:pt idx="183">
                  <c:v>125.345048397939</c:v>
                </c:pt>
                <c:pt idx="184">
                  <c:v>124.905407352168</c:v>
                </c:pt>
                <c:pt idx="185">
                  <c:v>125.287695353449</c:v>
                </c:pt>
                <c:pt idx="186">
                  <c:v>125.197984432022</c:v>
                </c:pt>
                <c:pt idx="187">
                  <c:v>125.739974286313</c:v>
                </c:pt>
                <c:pt idx="188">
                  <c:v>127.674033571747</c:v>
                </c:pt>
                <c:pt idx="189">
                  <c:v>130.477208529043</c:v>
                </c:pt>
                <c:pt idx="190">
                  <c:v>132.71293158578601</c:v>
                </c:pt>
                <c:pt idx="191">
                  <c:v>133.55638349714599</c:v>
                </c:pt>
                <c:pt idx="192">
                  <c:v>133.737614964887</c:v>
                </c:pt>
                <c:pt idx="193">
                  <c:v>132.8933828026</c:v>
                </c:pt>
                <c:pt idx="194">
                  <c:v>131.43781183712599</c:v>
                </c:pt>
                <c:pt idx="195">
                  <c:v>130.86638726780799</c:v>
                </c:pt>
                <c:pt idx="196">
                  <c:v>130.74862257265301</c:v>
                </c:pt>
                <c:pt idx="197">
                  <c:v>131.78342554749099</c:v>
                </c:pt>
                <c:pt idx="198">
                  <c:v>133.23495661030401</c:v>
                </c:pt>
                <c:pt idx="199">
                  <c:v>135.23776288629</c:v>
                </c:pt>
                <c:pt idx="200">
                  <c:v>136.89248557659701</c:v>
                </c:pt>
                <c:pt idx="201">
                  <c:v>137.85450216112301</c:v>
                </c:pt>
                <c:pt idx="202">
                  <c:v>138.29217997158699</c:v>
                </c:pt>
                <c:pt idx="203">
                  <c:v>138.93460263916799</c:v>
                </c:pt>
                <c:pt idx="204">
                  <c:v>138.75207334318301</c:v>
                </c:pt>
                <c:pt idx="205">
                  <c:v>139.348568041394</c:v>
                </c:pt>
                <c:pt idx="206">
                  <c:v>140.23602535317499</c:v>
                </c:pt>
                <c:pt idx="207">
                  <c:v>142.05795860361499</c:v>
                </c:pt>
                <c:pt idx="208">
                  <c:v>144.56665546087601</c:v>
                </c:pt>
                <c:pt idx="209">
                  <c:v>146.941872138799</c:v>
                </c:pt>
                <c:pt idx="210">
                  <c:v>149.90976778898599</c:v>
                </c:pt>
                <c:pt idx="211">
                  <c:v>151.07257777146</c:v>
                </c:pt>
                <c:pt idx="212">
                  <c:v>153.286256960066</c:v>
                </c:pt>
                <c:pt idx="213">
                  <c:v>154.161176211607</c:v>
                </c:pt>
                <c:pt idx="214">
                  <c:v>155.41002987570801</c:v>
                </c:pt>
                <c:pt idx="215">
                  <c:v>154.424178859454</c:v>
                </c:pt>
                <c:pt idx="216">
                  <c:v>154.603251585881</c:v>
                </c:pt>
                <c:pt idx="217">
                  <c:v>154.33020749288301</c:v>
                </c:pt>
                <c:pt idx="218">
                  <c:v>155.25914300374501</c:v>
                </c:pt>
                <c:pt idx="219">
                  <c:v>155.72968676333301</c:v>
                </c:pt>
                <c:pt idx="220">
                  <c:v>155.85278832427599</c:v>
                </c:pt>
                <c:pt idx="221">
                  <c:v>156.13423928574201</c:v>
                </c:pt>
                <c:pt idx="222">
                  <c:v>156.41616133102499</c:v>
                </c:pt>
                <c:pt idx="223">
                  <c:v>159.754592441173</c:v>
                </c:pt>
                <c:pt idx="224">
                  <c:v>162.598791700286</c:v>
                </c:pt>
                <c:pt idx="225">
                  <c:v>165.68871710637299</c:v>
                </c:pt>
                <c:pt idx="226">
                  <c:v>166.85907124833901</c:v>
                </c:pt>
                <c:pt idx="227">
                  <c:v>169.64813521092699</c:v>
                </c:pt>
                <c:pt idx="228">
                  <c:v>172.27337692610499</c:v>
                </c:pt>
                <c:pt idx="229">
                  <c:v>174.92709783206101</c:v>
                </c:pt>
                <c:pt idx="230">
                  <c:v>174.70967627397201</c:v>
                </c:pt>
                <c:pt idx="231">
                  <c:v>175.902670443403</c:v>
                </c:pt>
                <c:pt idx="232">
                  <c:v>176.953385827223</c:v>
                </c:pt>
                <c:pt idx="233">
                  <c:v>179.10662890324801</c:v>
                </c:pt>
                <c:pt idx="234">
                  <c:v>179.18722741950401</c:v>
                </c:pt>
                <c:pt idx="235">
                  <c:v>179.08972669542999</c:v>
                </c:pt>
                <c:pt idx="236">
                  <c:v>179.67283307633099</c:v>
                </c:pt>
                <c:pt idx="237">
                  <c:v>179.28974200226</c:v>
                </c:pt>
                <c:pt idx="238">
                  <c:v>179.967030896832</c:v>
                </c:pt>
                <c:pt idx="239">
                  <c:v>180.170722418558</c:v>
                </c:pt>
                <c:pt idx="240">
                  <c:v>182.27792184426599</c:v>
                </c:pt>
                <c:pt idx="241">
                  <c:v>182.21242141623901</c:v>
                </c:pt>
                <c:pt idx="242">
                  <c:v>182.32565276254201</c:v>
                </c:pt>
                <c:pt idx="243">
                  <c:v>181.72294271210001</c:v>
                </c:pt>
                <c:pt idx="244">
                  <c:v>183.41015650647299</c:v>
                </c:pt>
                <c:pt idx="245">
                  <c:v>185.25824180767501</c:v>
                </c:pt>
                <c:pt idx="246">
                  <c:v>188.00610714814599</c:v>
                </c:pt>
                <c:pt idx="247">
                  <c:v>189.80463653997001</c:v>
                </c:pt>
                <c:pt idx="248">
                  <c:v>190.89298577981199</c:v>
                </c:pt>
                <c:pt idx="249">
                  <c:v>191.87940457867401</c:v>
                </c:pt>
                <c:pt idx="250">
                  <c:v>191.87399964381001</c:v>
                </c:pt>
                <c:pt idx="251">
                  <c:v>191.31990664780099</c:v>
                </c:pt>
                <c:pt idx="252">
                  <c:v>189.00783597548201</c:v>
                </c:pt>
                <c:pt idx="253">
                  <c:v>187.51987718308399</c:v>
                </c:pt>
                <c:pt idx="254">
                  <c:v>188.40579541314801</c:v>
                </c:pt>
                <c:pt idx="255">
                  <c:v>192.27477741900299</c:v>
                </c:pt>
                <c:pt idx="256">
                  <c:v>196.58242529394701</c:v>
                </c:pt>
                <c:pt idx="257">
                  <c:v>199.39036452318501</c:v>
                </c:pt>
                <c:pt idx="258">
                  <c:v>199.116972549503</c:v>
                </c:pt>
                <c:pt idx="259">
                  <c:v>199.220646115481</c:v>
                </c:pt>
                <c:pt idx="260">
                  <c:v>200.01821683885899</c:v>
                </c:pt>
                <c:pt idx="261">
                  <c:v>202.73605136267699</c:v>
                </c:pt>
                <c:pt idx="262">
                  <c:v>203.81288783328401</c:v>
                </c:pt>
                <c:pt idx="263">
                  <c:v>203.15257771491099</c:v>
                </c:pt>
                <c:pt idx="264">
                  <c:v>201.38167861772001</c:v>
                </c:pt>
                <c:pt idx="265">
                  <c:v>202.711234807919</c:v>
                </c:pt>
                <c:pt idx="266">
                  <c:v>206.38134931327599</c:v>
                </c:pt>
                <c:pt idx="267">
                  <c:v>210.27923478037999</c:v>
                </c:pt>
                <c:pt idx="268">
                  <c:v>209.51825406814999</c:v>
                </c:pt>
                <c:pt idx="269">
                  <c:v>207.17621739270001</c:v>
                </c:pt>
                <c:pt idx="270">
                  <c:v>206.485097453625</c:v>
                </c:pt>
                <c:pt idx="271">
                  <c:v>208.92077295133001</c:v>
                </c:pt>
                <c:pt idx="272">
                  <c:v>211.18745822242099</c:v>
                </c:pt>
                <c:pt idx="273">
                  <c:v>210.96791313481799</c:v>
                </c:pt>
                <c:pt idx="274">
                  <c:v>209.71045020476399</c:v>
                </c:pt>
                <c:pt idx="275">
                  <c:v>209.58021726503</c:v>
                </c:pt>
                <c:pt idx="276">
                  <c:v>211.14555097855001</c:v>
                </c:pt>
                <c:pt idx="277">
                  <c:v>213.85829486035399</c:v>
                </c:pt>
                <c:pt idx="278">
                  <c:v>215.56102170448401</c:v>
                </c:pt>
                <c:pt idx="279">
                  <c:v>218.496137732893</c:v>
                </c:pt>
                <c:pt idx="280">
                  <c:v>220.98465543305301</c:v>
                </c:pt>
                <c:pt idx="281">
                  <c:v>224.521932715931</c:v>
                </c:pt>
                <c:pt idx="282">
                  <c:v>225.56931163248501</c:v>
                </c:pt>
                <c:pt idx="283">
                  <c:v>225.76030278094299</c:v>
                </c:pt>
                <c:pt idx="284">
                  <c:v>224.77328836895401</c:v>
                </c:pt>
                <c:pt idx="285">
                  <c:v>223.91362620061901</c:v>
                </c:pt>
                <c:pt idx="286">
                  <c:v>223.797141597039</c:v>
                </c:pt>
                <c:pt idx="287">
                  <c:v>224.82032633557401</c:v>
                </c:pt>
                <c:pt idx="288">
                  <c:v>225.94809655302001</c:v>
                </c:pt>
                <c:pt idx="289">
                  <c:v>227.24665738620601</c:v>
                </c:pt>
                <c:pt idx="290">
                  <c:v>227.95994576519101</c:v>
                </c:pt>
                <c:pt idx="291">
                  <c:v>229.13904419887899</c:v>
                </c:pt>
                <c:pt idx="292">
                  <c:v>228.28679336426401</c:v>
                </c:pt>
                <c:pt idx="293">
                  <c:v>227.28409877482099</c:v>
                </c:pt>
                <c:pt idx="294">
                  <c:v>226.95045222311001</c:v>
                </c:pt>
                <c:pt idx="295">
                  <c:v>229.278801654944</c:v>
                </c:pt>
                <c:pt idx="296">
                  <c:v>233.27544060660901</c:v>
                </c:pt>
                <c:pt idx="297">
                  <c:v>237.87597951260099</c:v>
                </c:pt>
                <c:pt idx="298">
                  <c:v>242.24607399823199</c:v>
                </c:pt>
                <c:pt idx="299">
                  <c:v>243.84808198981699</c:v>
                </c:pt>
                <c:pt idx="300">
                  <c:v>243.767140539689</c:v>
                </c:pt>
                <c:pt idx="301">
                  <c:v>242.71737725909099</c:v>
                </c:pt>
                <c:pt idx="302">
                  <c:v>245.36883704105301</c:v>
                </c:pt>
                <c:pt idx="303">
                  <c:v>247.903030921582</c:v>
                </c:pt>
                <c:pt idx="304">
                  <c:v>251.571360494072</c:v>
                </c:pt>
                <c:pt idx="305">
                  <c:v>255.168287900297</c:v>
                </c:pt>
                <c:pt idx="306">
                  <c:v>262.22485429720302</c:v>
                </c:pt>
                <c:pt idx="307">
                  <c:v>269.885539294566</c:v>
                </c:pt>
                <c:pt idx="308">
                  <c:v>276.370556750677</c:v>
                </c:pt>
                <c:pt idx="309">
                  <c:v>281.07465590984401</c:v>
                </c:pt>
                <c:pt idx="310">
                  <c:v>287.52730407834201</c:v>
                </c:pt>
                <c:pt idx="311">
                  <c:v>292.924865628264</c:v>
                </c:pt>
                <c:pt idx="312">
                  <c:v>296.34301061225602</c:v>
                </c:pt>
                <c:pt idx="313">
                  <c:v>292.74394030909502</c:v>
                </c:pt>
                <c:pt idx="314">
                  <c:v>290.42550834329597</c:v>
                </c:pt>
                <c:pt idx="315">
                  <c:v>291.263237214931</c:v>
                </c:pt>
                <c:pt idx="316">
                  <c:v>296.98599630703302</c:v>
                </c:pt>
                <c:pt idx="317">
                  <c:v>301.59500318052102</c:v>
                </c:pt>
                <c:pt idx="318">
                  <c:v>304.58691386436101</c:v>
                </c:pt>
                <c:pt idx="319">
                  <c:v>303.69135581800901</c:v>
                </c:pt>
                <c:pt idx="320">
                  <c:v>300.51824019042999</c:v>
                </c:pt>
                <c:pt idx="321">
                  <c:v>292.61303405554401</c:v>
                </c:pt>
                <c:pt idx="322">
                  <c:v>286.70874384559897</c:v>
                </c:pt>
                <c:pt idx="323">
                  <c:v>282.28562589680701</c:v>
                </c:pt>
                <c:pt idx="324">
                  <c:v>280.49471684255099</c:v>
                </c:pt>
                <c:pt idx="325">
                  <c:v>277.74066211042401</c:v>
                </c:pt>
                <c:pt idx="326">
                  <c:v>271.59799350235699</c:v>
                </c:pt>
                <c:pt idx="327">
                  <c:v>268.65060709118399</c:v>
                </c:pt>
                <c:pt idx="328">
                  <c:v>267.29767770178699</c:v>
                </c:pt>
                <c:pt idx="329">
                  <c:v>271.83015958723303</c:v>
                </c:pt>
                <c:pt idx="330">
                  <c:v>273.03367646522202</c:v>
                </c:pt>
                <c:pt idx="331">
                  <c:v>271.69063266683003</c:v>
                </c:pt>
                <c:pt idx="332">
                  <c:v>273.03871891583901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43-48CF-8125-254B0940E181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VW'!$L$30:$L$338</c:f>
              <c:numCache>
                <c:formatCode>[$-409]mmm\-yy;@</c:formatCode>
                <c:ptCount val="30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</c:numCache>
            </c:numRef>
          </c:xVal>
          <c:yVal>
            <c:numRef>
              <c:f>'U.S. EW &amp; VW'!$M$30:$M$338</c:f>
              <c:numCache>
                <c:formatCode>_(* #,##0_);_(* \(#,##0\);_(* "-"??_);_(@_)</c:formatCode>
                <c:ptCount val="309"/>
                <c:pt idx="0">
                  <c:v>78.337805324470906</c:v>
                </c:pt>
                <c:pt idx="1">
                  <c:v>77.983314778758398</c:v>
                </c:pt>
                <c:pt idx="2">
                  <c:v>77.727318522291199</c:v>
                </c:pt>
                <c:pt idx="3">
                  <c:v>78.495254182337504</c:v>
                </c:pt>
                <c:pt idx="4">
                  <c:v>79.627241150941401</c:v>
                </c:pt>
                <c:pt idx="5">
                  <c:v>80.828927285236503</c:v>
                </c:pt>
                <c:pt idx="6">
                  <c:v>80.603225036268</c:v>
                </c:pt>
                <c:pt idx="7">
                  <c:v>79.899252249541306</c:v>
                </c:pt>
                <c:pt idx="8">
                  <c:v>79.504640312915697</c:v>
                </c:pt>
                <c:pt idx="9">
                  <c:v>80.474118010376799</c:v>
                </c:pt>
                <c:pt idx="10">
                  <c:v>82.352301676112802</c:v>
                </c:pt>
                <c:pt idx="11">
                  <c:v>83.780783823731298</c:v>
                </c:pt>
                <c:pt idx="12">
                  <c:v>84.100326010272198</c:v>
                </c:pt>
                <c:pt idx="13">
                  <c:v>83.687754346998304</c:v>
                </c:pt>
                <c:pt idx="14">
                  <c:v>83.854862464160902</c:v>
                </c:pt>
                <c:pt idx="15">
                  <c:v>84.908776326490496</c:v>
                </c:pt>
                <c:pt idx="16">
                  <c:v>86.467854386343305</c:v>
                </c:pt>
                <c:pt idx="17">
                  <c:v>87.742905548544897</c:v>
                </c:pt>
                <c:pt idx="18">
                  <c:v>88.342740397584194</c:v>
                </c:pt>
                <c:pt idx="19">
                  <c:v>88.5694469363617</c:v>
                </c:pt>
                <c:pt idx="20">
                  <c:v>88.953687529440501</c:v>
                </c:pt>
                <c:pt idx="21">
                  <c:v>89.480362130515303</c:v>
                </c:pt>
                <c:pt idx="22">
                  <c:v>90.595602126787796</c:v>
                </c:pt>
                <c:pt idx="23">
                  <c:v>91.193683442974802</c:v>
                </c:pt>
                <c:pt idx="24">
                  <c:v>92.215504776695596</c:v>
                </c:pt>
                <c:pt idx="25">
                  <c:v>92.586796948612403</c:v>
                </c:pt>
                <c:pt idx="26">
                  <c:v>93.177105799936598</c:v>
                </c:pt>
                <c:pt idx="27">
                  <c:v>93.827454192945595</c:v>
                </c:pt>
                <c:pt idx="28">
                  <c:v>95.550773644532796</c:v>
                </c:pt>
                <c:pt idx="29">
                  <c:v>97.541826251050594</c:v>
                </c:pt>
                <c:pt idx="30">
                  <c:v>97.950119177203305</c:v>
                </c:pt>
                <c:pt idx="31">
                  <c:v>97.609617631920798</c:v>
                </c:pt>
                <c:pt idx="32">
                  <c:v>97.075356253926401</c:v>
                </c:pt>
                <c:pt idx="33">
                  <c:v>98.199977068739898</c:v>
                </c:pt>
                <c:pt idx="34">
                  <c:v>99.250577885361693</c:v>
                </c:pt>
                <c:pt idx="35">
                  <c:v>100</c:v>
                </c:pt>
                <c:pt idx="36">
                  <c:v>100.103764668651</c:v>
                </c:pt>
                <c:pt idx="37">
                  <c:v>100.27388069131899</c:v>
                </c:pt>
                <c:pt idx="38">
                  <c:v>100.321450918008</c:v>
                </c:pt>
                <c:pt idx="39">
                  <c:v>100.344681787205</c:v>
                </c:pt>
                <c:pt idx="40">
                  <c:v>100.75664812589299</c:v>
                </c:pt>
                <c:pt idx="41">
                  <c:v>102.114569939208</c:v>
                </c:pt>
                <c:pt idx="42">
                  <c:v>103.789859801784</c:v>
                </c:pt>
                <c:pt idx="43">
                  <c:v>105.7540012872</c:v>
                </c:pt>
                <c:pt idx="44">
                  <c:v>106.720982998376</c:v>
                </c:pt>
                <c:pt idx="45">
                  <c:v>106.268141909365</c:v>
                </c:pt>
                <c:pt idx="46">
                  <c:v>105.15755960591</c:v>
                </c:pt>
                <c:pt idx="47">
                  <c:v>103.935051947528</c:v>
                </c:pt>
                <c:pt idx="48">
                  <c:v>104.352622496506</c:v>
                </c:pt>
                <c:pt idx="49">
                  <c:v>105.66026098651299</c:v>
                </c:pt>
                <c:pt idx="50">
                  <c:v>107.579129257232</c:v>
                </c:pt>
                <c:pt idx="51">
                  <c:v>108.442056010597</c:v>
                </c:pt>
                <c:pt idx="52">
                  <c:v>109.05537325415099</c:v>
                </c:pt>
                <c:pt idx="53">
                  <c:v>109.51225312200501</c:v>
                </c:pt>
                <c:pt idx="54">
                  <c:v>110.518328925679</c:v>
                </c:pt>
                <c:pt idx="55">
                  <c:v>111.730047380035</c:v>
                </c:pt>
                <c:pt idx="56">
                  <c:v>113.2409446918</c:v>
                </c:pt>
                <c:pt idx="57">
                  <c:v>114.91950666359401</c:v>
                </c:pt>
                <c:pt idx="58">
                  <c:v>116.689774037276</c:v>
                </c:pt>
                <c:pt idx="59">
                  <c:v>117.667209623261</c:v>
                </c:pt>
                <c:pt idx="60">
                  <c:v>117.550983410176</c:v>
                </c:pt>
                <c:pt idx="61">
                  <c:v>117.378499579232</c:v>
                </c:pt>
                <c:pt idx="62">
                  <c:v>118.268008285333</c:v>
                </c:pt>
                <c:pt idx="63">
                  <c:v>120.001057910573</c:v>
                </c:pt>
                <c:pt idx="64">
                  <c:v>121.67111824057601</c:v>
                </c:pt>
                <c:pt idx="65">
                  <c:v>122.6273506337</c:v>
                </c:pt>
                <c:pt idx="66">
                  <c:v>123.55307683734701</c:v>
                </c:pt>
                <c:pt idx="67">
                  <c:v>124.780671196621</c:v>
                </c:pt>
                <c:pt idx="68">
                  <c:v>126.329898942626</c:v>
                </c:pt>
                <c:pt idx="69">
                  <c:v>127.375526118043</c:v>
                </c:pt>
                <c:pt idx="70">
                  <c:v>127.889992175967</c:v>
                </c:pt>
                <c:pt idx="71">
                  <c:v>128.443535146491</c:v>
                </c:pt>
                <c:pt idx="72">
                  <c:v>129.54410326511501</c:v>
                </c:pt>
                <c:pt idx="73">
                  <c:v>132.00782736124299</c:v>
                </c:pt>
                <c:pt idx="74">
                  <c:v>134.51248874558499</c:v>
                </c:pt>
                <c:pt idx="75">
                  <c:v>137.09979160523599</c:v>
                </c:pt>
                <c:pt idx="76">
                  <c:v>138.708255244328</c:v>
                </c:pt>
                <c:pt idx="77">
                  <c:v>140.849089374041</c:v>
                </c:pt>
                <c:pt idx="78">
                  <c:v>142.70910177725901</c:v>
                </c:pt>
                <c:pt idx="79">
                  <c:v>144.96606623034</c:v>
                </c:pt>
                <c:pt idx="80">
                  <c:v>145.740233476534</c:v>
                </c:pt>
                <c:pt idx="81">
                  <c:v>145.35089053361099</c:v>
                </c:pt>
                <c:pt idx="82">
                  <c:v>145.10530301997599</c:v>
                </c:pt>
                <c:pt idx="83">
                  <c:v>146.376188470198</c:v>
                </c:pt>
                <c:pt idx="84">
                  <c:v>149.52086059410399</c:v>
                </c:pt>
                <c:pt idx="85">
                  <c:v>153.39041027603901</c:v>
                </c:pt>
                <c:pt idx="86">
                  <c:v>156.736502040381</c:v>
                </c:pt>
                <c:pt idx="87">
                  <c:v>158.948670220281</c:v>
                </c:pt>
                <c:pt idx="88">
                  <c:v>160.68882192085999</c:v>
                </c:pt>
                <c:pt idx="89">
                  <c:v>162.22756148564901</c:v>
                </c:pt>
                <c:pt idx="90">
                  <c:v>163.917001858357</c:v>
                </c:pt>
                <c:pt idx="91">
                  <c:v>166.16252185728899</c:v>
                </c:pt>
                <c:pt idx="92">
                  <c:v>167.88163267709501</c:v>
                </c:pt>
                <c:pt idx="93">
                  <c:v>169.02361104060299</c:v>
                </c:pt>
                <c:pt idx="94">
                  <c:v>169.02727675486</c:v>
                </c:pt>
                <c:pt idx="95">
                  <c:v>170.50340961445201</c:v>
                </c:pt>
                <c:pt idx="96">
                  <c:v>172.22733191977699</c:v>
                </c:pt>
                <c:pt idx="97">
                  <c:v>175.01000916160601</c:v>
                </c:pt>
                <c:pt idx="98">
                  <c:v>175.762337704885</c:v>
                </c:pt>
                <c:pt idx="99">
                  <c:v>176.867045575254</c:v>
                </c:pt>
                <c:pt idx="100">
                  <c:v>177.39807632481299</c:v>
                </c:pt>
                <c:pt idx="101">
                  <c:v>178.93830351347299</c:v>
                </c:pt>
                <c:pt idx="102">
                  <c:v>178.679725485901</c:v>
                </c:pt>
                <c:pt idx="103">
                  <c:v>178.06211268462599</c:v>
                </c:pt>
                <c:pt idx="104">
                  <c:v>176.20074081351501</c:v>
                </c:pt>
                <c:pt idx="105">
                  <c:v>174.85508054042899</c:v>
                </c:pt>
                <c:pt idx="106">
                  <c:v>175.176092374056</c:v>
                </c:pt>
                <c:pt idx="107">
                  <c:v>176.74228835700299</c:v>
                </c:pt>
                <c:pt idx="108">
                  <c:v>179.505538107099</c:v>
                </c:pt>
                <c:pt idx="109">
                  <c:v>181.85866798900199</c:v>
                </c:pt>
                <c:pt idx="110">
                  <c:v>183.59337537772899</c:v>
                </c:pt>
                <c:pt idx="111">
                  <c:v>185.139548571761</c:v>
                </c:pt>
                <c:pt idx="112">
                  <c:v>185.29410236199101</c:v>
                </c:pt>
                <c:pt idx="113">
                  <c:v>186.336226940497</c:v>
                </c:pt>
                <c:pt idx="114">
                  <c:v>186.14125298385301</c:v>
                </c:pt>
                <c:pt idx="115">
                  <c:v>187.21763455410701</c:v>
                </c:pt>
                <c:pt idx="116">
                  <c:v>185.33859610044701</c:v>
                </c:pt>
                <c:pt idx="117">
                  <c:v>182.02607098398099</c:v>
                </c:pt>
                <c:pt idx="118">
                  <c:v>178.96123132892799</c:v>
                </c:pt>
                <c:pt idx="119">
                  <c:v>178.49150758331299</c:v>
                </c:pt>
                <c:pt idx="120">
                  <c:v>180.286138429831</c:v>
                </c:pt>
                <c:pt idx="121">
                  <c:v>180.44255299827401</c:v>
                </c:pt>
                <c:pt idx="122">
                  <c:v>178.51189903672201</c:v>
                </c:pt>
                <c:pt idx="123">
                  <c:v>175.253380339941</c:v>
                </c:pt>
                <c:pt idx="124">
                  <c:v>173.70138518596499</c:v>
                </c:pt>
                <c:pt idx="125">
                  <c:v>173.243628172538</c:v>
                </c:pt>
                <c:pt idx="126">
                  <c:v>173.030205634884</c:v>
                </c:pt>
                <c:pt idx="127">
                  <c:v>172.017356487413</c:v>
                </c:pt>
                <c:pt idx="128">
                  <c:v>168.31426572495999</c:v>
                </c:pt>
                <c:pt idx="129">
                  <c:v>164.09439169947899</c:v>
                </c:pt>
                <c:pt idx="130">
                  <c:v>158.26041606630901</c:v>
                </c:pt>
                <c:pt idx="131">
                  <c:v>155.37600269996699</c:v>
                </c:pt>
                <c:pt idx="132">
                  <c:v>151.46649192279301</c:v>
                </c:pt>
                <c:pt idx="133">
                  <c:v>148.76835607922001</c:v>
                </c:pt>
                <c:pt idx="134">
                  <c:v>143.95250906814201</c:v>
                </c:pt>
                <c:pt idx="135">
                  <c:v>140.870635247498</c:v>
                </c:pt>
                <c:pt idx="136">
                  <c:v>139.162502903394</c:v>
                </c:pt>
                <c:pt idx="137">
                  <c:v>139.64093059749899</c:v>
                </c:pt>
                <c:pt idx="138">
                  <c:v>140.05291392709</c:v>
                </c:pt>
                <c:pt idx="139">
                  <c:v>139.06262159526801</c:v>
                </c:pt>
                <c:pt idx="140">
                  <c:v>135.244734172797</c:v>
                </c:pt>
                <c:pt idx="141">
                  <c:v>130.584002730029</c:v>
                </c:pt>
                <c:pt idx="142">
                  <c:v>128.606395415343</c:v>
                </c:pt>
                <c:pt idx="143">
                  <c:v>129.080388260322</c:v>
                </c:pt>
                <c:pt idx="144">
                  <c:v>131.21220868340001</c:v>
                </c:pt>
                <c:pt idx="145">
                  <c:v>132.37433271525501</c:v>
                </c:pt>
                <c:pt idx="146">
                  <c:v>131.66555825798699</c:v>
                </c:pt>
                <c:pt idx="147">
                  <c:v>129.19136665106299</c:v>
                </c:pt>
                <c:pt idx="148">
                  <c:v>125.931565119349</c:v>
                </c:pt>
                <c:pt idx="149">
                  <c:v>124.116768668734</c:v>
                </c:pt>
                <c:pt idx="150">
                  <c:v>123.95564260629899</c:v>
                </c:pt>
                <c:pt idx="151">
                  <c:v>124.767500460251</c:v>
                </c:pt>
                <c:pt idx="152">
                  <c:v>124.211193082767</c:v>
                </c:pt>
                <c:pt idx="153">
                  <c:v>123.123811085627</c:v>
                </c:pt>
                <c:pt idx="154">
                  <c:v>122.438846582922</c:v>
                </c:pt>
                <c:pt idx="155">
                  <c:v>122.99718428830199</c:v>
                </c:pt>
                <c:pt idx="156">
                  <c:v>122.248585154072</c:v>
                </c:pt>
                <c:pt idx="157">
                  <c:v>120.808006785074</c:v>
                </c:pt>
                <c:pt idx="158">
                  <c:v>119.483205590411</c:v>
                </c:pt>
                <c:pt idx="159">
                  <c:v>119.971920397484</c:v>
                </c:pt>
                <c:pt idx="160">
                  <c:v>120.757832818254</c:v>
                </c:pt>
                <c:pt idx="161">
                  <c:v>120.720115601828</c:v>
                </c:pt>
                <c:pt idx="162">
                  <c:v>120.50545814237699</c:v>
                </c:pt>
                <c:pt idx="163">
                  <c:v>121.44994197904001</c:v>
                </c:pt>
                <c:pt idx="164">
                  <c:v>122.947722248508</c:v>
                </c:pt>
                <c:pt idx="165">
                  <c:v>124.024774703763</c:v>
                </c:pt>
                <c:pt idx="166">
                  <c:v>124.05375134229899</c:v>
                </c:pt>
                <c:pt idx="167">
                  <c:v>123.56605021051</c:v>
                </c:pt>
                <c:pt idx="168">
                  <c:v>122.09290869819699</c:v>
                </c:pt>
                <c:pt idx="169">
                  <c:v>120.338754669572</c:v>
                </c:pt>
                <c:pt idx="170">
                  <c:v>120.30277038157899</c:v>
                </c:pt>
                <c:pt idx="171">
                  <c:v>120.956937933923</c:v>
                </c:pt>
                <c:pt idx="172">
                  <c:v>122.471837662697</c:v>
                </c:pt>
                <c:pt idx="173">
                  <c:v>123.12806297805901</c:v>
                </c:pt>
                <c:pt idx="174">
                  <c:v>124.194995131862</c:v>
                </c:pt>
                <c:pt idx="175">
                  <c:v>125.315512090444</c:v>
                </c:pt>
                <c:pt idx="176">
                  <c:v>126.39538268139501</c:v>
                </c:pt>
                <c:pt idx="177">
                  <c:v>128.190773325012</c:v>
                </c:pt>
                <c:pt idx="178">
                  <c:v>129.31744492047301</c:v>
                </c:pt>
                <c:pt idx="179">
                  <c:v>130.23647383745799</c:v>
                </c:pt>
                <c:pt idx="180">
                  <c:v>128.80500992109501</c:v>
                </c:pt>
                <c:pt idx="181">
                  <c:v>127.197367938651</c:v>
                </c:pt>
                <c:pt idx="182">
                  <c:v>126.94596206224</c:v>
                </c:pt>
                <c:pt idx="183">
                  <c:v>129.173231046447</c:v>
                </c:pt>
                <c:pt idx="184">
                  <c:v>132.10613260142699</c:v>
                </c:pt>
                <c:pt idx="185">
                  <c:v>134.47645393430901</c:v>
                </c:pt>
                <c:pt idx="186">
                  <c:v>135.39921996994499</c:v>
                </c:pt>
                <c:pt idx="187">
                  <c:v>136.11275972426299</c:v>
                </c:pt>
                <c:pt idx="188">
                  <c:v>136.90656668492699</c:v>
                </c:pt>
                <c:pt idx="189">
                  <c:v>137.52485332019199</c:v>
                </c:pt>
                <c:pt idx="190">
                  <c:v>138.44196840120901</c:v>
                </c:pt>
                <c:pt idx="191">
                  <c:v>139.68083243065701</c:v>
                </c:pt>
                <c:pt idx="192">
                  <c:v>141.71442216147801</c:v>
                </c:pt>
                <c:pt idx="193">
                  <c:v>142.52962190495401</c:v>
                </c:pt>
                <c:pt idx="194">
                  <c:v>143.05771442391401</c:v>
                </c:pt>
                <c:pt idx="195">
                  <c:v>143.338347640954</c:v>
                </c:pt>
                <c:pt idx="196">
                  <c:v>145.43627881117601</c:v>
                </c:pt>
                <c:pt idx="197">
                  <c:v>147.67146648894001</c:v>
                </c:pt>
                <c:pt idx="198">
                  <c:v>150.15107528252801</c:v>
                </c:pt>
                <c:pt idx="199">
                  <c:v>151.60388918536199</c:v>
                </c:pt>
                <c:pt idx="200">
                  <c:v>153.01428254856</c:v>
                </c:pt>
                <c:pt idx="201">
                  <c:v>153.648282388063</c:v>
                </c:pt>
                <c:pt idx="202">
                  <c:v>155.00286281389899</c:v>
                </c:pt>
                <c:pt idx="203">
                  <c:v>155.87436333498201</c:v>
                </c:pt>
                <c:pt idx="204">
                  <c:v>157.43134092814699</c:v>
                </c:pt>
                <c:pt idx="205">
                  <c:v>157.64404964485101</c:v>
                </c:pt>
                <c:pt idx="206">
                  <c:v>158.452875661847</c:v>
                </c:pt>
                <c:pt idx="207">
                  <c:v>159.16345306829399</c:v>
                </c:pt>
                <c:pt idx="208">
                  <c:v>161.55712616713399</c:v>
                </c:pt>
                <c:pt idx="209">
                  <c:v>163.92794119217399</c:v>
                </c:pt>
                <c:pt idx="210">
                  <c:v>166.321423183067</c:v>
                </c:pt>
                <c:pt idx="211">
                  <c:v>167.461756512709</c:v>
                </c:pt>
                <c:pt idx="212">
                  <c:v>167.27023981134801</c:v>
                </c:pt>
                <c:pt idx="213">
                  <c:v>165.84643328002599</c:v>
                </c:pt>
                <c:pt idx="214">
                  <c:v>165.97572810403</c:v>
                </c:pt>
                <c:pt idx="215">
                  <c:v>167.67281261446001</c:v>
                </c:pt>
                <c:pt idx="216">
                  <c:v>171.31959684078399</c:v>
                </c:pt>
                <c:pt idx="217">
                  <c:v>172.73279560379399</c:v>
                </c:pt>
                <c:pt idx="218">
                  <c:v>172.53516326598401</c:v>
                </c:pt>
                <c:pt idx="219">
                  <c:v>171.089839626974</c:v>
                </c:pt>
                <c:pt idx="220">
                  <c:v>172.56200664288801</c:v>
                </c:pt>
                <c:pt idx="221">
                  <c:v>175.20415095354701</c:v>
                </c:pt>
                <c:pt idx="222">
                  <c:v>179.742106114199</c:v>
                </c:pt>
                <c:pt idx="223">
                  <c:v>182.276402207448</c:v>
                </c:pt>
                <c:pt idx="224">
                  <c:v>183.57581933626699</c:v>
                </c:pt>
                <c:pt idx="225">
                  <c:v>182.26742187011499</c:v>
                </c:pt>
                <c:pt idx="226">
                  <c:v>181.86852706840301</c:v>
                </c:pt>
                <c:pt idx="227">
                  <c:v>182.955248151576</c:v>
                </c:pt>
                <c:pt idx="228">
                  <c:v>186.71197530018301</c:v>
                </c:pt>
                <c:pt idx="229">
                  <c:v>191.244457193996</c:v>
                </c:pt>
                <c:pt idx="230">
                  <c:v>193.96143166152399</c:v>
                </c:pt>
                <c:pt idx="231">
                  <c:v>195.52943684030299</c:v>
                </c:pt>
                <c:pt idx="232">
                  <c:v>197.74686820367799</c:v>
                </c:pt>
                <c:pt idx="233">
                  <c:v>202.34628211951201</c:v>
                </c:pt>
                <c:pt idx="234">
                  <c:v>205.32631080500599</c:v>
                </c:pt>
                <c:pt idx="235">
                  <c:v>205.82339132744499</c:v>
                </c:pt>
                <c:pt idx="236">
                  <c:v>203.507216701739</c:v>
                </c:pt>
                <c:pt idx="237">
                  <c:v>202.22973720771901</c:v>
                </c:pt>
                <c:pt idx="238">
                  <c:v>203.58089353421801</c:v>
                </c:pt>
                <c:pt idx="239">
                  <c:v>206.64059391773799</c:v>
                </c:pt>
                <c:pt idx="240">
                  <c:v>209.67720694981099</c:v>
                </c:pt>
                <c:pt idx="241">
                  <c:v>209.44700553452799</c:v>
                </c:pt>
                <c:pt idx="242">
                  <c:v>207.35444668517201</c:v>
                </c:pt>
                <c:pt idx="243">
                  <c:v>206.61135353534101</c:v>
                </c:pt>
                <c:pt idx="244">
                  <c:v>208.67570402675099</c:v>
                </c:pt>
                <c:pt idx="245">
                  <c:v>213.17990502816599</c:v>
                </c:pt>
                <c:pt idx="246">
                  <c:v>215.45426997082399</c:v>
                </c:pt>
                <c:pt idx="247">
                  <c:v>216.47522798857199</c:v>
                </c:pt>
                <c:pt idx="248">
                  <c:v>215.19767226055299</c:v>
                </c:pt>
                <c:pt idx="249">
                  <c:v>215.93150104152301</c:v>
                </c:pt>
                <c:pt idx="250">
                  <c:v>217.229763634541</c:v>
                </c:pt>
                <c:pt idx="251">
                  <c:v>219.01801914044799</c:v>
                </c:pt>
                <c:pt idx="252">
                  <c:v>220.270945312913</c:v>
                </c:pt>
                <c:pt idx="253">
                  <c:v>220.36740669619999</c:v>
                </c:pt>
                <c:pt idx="254">
                  <c:v>221.25064376946</c:v>
                </c:pt>
                <c:pt idx="255">
                  <c:v>221.85512671801899</c:v>
                </c:pt>
                <c:pt idx="256">
                  <c:v>223.51486390289699</c:v>
                </c:pt>
                <c:pt idx="257">
                  <c:v>224.73883821207801</c:v>
                </c:pt>
                <c:pt idx="258">
                  <c:v>226.67094034724801</c:v>
                </c:pt>
                <c:pt idx="259">
                  <c:v>228.2893804826</c:v>
                </c:pt>
                <c:pt idx="260">
                  <c:v>229.18832838869699</c:v>
                </c:pt>
                <c:pt idx="261">
                  <c:v>228.65478751539101</c:v>
                </c:pt>
                <c:pt idx="262">
                  <c:v>227.42859531204499</c:v>
                </c:pt>
                <c:pt idx="263">
                  <c:v>228.50341424980601</c:v>
                </c:pt>
                <c:pt idx="264">
                  <c:v>231.593895155821</c:v>
                </c:pt>
                <c:pt idx="265">
                  <c:v>235.98746264503799</c:v>
                </c:pt>
                <c:pt idx="266">
                  <c:v>237.973505015227</c:v>
                </c:pt>
                <c:pt idx="267">
                  <c:v>237.48890612272899</c:v>
                </c:pt>
                <c:pt idx="268">
                  <c:v>234.77132667162201</c:v>
                </c:pt>
                <c:pt idx="269">
                  <c:v>233.27905837759801</c:v>
                </c:pt>
                <c:pt idx="270">
                  <c:v>233.35454615798301</c:v>
                </c:pt>
                <c:pt idx="271">
                  <c:v>235.77701925866401</c:v>
                </c:pt>
                <c:pt idx="272">
                  <c:v>239.87480421910999</c:v>
                </c:pt>
                <c:pt idx="273">
                  <c:v>245.37521526009601</c:v>
                </c:pt>
                <c:pt idx="274">
                  <c:v>249.00610719889301</c:v>
                </c:pt>
                <c:pt idx="275">
                  <c:v>250.847936524592</c:v>
                </c:pt>
                <c:pt idx="276">
                  <c:v>250.64895726655499</c:v>
                </c:pt>
                <c:pt idx="277">
                  <c:v>250.23361347935699</c:v>
                </c:pt>
                <c:pt idx="278">
                  <c:v>252.94829912629501</c:v>
                </c:pt>
                <c:pt idx="279">
                  <c:v>257.29315936987302</c:v>
                </c:pt>
                <c:pt idx="280">
                  <c:v>261.099825721993</c:v>
                </c:pt>
                <c:pt idx="281">
                  <c:v>264.27880124444499</c:v>
                </c:pt>
                <c:pt idx="282">
                  <c:v>268.34332427420202</c:v>
                </c:pt>
                <c:pt idx="283">
                  <c:v>272.79894918185403</c:v>
                </c:pt>
                <c:pt idx="284">
                  <c:v>277.03326115343998</c:v>
                </c:pt>
                <c:pt idx="285">
                  <c:v>283.49940183102001</c:v>
                </c:pt>
                <c:pt idx="286">
                  <c:v>288.219384737648</c:v>
                </c:pt>
                <c:pt idx="287">
                  <c:v>290.84743303407498</c:v>
                </c:pt>
                <c:pt idx="288">
                  <c:v>289.643996959856</c:v>
                </c:pt>
                <c:pt idx="289">
                  <c:v>288.15684221441802</c:v>
                </c:pt>
                <c:pt idx="290">
                  <c:v>292.20333038938497</c:v>
                </c:pt>
                <c:pt idx="291">
                  <c:v>301.74213687067601</c:v>
                </c:pt>
                <c:pt idx="292">
                  <c:v>309.95285969167099</c:v>
                </c:pt>
                <c:pt idx="293">
                  <c:v>313.802650726715</c:v>
                </c:pt>
                <c:pt idx="294">
                  <c:v>314.03457831137899</c:v>
                </c:pt>
                <c:pt idx="295">
                  <c:v>313.70931167869998</c:v>
                </c:pt>
                <c:pt idx="296">
                  <c:v>313.59621975755601</c:v>
                </c:pt>
                <c:pt idx="297">
                  <c:v>314.02839261511298</c:v>
                </c:pt>
                <c:pt idx="298">
                  <c:v>310.53766659294399</c:v>
                </c:pt>
                <c:pt idx="299">
                  <c:v>306.46906644575398</c:v>
                </c:pt>
                <c:pt idx="300">
                  <c:v>304.47779299766302</c:v>
                </c:pt>
                <c:pt idx="301">
                  <c:v>305.49396111002602</c:v>
                </c:pt>
                <c:pt idx="302">
                  <c:v>310.19367651360801</c:v>
                </c:pt>
                <c:pt idx="303">
                  <c:v>311.26670621036402</c:v>
                </c:pt>
                <c:pt idx="304">
                  <c:v>313.67043292708502</c:v>
                </c:pt>
                <c:pt idx="305">
                  <c:v>311.82172159115299</c:v>
                </c:pt>
                <c:pt idx="306">
                  <c:v>316.39476827898699</c:v>
                </c:pt>
                <c:pt idx="307">
                  <c:v>315.12456209280299</c:v>
                </c:pt>
                <c:pt idx="308">
                  <c:v>318.293964827031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43-48CF-8125-254B0940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19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Regional!$O$7:$O$117</c:f>
              <c:numCache>
                <c:formatCode>0</c:formatCode>
                <c:ptCount val="111"/>
                <c:pt idx="0">
                  <c:v>66.392903248563698</c:v>
                </c:pt>
                <c:pt idx="1">
                  <c:v>66.871098156442898</c:v>
                </c:pt>
                <c:pt idx="2">
                  <c:v>70.124374405310704</c:v>
                </c:pt>
                <c:pt idx="3">
                  <c:v>72.188707713313704</c:v>
                </c:pt>
                <c:pt idx="4">
                  <c:v>71.515230058761901</c:v>
                </c:pt>
                <c:pt idx="5">
                  <c:v>71.8954000878079</c:v>
                </c:pt>
                <c:pt idx="6">
                  <c:v>72.362839892522899</c:v>
                </c:pt>
                <c:pt idx="7">
                  <c:v>73.126883673300696</c:v>
                </c:pt>
                <c:pt idx="8">
                  <c:v>75.080444827781605</c:v>
                </c:pt>
                <c:pt idx="9">
                  <c:v>77.390136628182105</c:v>
                </c:pt>
                <c:pt idx="10">
                  <c:v>77.602374520629397</c:v>
                </c:pt>
                <c:pt idx="11">
                  <c:v>77.668866283451095</c:v>
                </c:pt>
                <c:pt idx="12">
                  <c:v>82.438340918699197</c:v>
                </c:pt>
                <c:pt idx="13">
                  <c:v>90.790072364599297</c:v>
                </c:pt>
                <c:pt idx="14">
                  <c:v>94.143287793828506</c:v>
                </c:pt>
                <c:pt idx="15">
                  <c:v>92.420489881510704</c:v>
                </c:pt>
                <c:pt idx="16">
                  <c:v>93.880478167345899</c:v>
                </c:pt>
                <c:pt idx="17">
                  <c:v>98.772008047259703</c:v>
                </c:pt>
                <c:pt idx="18">
                  <c:v>101.235442500128</c:v>
                </c:pt>
                <c:pt idx="19">
                  <c:v>100</c:v>
                </c:pt>
                <c:pt idx="20">
                  <c:v>101.30512348145</c:v>
                </c:pt>
                <c:pt idx="21">
                  <c:v>106.70290625318501</c:v>
                </c:pt>
                <c:pt idx="22">
                  <c:v>109.39991156972199</c:v>
                </c:pt>
                <c:pt idx="23">
                  <c:v>108.19734459701399</c:v>
                </c:pt>
                <c:pt idx="24">
                  <c:v>109.33882004492</c:v>
                </c:pt>
                <c:pt idx="25">
                  <c:v>114.043115250977</c:v>
                </c:pt>
                <c:pt idx="26">
                  <c:v>117.81746736037501</c:v>
                </c:pt>
                <c:pt idx="27">
                  <c:v>118.032969057382</c:v>
                </c:pt>
                <c:pt idx="28">
                  <c:v>119.298451168933</c:v>
                </c:pt>
                <c:pt idx="29">
                  <c:v>122.592866506931</c:v>
                </c:pt>
                <c:pt idx="30">
                  <c:v>124.82808432810199</c:v>
                </c:pt>
                <c:pt idx="31">
                  <c:v>127.173834433172</c:v>
                </c:pt>
                <c:pt idx="32">
                  <c:v>131.32139643705699</c:v>
                </c:pt>
                <c:pt idx="33">
                  <c:v>134.089575985707</c:v>
                </c:pt>
                <c:pt idx="34">
                  <c:v>134.51268410881801</c:v>
                </c:pt>
                <c:pt idx="35">
                  <c:v>135.72684064553101</c:v>
                </c:pt>
                <c:pt idx="36">
                  <c:v>139.68835173985801</c:v>
                </c:pt>
                <c:pt idx="37">
                  <c:v>144.907706303396</c:v>
                </c:pt>
                <c:pt idx="38">
                  <c:v>147.41208846345199</c:v>
                </c:pt>
                <c:pt idx="39">
                  <c:v>147.417114507702</c:v>
                </c:pt>
                <c:pt idx="40">
                  <c:v>145.81443499127599</c:v>
                </c:pt>
                <c:pt idx="41">
                  <c:v>142.27666926866999</c:v>
                </c:pt>
                <c:pt idx="42">
                  <c:v>142.592953791665</c:v>
                </c:pt>
                <c:pt idx="43">
                  <c:v>145.397039692292</c:v>
                </c:pt>
                <c:pt idx="44">
                  <c:v>144.194386141873</c:v>
                </c:pt>
                <c:pt idx="45">
                  <c:v>140.46079741728201</c:v>
                </c:pt>
                <c:pt idx="46">
                  <c:v>137.942835278454</c:v>
                </c:pt>
                <c:pt idx="47">
                  <c:v>136.78890517132399</c:v>
                </c:pt>
                <c:pt idx="48">
                  <c:v>134.96546207780301</c:v>
                </c:pt>
                <c:pt idx="49">
                  <c:v>133.59060756949</c:v>
                </c:pt>
                <c:pt idx="50">
                  <c:v>125.895901636117</c:v>
                </c:pt>
                <c:pt idx="51">
                  <c:v>115.02825441006399</c:v>
                </c:pt>
                <c:pt idx="52">
                  <c:v>109.041624683024</c:v>
                </c:pt>
                <c:pt idx="53">
                  <c:v>108.04942052860299</c:v>
                </c:pt>
                <c:pt idx="54">
                  <c:v>106.672205945016</c:v>
                </c:pt>
                <c:pt idx="55">
                  <c:v>101.670602327737</c:v>
                </c:pt>
                <c:pt idx="56">
                  <c:v>97.743447052604296</c:v>
                </c:pt>
                <c:pt idx="57">
                  <c:v>95.642788848133506</c:v>
                </c:pt>
                <c:pt idx="58">
                  <c:v>93.052208281558293</c:v>
                </c:pt>
                <c:pt idx="59">
                  <c:v>90.066750510866598</c:v>
                </c:pt>
                <c:pt idx="60">
                  <c:v>89.7608113720826</c:v>
                </c:pt>
                <c:pt idx="61">
                  <c:v>92.119646685289098</c:v>
                </c:pt>
                <c:pt idx="62">
                  <c:v>93.354469941852798</c:v>
                </c:pt>
                <c:pt idx="63">
                  <c:v>92.268922715743003</c:v>
                </c:pt>
                <c:pt idx="64">
                  <c:v>89.672608382379394</c:v>
                </c:pt>
                <c:pt idx="65">
                  <c:v>87.128698471810793</c:v>
                </c:pt>
                <c:pt idx="66">
                  <c:v>90.484970741940003</c:v>
                </c:pt>
                <c:pt idx="67">
                  <c:v>94.784263484380503</c:v>
                </c:pt>
                <c:pt idx="68">
                  <c:v>94.793289830787103</c:v>
                </c:pt>
                <c:pt idx="69">
                  <c:v>96.4853128396675</c:v>
                </c:pt>
                <c:pt idx="70">
                  <c:v>99.395652999845296</c:v>
                </c:pt>
                <c:pt idx="71">
                  <c:v>100.392223470072</c:v>
                </c:pt>
                <c:pt idx="72">
                  <c:v>102.025954979443</c:v>
                </c:pt>
                <c:pt idx="73">
                  <c:v>106.719005752142</c:v>
                </c:pt>
                <c:pt idx="74">
                  <c:v>110.396042796917</c:v>
                </c:pt>
                <c:pt idx="75">
                  <c:v>110.73916667344299</c:v>
                </c:pt>
                <c:pt idx="76">
                  <c:v>111.838162353798</c:v>
                </c:pt>
                <c:pt idx="77">
                  <c:v>115.63091149571299</c:v>
                </c:pt>
                <c:pt idx="78">
                  <c:v>117.094414917547</c:v>
                </c:pt>
                <c:pt idx="79">
                  <c:v>116.088103407603</c:v>
                </c:pt>
                <c:pt idx="80">
                  <c:v>118.19704195633</c:v>
                </c:pt>
                <c:pt idx="81">
                  <c:v>122.713987614369</c:v>
                </c:pt>
                <c:pt idx="82">
                  <c:v>124.577254850134</c:v>
                </c:pt>
                <c:pt idx="83">
                  <c:v>125.503280170737</c:v>
                </c:pt>
                <c:pt idx="84">
                  <c:v>133.68950032635499</c:v>
                </c:pt>
                <c:pt idx="85">
                  <c:v>147.12946592328501</c:v>
                </c:pt>
                <c:pt idx="86">
                  <c:v>147.763288631731</c:v>
                </c:pt>
                <c:pt idx="87">
                  <c:v>140.54587044746501</c:v>
                </c:pt>
                <c:pt idx="88">
                  <c:v>140.80638335539899</c:v>
                </c:pt>
                <c:pt idx="89">
                  <c:v>145.02874515308699</c:v>
                </c:pt>
                <c:pt idx="90">
                  <c:v>148.52140477467501</c:v>
                </c:pt>
                <c:pt idx="91">
                  <c:v>148.92407185586899</c:v>
                </c:pt>
                <c:pt idx="92">
                  <c:v>149.16833307278699</c:v>
                </c:pt>
                <c:pt idx="93">
                  <c:v>151.08313253969499</c:v>
                </c:pt>
                <c:pt idx="94">
                  <c:v>152.12700608639301</c:v>
                </c:pt>
                <c:pt idx="95">
                  <c:v>152.67870323802001</c:v>
                </c:pt>
                <c:pt idx="96">
                  <c:v>152.888382367232</c:v>
                </c:pt>
                <c:pt idx="97">
                  <c:v>150.71797056200299</c:v>
                </c:pt>
                <c:pt idx="98">
                  <c:v>154.45907748261601</c:v>
                </c:pt>
                <c:pt idx="99">
                  <c:v>162.440534199501</c:v>
                </c:pt>
                <c:pt idx="100">
                  <c:v>168.51000798388301</c:v>
                </c:pt>
                <c:pt idx="101">
                  <c:v>176.74437450796199</c:v>
                </c:pt>
                <c:pt idx="102">
                  <c:v>183.16451492473399</c:v>
                </c:pt>
                <c:pt idx="103">
                  <c:v>185.90092699519701</c:v>
                </c:pt>
                <c:pt idx="104">
                  <c:v>190.97521507230601</c:v>
                </c:pt>
                <c:pt idx="105">
                  <c:v>198.43248751525499</c:v>
                </c:pt>
                <c:pt idx="106">
                  <c:v>197.26663705898</c:v>
                </c:pt>
                <c:pt idx="107">
                  <c:v>191.59754152536999</c:v>
                </c:pt>
                <c:pt idx="108">
                  <c:v>189.88197949268101</c:v>
                </c:pt>
                <c:pt idx="109">
                  <c:v>190.49160796720699</c:v>
                </c:pt>
                <c:pt idx="110">
                  <c:v>194.97873663046099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A2-4BFF-B266-B0721828D3A0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Regional!$P$7:$P$117</c:f>
              <c:numCache>
                <c:formatCode>0</c:formatCode>
                <c:ptCount val="111"/>
                <c:pt idx="0">
                  <c:v>54.838313795263304</c:v>
                </c:pt>
                <c:pt idx="1">
                  <c:v>53.696140440094801</c:v>
                </c:pt>
                <c:pt idx="2">
                  <c:v>55.761097058875997</c:v>
                </c:pt>
                <c:pt idx="3">
                  <c:v>62.177381455815599</c:v>
                </c:pt>
                <c:pt idx="4">
                  <c:v>66.029320883122395</c:v>
                </c:pt>
                <c:pt idx="5">
                  <c:v>66.257976226371596</c:v>
                </c:pt>
                <c:pt idx="6">
                  <c:v>70.608730397780306</c:v>
                </c:pt>
                <c:pt idx="7">
                  <c:v>77.161308120257203</c:v>
                </c:pt>
                <c:pt idx="8">
                  <c:v>77.897625099521505</c:v>
                </c:pt>
                <c:pt idx="9">
                  <c:v>77.950079684209896</c:v>
                </c:pt>
                <c:pt idx="10">
                  <c:v>82.923259711712603</c:v>
                </c:pt>
                <c:pt idx="11">
                  <c:v>88.070667714214196</c:v>
                </c:pt>
                <c:pt idx="12">
                  <c:v>88.874058300352203</c:v>
                </c:pt>
                <c:pt idx="13">
                  <c:v>88.346609166145399</c:v>
                </c:pt>
                <c:pt idx="14">
                  <c:v>88.415853481606803</c:v>
                </c:pt>
                <c:pt idx="15">
                  <c:v>90.475601168081695</c:v>
                </c:pt>
                <c:pt idx="16">
                  <c:v>94.559194191077793</c:v>
                </c:pt>
                <c:pt idx="17">
                  <c:v>99.883624963804294</c:v>
                </c:pt>
                <c:pt idx="18">
                  <c:v>100.64784549394101</c:v>
                </c:pt>
                <c:pt idx="19">
                  <c:v>100</c:v>
                </c:pt>
                <c:pt idx="20">
                  <c:v>103.40372113666901</c:v>
                </c:pt>
                <c:pt idx="21">
                  <c:v>102.809223972289</c:v>
                </c:pt>
                <c:pt idx="22">
                  <c:v>100.004341452709</c:v>
                </c:pt>
                <c:pt idx="23">
                  <c:v>103.023067016235</c:v>
                </c:pt>
                <c:pt idx="24">
                  <c:v>109.296713294432</c:v>
                </c:pt>
                <c:pt idx="25">
                  <c:v>114.294792350671</c:v>
                </c:pt>
                <c:pt idx="26">
                  <c:v>116.536560354993</c:v>
                </c:pt>
                <c:pt idx="27">
                  <c:v>118.006829161282</c:v>
                </c:pt>
                <c:pt idx="28">
                  <c:v>121.54750319011799</c:v>
                </c:pt>
                <c:pt idx="29">
                  <c:v>126.92008581873699</c:v>
                </c:pt>
                <c:pt idx="30">
                  <c:v>132.330399185293</c:v>
                </c:pt>
                <c:pt idx="31">
                  <c:v>136.684359629082</c:v>
                </c:pt>
                <c:pt idx="32">
                  <c:v>141.390605206506</c:v>
                </c:pt>
                <c:pt idx="33">
                  <c:v>145.961186638968</c:v>
                </c:pt>
                <c:pt idx="34">
                  <c:v>149.87708270223499</c:v>
                </c:pt>
                <c:pt idx="35">
                  <c:v>154.941195640123</c:v>
                </c:pt>
                <c:pt idx="36">
                  <c:v>163.81878129741401</c:v>
                </c:pt>
                <c:pt idx="37">
                  <c:v>174.63505686989799</c:v>
                </c:pt>
                <c:pt idx="38">
                  <c:v>177.92497876222501</c:v>
                </c:pt>
                <c:pt idx="39">
                  <c:v>178.80924718333301</c:v>
                </c:pt>
                <c:pt idx="40">
                  <c:v>183.982302652393</c:v>
                </c:pt>
                <c:pt idx="41">
                  <c:v>186.32548880356401</c:v>
                </c:pt>
                <c:pt idx="42">
                  <c:v>184.65559907581499</c:v>
                </c:pt>
                <c:pt idx="43">
                  <c:v>186.75193960284099</c:v>
                </c:pt>
                <c:pt idx="44">
                  <c:v>195.22002646430099</c:v>
                </c:pt>
                <c:pt idx="45">
                  <c:v>201.80561174208</c:v>
                </c:pt>
                <c:pt idx="46">
                  <c:v>196.86691972326301</c:v>
                </c:pt>
                <c:pt idx="47">
                  <c:v>190.621039802111</c:v>
                </c:pt>
                <c:pt idx="48">
                  <c:v>192.683908025439</c:v>
                </c:pt>
                <c:pt idx="49">
                  <c:v>195.87610530749501</c:v>
                </c:pt>
                <c:pt idx="50">
                  <c:v>187.3697909295</c:v>
                </c:pt>
                <c:pt idx="51">
                  <c:v>175.10457067508801</c:v>
                </c:pt>
                <c:pt idx="52">
                  <c:v>165.71520843251</c:v>
                </c:pt>
                <c:pt idx="53">
                  <c:v>157.61071298444901</c:v>
                </c:pt>
                <c:pt idx="54">
                  <c:v>159.533363522862</c:v>
                </c:pt>
                <c:pt idx="55">
                  <c:v>163.418274132319</c:v>
                </c:pt>
                <c:pt idx="56">
                  <c:v>158.63264165243001</c:v>
                </c:pt>
                <c:pt idx="57">
                  <c:v>150.23496546389401</c:v>
                </c:pt>
                <c:pt idx="58">
                  <c:v>151.06261685178001</c:v>
                </c:pt>
                <c:pt idx="59">
                  <c:v>156.27415696546399</c:v>
                </c:pt>
                <c:pt idx="60">
                  <c:v>154.72042044085899</c:v>
                </c:pt>
                <c:pt idx="61">
                  <c:v>153.759567751313</c:v>
                </c:pt>
                <c:pt idx="62">
                  <c:v>158.28173513812999</c:v>
                </c:pt>
                <c:pt idx="63">
                  <c:v>161.624316136517</c:v>
                </c:pt>
                <c:pt idx="64">
                  <c:v>159.09095859724201</c:v>
                </c:pt>
                <c:pt idx="65">
                  <c:v>156.76978467054499</c:v>
                </c:pt>
                <c:pt idx="66">
                  <c:v>161.60408373102501</c:v>
                </c:pt>
                <c:pt idx="67">
                  <c:v>167.74995527752199</c:v>
                </c:pt>
                <c:pt idx="68">
                  <c:v>168.495019413953</c:v>
                </c:pt>
                <c:pt idx="69">
                  <c:v>168.62183320885501</c:v>
                </c:pt>
                <c:pt idx="70">
                  <c:v>171.448442482524</c:v>
                </c:pt>
                <c:pt idx="71">
                  <c:v>175.967576422387</c:v>
                </c:pt>
                <c:pt idx="72">
                  <c:v>181.35896141459699</c:v>
                </c:pt>
                <c:pt idx="73">
                  <c:v>188.56369361793</c:v>
                </c:pt>
                <c:pt idx="74">
                  <c:v>194.878272047606</c:v>
                </c:pt>
                <c:pt idx="75">
                  <c:v>198.838013184456</c:v>
                </c:pt>
                <c:pt idx="76">
                  <c:v>203.54310688152</c:v>
                </c:pt>
                <c:pt idx="77">
                  <c:v>208.64091891582001</c:v>
                </c:pt>
                <c:pt idx="78">
                  <c:v>206.08268481406</c:v>
                </c:pt>
                <c:pt idx="79">
                  <c:v>202.54858091358801</c:v>
                </c:pt>
                <c:pt idx="80">
                  <c:v>207.672067606426</c:v>
                </c:pt>
                <c:pt idx="81">
                  <c:v>215.61994559259</c:v>
                </c:pt>
                <c:pt idx="82">
                  <c:v>221.27014767059299</c:v>
                </c:pt>
                <c:pt idx="83">
                  <c:v>227.22680324813399</c:v>
                </c:pt>
                <c:pt idx="84">
                  <c:v>238.72187750525401</c:v>
                </c:pt>
                <c:pt idx="85">
                  <c:v>250.57514920407999</c:v>
                </c:pt>
                <c:pt idx="86">
                  <c:v>250.89030842508001</c:v>
                </c:pt>
                <c:pt idx="87">
                  <c:v>247.51323085544499</c:v>
                </c:pt>
                <c:pt idx="88">
                  <c:v>247.216081337242</c:v>
                </c:pt>
                <c:pt idx="89">
                  <c:v>245.65296435023399</c:v>
                </c:pt>
                <c:pt idx="90">
                  <c:v>248.67251730173399</c:v>
                </c:pt>
                <c:pt idx="91">
                  <c:v>255.44571137193799</c:v>
                </c:pt>
                <c:pt idx="92">
                  <c:v>260.82081811061198</c:v>
                </c:pt>
                <c:pt idx="93">
                  <c:v>264.85472943690399</c:v>
                </c:pt>
                <c:pt idx="94">
                  <c:v>263.90345416905001</c:v>
                </c:pt>
                <c:pt idx="95">
                  <c:v>263.22305208614199</c:v>
                </c:pt>
                <c:pt idx="96">
                  <c:v>271.64582556993901</c:v>
                </c:pt>
                <c:pt idx="97">
                  <c:v>280.59007074930003</c:v>
                </c:pt>
                <c:pt idx="98">
                  <c:v>280.37157642557401</c:v>
                </c:pt>
                <c:pt idx="99">
                  <c:v>279.89042065382699</c:v>
                </c:pt>
                <c:pt idx="100">
                  <c:v>285.87594972398102</c:v>
                </c:pt>
                <c:pt idx="101">
                  <c:v>299.31754912849101</c:v>
                </c:pt>
                <c:pt idx="102">
                  <c:v>317.10366586573798</c:v>
                </c:pt>
                <c:pt idx="103">
                  <c:v>323.06747959165102</c:v>
                </c:pt>
                <c:pt idx="104">
                  <c:v>322.59907179270999</c:v>
                </c:pt>
                <c:pt idx="105">
                  <c:v>336.43029863919702</c:v>
                </c:pt>
                <c:pt idx="106">
                  <c:v>349.80992221660102</c:v>
                </c:pt>
                <c:pt idx="107">
                  <c:v>345.61705345428499</c:v>
                </c:pt>
                <c:pt idx="108">
                  <c:v>331.13872728106202</c:v>
                </c:pt>
                <c:pt idx="109">
                  <c:v>326.74898198434198</c:v>
                </c:pt>
                <c:pt idx="110">
                  <c:v>332.78596013899499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A2-4BFF-B266-B0721828D3A0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Regional!$Q$7:$Q$117</c:f>
              <c:numCache>
                <c:formatCode>0</c:formatCode>
                <c:ptCount val="111"/>
                <c:pt idx="0">
                  <c:v>74.527408530406404</c:v>
                </c:pt>
                <c:pt idx="1">
                  <c:v>73.922407954197993</c:v>
                </c:pt>
                <c:pt idx="2">
                  <c:v>76.899521747666398</c:v>
                </c:pt>
                <c:pt idx="3">
                  <c:v>82.359152107987995</c:v>
                </c:pt>
                <c:pt idx="4">
                  <c:v>84.924904326148706</c:v>
                </c:pt>
                <c:pt idx="5">
                  <c:v>86.373988829009804</c:v>
                </c:pt>
                <c:pt idx="6">
                  <c:v>87.772847178779799</c:v>
                </c:pt>
                <c:pt idx="7">
                  <c:v>88.640483414869706</c:v>
                </c:pt>
                <c:pt idx="8">
                  <c:v>88.294179846278794</c:v>
                </c:pt>
                <c:pt idx="9">
                  <c:v>85.681323081964905</c:v>
                </c:pt>
                <c:pt idx="10">
                  <c:v>85.188663911280997</c:v>
                </c:pt>
                <c:pt idx="11">
                  <c:v>88.201546039577806</c:v>
                </c:pt>
                <c:pt idx="12">
                  <c:v>90.2339137579972</c:v>
                </c:pt>
                <c:pt idx="13">
                  <c:v>91.823977437094001</c:v>
                </c:pt>
                <c:pt idx="14">
                  <c:v>93.590472933506902</c:v>
                </c:pt>
                <c:pt idx="15">
                  <c:v>94.337482045359295</c:v>
                </c:pt>
                <c:pt idx="16">
                  <c:v>95.826341116977702</c:v>
                </c:pt>
                <c:pt idx="17">
                  <c:v>99.070489666496997</c:v>
                </c:pt>
                <c:pt idx="18">
                  <c:v>100.728741317881</c:v>
                </c:pt>
                <c:pt idx="19">
                  <c:v>100</c:v>
                </c:pt>
                <c:pt idx="20">
                  <c:v>99.729883831158304</c:v>
                </c:pt>
                <c:pt idx="21">
                  <c:v>101.823716483396</c:v>
                </c:pt>
                <c:pt idx="22">
                  <c:v>105.790886277005</c:v>
                </c:pt>
                <c:pt idx="23">
                  <c:v>107.94598757579899</c:v>
                </c:pt>
                <c:pt idx="24">
                  <c:v>107.780737107519</c:v>
                </c:pt>
                <c:pt idx="25">
                  <c:v>108.576617503202</c:v>
                </c:pt>
                <c:pt idx="26">
                  <c:v>112.51724324004999</c:v>
                </c:pt>
                <c:pt idx="27">
                  <c:v>117.35378728165701</c:v>
                </c:pt>
                <c:pt idx="28">
                  <c:v>119.918620677069</c:v>
                </c:pt>
                <c:pt idx="29">
                  <c:v>119.564983246938</c:v>
                </c:pt>
                <c:pt idx="30">
                  <c:v>121.414915704884</c:v>
                </c:pt>
                <c:pt idx="31">
                  <c:v>127.731180336254</c:v>
                </c:pt>
                <c:pt idx="32">
                  <c:v>135.13144157812201</c:v>
                </c:pt>
                <c:pt idx="33">
                  <c:v>141.321836224539</c:v>
                </c:pt>
                <c:pt idx="34">
                  <c:v>144.81415896806001</c:v>
                </c:pt>
                <c:pt idx="35">
                  <c:v>149.79236727223099</c:v>
                </c:pt>
                <c:pt idx="36">
                  <c:v>160.308691653631</c:v>
                </c:pt>
                <c:pt idx="37">
                  <c:v>172.57579892126799</c:v>
                </c:pt>
                <c:pt idx="38">
                  <c:v>175.62696213540701</c:v>
                </c:pt>
                <c:pt idx="39">
                  <c:v>174.80315990869499</c:v>
                </c:pt>
                <c:pt idx="40">
                  <c:v>178.84922765259401</c:v>
                </c:pt>
                <c:pt idx="41">
                  <c:v>179.53464085844001</c:v>
                </c:pt>
                <c:pt idx="42">
                  <c:v>174.49972323581301</c:v>
                </c:pt>
                <c:pt idx="43">
                  <c:v>174.021037062217</c:v>
                </c:pt>
                <c:pt idx="44">
                  <c:v>181.160228304951</c:v>
                </c:pt>
                <c:pt idx="45">
                  <c:v>186.183396056145</c:v>
                </c:pt>
                <c:pt idx="46">
                  <c:v>179.59869926501801</c:v>
                </c:pt>
                <c:pt idx="47">
                  <c:v>171.76379895567399</c:v>
                </c:pt>
                <c:pt idx="48">
                  <c:v>169.416189600351</c:v>
                </c:pt>
                <c:pt idx="49">
                  <c:v>165.454959709701</c:v>
                </c:pt>
                <c:pt idx="50">
                  <c:v>154.430703581009</c:v>
                </c:pt>
                <c:pt idx="51">
                  <c:v>143.707017231088</c:v>
                </c:pt>
                <c:pt idx="52">
                  <c:v>138.06531616069401</c:v>
                </c:pt>
                <c:pt idx="53">
                  <c:v>134.04151506936</c:v>
                </c:pt>
                <c:pt idx="54">
                  <c:v>129.98045251066</c:v>
                </c:pt>
                <c:pt idx="55">
                  <c:v>126.259564822505</c:v>
                </c:pt>
                <c:pt idx="56">
                  <c:v>124.169747223556</c:v>
                </c:pt>
                <c:pt idx="57">
                  <c:v>122.96765809449001</c:v>
                </c:pt>
                <c:pt idx="58">
                  <c:v>122.673802583715</c:v>
                </c:pt>
                <c:pt idx="59">
                  <c:v>121.596806883585</c:v>
                </c:pt>
                <c:pt idx="60">
                  <c:v>119.87383934257799</c:v>
                </c:pt>
                <c:pt idx="61">
                  <c:v>119.973823732661</c:v>
                </c:pt>
                <c:pt idx="62">
                  <c:v>120.567445168707</c:v>
                </c:pt>
                <c:pt idx="63">
                  <c:v>119.366392111268</c:v>
                </c:pt>
                <c:pt idx="64">
                  <c:v>118.68332603304999</c:v>
                </c:pt>
                <c:pt idx="65">
                  <c:v>120.861947724064</c:v>
                </c:pt>
                <c:pt idx="66">
                  <c:v>124.355569073998</c:v>
                </c:pt>
                <c:pt idx="67">
                  <c:v>125.788267664241</c:v>
                </c:pt>
                <c:pt idx="68">
                  <c:v>127.626365043844</c:v>
                </c:pt>
                <c:pt idx="69">
                  <c:v>132.31017944304901</c:v>
                </c:pt>
                <c:pt idx="70">
                  <c:v>134.03626538671099</c:v>
                </c:pt>
                <c:pt idx="71">
                  <c:v>133.463708670524</c:v>
                </c:pt>
                <c:pt idx="72">
                  <c:v>137.89639362926499</c:v>
                </c:pt>
                <c:pt idx="73">
                  <c:v>146.11900291599201</c:v>
                </c:pt>
                <c:pt idx="74">
                  <c:v>149.47161940833499</c:v>
                </c:pt>
                <c:pt idx="75">
                  <c:v>149.18031440001101</c:v>
                </c:pt>
                <c:pt idx="76">
                  <c:v>153.5633637896</c:v>
                </c:pt>
                <c:pt idx="77">
                  <c:v>160.04924209391299</c:v>
                </c:pt>
                <c:pt idx="78">
                  <c:v>161.77591871044399</c:v>
                </c:pt>
                <c:pt idx="79">
                  <c:v>161.563028416343</c:v>
                </c:pt>
                <c:pt idx="80">
                  <c:v>165.25330818158699</c:v>
                </c:pt>
                <c:pt idx="81">
                  <c:v>171.16145304556699</c:v>
                </c:pt>
                <c:pt idx="82">
                  <c:v>174.567537909007</c:v>
                </c:pt>
                <c:pt idx="83">
                  <c:v>176.992418837071</c:v>
                </c:pt>
                <c:pt idx="84">
                  <c:v>187.069038820706</c:v>
                </c:pt>
                <c:pt idx="85">
                  <c:v>200.88167733370099</c:v>
                </c:pt>
                <c:pt idx="86">
                  <c:v>200.24294461207401</c:v>
                </c:pt>
                <c:pt idx="87">
                  <c:v>194.21916361345899</c:v>
                </c:pt>
                <c:pt idx="88">
                  <c:v>198.33018521238299</c:v>
                </c:pt>
                <c:pt idx="89">
                  <c:v>206.19744944625</c:v>
                </c:pt>
                <c:pt idx="90">
                  <c:v>210.48037087321001</c:v>
                </c:pt>
                <c:pt idx="91">
                  <c:v>211.27339646176401</c:v>
                </c:pt>
                <c:pt idx="92">
                  <c:v>212.48386838725</c:v>
                </c:pt>
                <c:pt idx="93">
                  <c:v>215.092105738779</c:v>
                </c:pt>
                <c:pt idx="94">
                  <c:v>219.116571466116</c:v>
                </c:pt>
                <c:pt idx="95">
                  <c:v>222.80470480891699</c:v>
                </c:pt>
                <c:pt idx="96">
                  <c:v>225.668630744339</c:v>
                </c:pt>
                <c:pt idx="97">
                  <c:v>227.57540846871899</c:v>
                </c:pt>
                <c:pt idx="98">
                  <c:v>234.697984888939</c:v>
                </c:pt>
                <c:pt idx="99">
                  <c:v>244.61826399395099</c:v>
                </c:pt>
                <c:pt idx="100">
                  <c:v>253.17403273100899</c:v>
                </c:pt>
                <c:pt idx="101">
                  <c:v>265.81496792811902</c:v>
                </c:pt>
                <c:pt idx="102">
                  <c:v>276.90735235431703</c:v>
                </c:pt>
                <c:pt idx="103">
                  <c:v>284.06346995146703</c:v>
                </c:pt>
                <c:pt idx="104">
                  <c:v>300.769585975702</c:v>
                </c:pt>
                <c:pt idx="105">
                  <c:v>323.53325668834401</c:v>
                </c:pt>
                <c:pt idx="106">
                  <c:v>319.16617721936001</c:v>
                </c:pt>
                <c:pt idx="107">
                  <c:v>307.10936272895998</c:v>
                </c:pt>
                <c:pt idx="108">
                  <c:v>311.942263777736</c:v>
                </c:pt>
                <c:pt idx="109">
                  <c:v>316.99657935671303</c:v>
                </c:pt>
                <c:pt idx="110">
                  <c:v>317.68764272937898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A2-4BFF-B266-B0721828D3A0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Regional!$R$7:$R$117</c:f>
              <c:numCache>
                <c:formatCode>0</c:formatCode>
                <c:ptCount val="111"/>
                <c:pt idx="0">
                  <c:v>62.827393739723</c:v>
                </c:pt>
                <c:pt idx="1">
                  <c:v>64.850639469665595</c:v>
                </c:pt>
                <c:pt idx="2">
                  <c:v>66.925471438875604</c:v>
                </c:pt>
                <c:pt idx="3">
                  <c:v>67.1109470025538</c:v>
                </c:pt>
                <c:pt idx="4">
                  <c:v>67.767736087987004</c:v>
                </c:pt>
                <c:pt idx="5">
                  <c:v>69.914655682930601</c:v>
                </c:pt>
                <c:pt idx="6">
                  <c:v>73.904127067720495</c:v>
                </c:pt>
                <c:pt idx="7">
                  <c:v>77.146169179248105</c:v>
                </c:pt>
                <c:pt idx="8">
                  <c:v>78.120440996083502</c:v>
                </c:pt>
                <c:pt idx="9">
                  <c:v>79.358519514640506</c:v>
                </c:pt>
                <c:pt idx="10">
                  <c:v>81.415145911549303</c:v>
                </c:pt>
                <c:pt idx="11">
                  <c:v>83.321432961112706</c:v>
                </c:pt>
                <c:pt idx="12">
                  <c:v>84.832061975487093</c:v>
                </c:pt>
                <c:pt idx="13">
                  <c:v>85.918911336722005</c:v>
                </c:pt>
                <c:pt idx="14">
                  <c:v>87.852916703543997</c:v>
                </c:pt>
                <c:pt idx="15">
                  <c:v>90.988975253001698</c:v>
                </c:pt>
                <c:pt idx="16">
                  <c:v>94.537356381514897</c:v>
                </c:pt>
                <c:pt idx="17">
                  <c:v>98.014537947917404</c:v>
                </c:pt>
                <c:pt idx="18">
                  <c:v>99.339929130474502</c:v>
                </c:pt>
                <c:pt idx="19">
                  <c:v>100</c:v>
                </c:pt>
                <c:pt idx="20">
                  <c:v>102.380435353877</c:v>
                </c:pt>
                <c:pt idx="21">
                  <c:v>105.12892725652701</c:v>
                </c:pt>
                <c:pt idx="22">
                  <c:v>105.723263243704</c:v>
                </c:pt>
                <c:pt idx="23">
                  <c:v>105.922407592962</c:v>
                </c:pt>
                <c:pt idx="24">
                  <c:v>108.30395937453299</c:v>
                </c:pt>
                <c:pt idx="25">
                  <c:v>112.275437695561</c:v>
                </c:pt>
                <c:pt idx="26">
                  <c:v>116.140546264346</c:v>
                </c:pt>
                <c:pt idx="27">
                  <c:v>118.579540308137</c:v>
                </c:pt>
                <c:pt idx="28">
                  <c:v>121.598829769254</c:v>
                </c:pt>
                <c:pt idx="29">
                  <c:v>125.819686031724</c:v>
                </c:pt>
                <c:pt idx="30">
                  <c:v>128.98099507543</c:v>
                </c:pt>
                <c:pt idx="31">
                  <c:v>132.02881840597499</c:v>
                </c:pt>
                <c:pt idx="32">
                  <c:v>138.731583352602</c:v>
                </c:pt>
                <c:pt idx="33">
                  <c:v>147.86355419393001</c:v>
                </c:pt>
                <c:pt idx="34">
                  <c:v>151.59083154556001</c:v>
                </c:pt>
                <c:pt idx="35">
                  <c:v>152.91548493888899</c:v>
                </c:pt>
                <c:pt idx="36">
                  <c:v>160.58621316359799</c:v>
                </c:pt>
                <c:pt idx="37">
                  <c:v>171.17881604646601</c:v>
                </c:pt>
                <c:pt idx="38">
                  <c:v>175.90355537940499</c:v>
                </c:pt>
                <c:pt idx="39">
                  <c:v>176.958197495305</c:v>
                </c:pt>
                <c:pt idx="40">
                  <c:v>181.378645177886</c:v>
                </c:pt>
                <c:pt idx="41">
                  <c:v>186.67941176833</c:v>
                </c:pt>
                <c:pt idx="42">
                  <c:v>187.961316701577</c:v>
                </c:pt>
                <c:pt idx="43">
                  <c:v>188.50714524859299</c:v>
                </c:pt>
                <c:pt idx="44">
                  <c:v>193.76711993816301</c:v>
                </c:pt>
                <c:pt idx="45">
                  <c:v>201.114739795167</c:v>
                </c:pt>
                <c:pt idx="46">
                  <c:v>199.19061483163</c:v>
                </c:pt>
                <c:pt idx="47">
                  <c:v>191.194273876344</c:v>
                </c:pt>
                <c:pt idx="48">
                  <c:v>187.54060992240801</c:v>
                </c:pt>
                <c:pt idx="49">
                  <c:v>185.747339619748</c:v>
                </c:pt>
                <c:pt idx="50">
                  <c:v>175.465638176205</c:v>
                </c:pt>
                <c:pt idx="51">
                  <c:v>161.828257815943</c:v>
                </c:pt>
                <c:pt idx="52">
                  <c:v>148.41869064644499</c:v>
                </c:pt>
                <c:pt idx="53">
                  <c:v>134.67028030813199</c:v>
                </c:pt>
                <c:pt idx="54">
                  <c:v>128.706019887575</c:v>
                </c:pt>
                <c:pt idx="55">
                  <c:v>127.718207629264</c:v>
                </c:pt>
                <c:pt idx="56">
                  <c:v>126.29810156211801</c:v>
                </c:pt>
                <c:pt idx="57">
                  <c:v>123.921913424677</c:v>
                </c:pt>
                <c:pt idx="58">
                  <c:v>120.891954628915</c:v>
                </c:pt>
                <c:pt idx="59">
                  <c:v>119.010578396109</c:v>
                </c:pt>
                <c:pt idx="60">
                  <c:v>119.54013505043601</c:v>
                </c:pt>
                <c:pt idx="61">
                  <c:v>120.74726394967099</c:v>
                </c:pt>
                <c:pt idx="62">
                  <c:v>121.11900160488899</c:v>
                </c:pt>
                <c:pt idx="63">
                  <c:v>121.563512394578</c:v>
                </c:pt>
                <c:pt idx="64">
                  <c:v>124.443413193674</c:v>
                </c:pt>
                <c:pt idx="65">
                  <c:v>129.151772341922</c:v>
                </c:pt>
                <c:pt idx="66">
                  <c:v>131.15475123441101</c:v>
                </c:pt>
                <c:pt idx="67">
                  <c:v>131.138785918031</c:v>
                </c:pt>
                <c:pt idx="68">
                  <c:v>135.27414690299801</c:v>
                </c:pt>
                <c:pt idx="69">
                  <c:v>144.23054613291899</c:v>
                </c:pt>
                <c:pt idx="70">
                  <c:v>150.16006049861301</c:v>
                </c:pt>
                <c:pt idx="71">
                  <c:v>151.35147840375899</c:v>
                </c:pt>
                <c:pt idx="72">
                  <c:v>156.30341293199001</c:v>
                </c:pt>
                <c:pt idx="73">
                  <c:v>164.99329996731001</c:v>
                </c:pt>
                <c:pt idx="74">
                  <c:v>168.42947153913599</c:v>
                </c:pt>
                <c:pt idx="75">
                  <c:v>168.200435819066</c:v>
                </c:pt>
                <c:pt idx="76">
                  <c:v>172.51248136618801</c:v>
                </c:pt>
                <c:pt idx="77">
                  <c:v>180.29501894968899</c:v>
                </c:pt>
                <c:pt idx="78">
                  <c:v>184.48431314442001</c:v>
                </c:pt>
                <c:pt idx="79">
                  <c:v>185.20880595465499</c:v>
                </c:pt>
                <c:pt idx="80">
                  <c:v>190.246592870375</c:v>
                </c:pt>
                <c:pt idx="81">
                  <c:v>199.95089076751901</c:v>
                </c:pt>
                <c:pt idx="82">
                  <c:v>205.22045477935501</c:v>
                </c:pt>
                <c:pt idx="83">
                  <c:v>206.24165355520401</c:v>
                </c:pt>
                <c:pt idx="84">
                  <c:v>213.51744480052</c:v>
                </c:pt>
                <c:pt idx="85">
                  <c:v>225.244771194533</c:v>
                </c:pt>
                <c:pt idx="86">
                  <c:v>230.342435271597</c:v>
                </c:pt>
                <c:pt idx="87">
                  <c:v>229.94284300402501</c:v>
                </c:pt>
                <c:pt idx="88">
                  <c:v>234.063061166594</c:v>
                </c:pt>
                <c:pt idx="89">
                  <c:v>242.40705986055201</c:v>
                </c:pt>
                <c:pt idx="90">
                  <c:v>244.18454791860199</c:v>
                </c:pt>
                <c:pt idx="91">
                  <c:v>242.48914694011799</c:v>
                </c:pt>
                <c:pt idx="92">
                  <c:v>248.47419519830399</c:v>
                </c:pt>
                <c:pt idx="93">
                  <c:v>258.92837563766199</c:v>
                </c:pt>
                <c:pt idx="94">
                  <c:v>263.23263349839903</c:v>
                </c:pt>
                <c:pt idx="95">
                  <c:v>261.34554709056499</c:v>
                </c:pt>
                <c:pt idx="96">
                  <c:v>260.07334894499297</c:v>
                </c:pt>
                <c:pt idx="97">
                  <c:v>262.07145321794599</c:v>
                </c:pt>
                <c:pt idx="98">
                  <c:v>272.47737675749897</c:v>
                </c:pt>
                <c:pt idx="99">
                  <c:v>282.55327875053803</c:v>
                </c:pt>
                <c:pt idx="100">
                  <c:v>288.54441059842299</c:v>
                </c:pt>
                <c:pt idx="101">
                  <c:v>301.28237552524803</c:v>
                </c:pt>
                <c:pt idx="102">
                  <c:v>320.27002015648799</c:v>
                </c:pt>
                <c:pt idx="103">
                  <c:v>332.96991942313099</c:v>
                </c:pt>
                <c:pt idx="104">
                  <c:v>343.26968746047498</c:v>
                </c:pt>
                <c:pt idx="105">
                  <c:v>356.35069030266601</c:v>
                </c:pt>
                <c:pt idx="106">
                  <c:v>351.821590674113</c:v>
                </c:pt>
                <c:pt idx="107">
                  <c:v>341.71989381813501</c:v>
                </c:pt>
                <c:pt idx="108">
                  <c:v>342.99899657839399</c:v>
                </c:pt>
                <c:pt idx="109">
                  <c:v>349.01061357962499</c:v>
                </c:pt>
                <c:pt idx="110">
                  <c:v>348.74581716028098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A2-4BFF-B266-B0721828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Regional!$S$23:$S$117</c:f>
              <c:numCache>
                <c:formatCode>0</c:formatCode>
                <c:ptCount val="95"/>
                <c:pt idx="0">
                  <c:v>101.058878501213</c:v>
                </c:pt>
                <c:pt idx="1">
                  <c:v>101.01441481145601</c:v>
                </c:pt>
                <c:pt idx="2">
                  <c:v>100.763379291634</c:v>
                </c:pt>
                <c:pt idx="3">
                  <c:v>100</c:v>
                </c:pt>
                <c:pt idx="4">
                  <c:v>100.274178621933</c:v>
                </c:pt>
                <c:pt idx="5">
                  <c:v>105.6600706017</c:v>
                </c:pt>
                <c:pt idx="6">
                  <c:v>111.267217327151</c:v>
                </c:pt>
                <c:pt idx="7">
                  <c:v>111.5403607482</c:v>
                </c:pt>
                <c:pt idx="8">
                  <c:v>110.56448463679</c:v>
                </c:pt>
                <c:pt idx="9">
                  <c:v>109.612586491804</c:v>
                </c:pt>
                <c:pt idx="10">
                  <c:v>113.191717837314</c:v>
                </c:pt>
                <c:pt idx="11">
                  <c:v>119.59710197567399</c:v>
                </c:pt>
                <c:pt idx="12">
                  <c:v>115.943223918901</c:v>
                </c:pt>
                <c:pt idx="13">
                  <c:v>109.922811165574</c:v>
                </c:pt>
                <c:pt idx="14">
                  <c:v>115.446883283868</c:v>
                </c:pt>
                <c:pt idx="15">
                  <c:v>126.072736960233</c:v>
                </c:pt>
                <c:pt idx="16">
                  <c:v>119.84927792309</c:v>
                </c:pt>
                <c:pt idx="17">
                  <c:v>112.492509647452</c:v>
                </c:pt>
                <c:pt idx="18">
                  <c:v>120.77687923958599</c:v>
                </c:pt>
                <c:pt idx="19">
                  <c:v>128.69855956276501</c:v>
                </c:pt>
                <c:pt idx="20">
                  <c:v>131.264261752192</c:v>
                </c:pt>
                <c:pt idx="21">
                  <c:v>132.153653243104</c:v>
                </c:pt>
                <c:pt idx="22">
                  <c:v>131.15324033310799</c:v>
                </c:pt>
                <c:pt idx="23">
                  <c:v>130.07153815937301</c:v>
                </c:pt>
                <c:pt idx="24">
                  <c:v>132.47029996209201</c:v>
                </c:pt>
                <c:pt idx="25">
                  <c:v>136.43501419009701</c:v>
                </c:pt>
                <c:pt idx="26">
                  <c:v>137.31004764535999</c:v>
                </c:pt>
                <c:pt idx="27">
                  <c:v>139.96788854191701</c:v>
                </c:pt>
                <c:pt idx="28">
                  <c:v>144.252255738249</c:v>
                </c:pt>
                <c:pt idx="29">
                  <c:v>143.95033635184299</c:v>
                </c:pt>
                <c:pt idx="30">
                  <c:v>144.47549491703299</c:v>
                </c:pt>
                <c:pt idx="31">
                  <c:v>147.059126427103</c:v>
                </c:pt>
                <c:pt idx="32">
                  <c:v>144.746664395697</c:v>
                </c:pt>
                <c:pt idx="33">
                  <c:v>140.46259115242</c:v>
                </c:pt>
                <c:pt idx="34">
                  <c:v>138.469973236653</c:v>
                </c:pt>
                <c:pt idx="35">
                  <c:v>133.997368610976</c:v>
                </c:pt>
                <c:pt idx="36">
                  <c:v>121.165114592688</c:v>
                </c:pt>
                <c:pt idx="37">
                  <c:v>110.854150242058</c:v>
                </c:pt>
                <c:pt idx="38">
                  <c:v>104.539829070689</c:v>
                </c:pt>
                <c:pt idx="39">
                  <c:v>102.408261229361</c:v>
                </c:pt>
                <c:pt idx="40">
                  <c:v>104.551717261595</c:v>
                </c:pt>
                <c:pt idx="41">
                  <c:v>103.146967009712</c:v>
                </c:pt>
                <c:pt idx="42">
                  <c:v>102.822201014559</c:v>
                </c:pt>
                <c:pt idx="43">
                  <c:v>103.06855586363</c:v>
                </c:pt>
                <c:pt idx="44">
                  <c:v>102.202458020417</c:v>
                </c:pt>
                <c:pt idx="45">
                  <c:v>105.09042175350601</c:v>
                </c:pt>
                <c:pt idx="46">
                  <c:v>113.37827461846</c:v>
                </c:pt>
                <c:pt idx="47">
                  <c:v>118.6925664664</c:v>
                </c:pt>
                <c:pt idx="48">
                  <c:v>115.121035338233</c:v>
                </c:pt>
                <c:pt idx="49">
                  <c:v>110.717659821403</c:v>
                </c:pt>
                <c:pt idx="50">
                  <c:v>110.259921490539</c:v>
                </c:pt>
                <c:pt idx="51">
                  <c:v>111.444007181518</c:v>
                </c:pt>
                <c:pt idx="52">
                  <c:v>114.15166631180399</c:v>
                </c:pt>
                <c:pt idx="53">
                  <c:v>118.229218926142</c:v>
                </c:pt>
                <c:pt idx="54">
                  <c:v>123.044406591815</c:v>
                </c:pt>
                <c:pt idx="55">
                  <c:v>127.30468828374499</c:v>
                </c:pt>
                <c:pt idx="56">
                  <c:v>125.38396085874</c:v>
                </c:pt>
                <c:pt idx="57">
                  <c:v>126.314764124345</c:v>
                </c:pt>
                <c:pt idx="58">
                  <c:v>137.77187620486799</c:v>
                </c:pt>
                <c:pt idx="59">
                  <c:v>144.65105651488599</c:v>
                </c:pt>
                <c:pt idx="60">
                  <c:v>145.683327926983</c:v>
                </c:pt>
                <c:pt idx="61">
                  <c:v>148.57632212120799</c:v>
                </c:pt>
                <c:pt idx="62">
                  <c:v>145.79997805427701</c:v>
                </c:pt>
                <c:pt idx="63">
                  <c:v>144.80358442047699</c:v>
                </c:pt>
                <c:pt idx="64">
                  <c:v>147.964330585986</c:v>
                </c:pt>
                <c:pt idx="65">
                  <c:v>149.04423053526</c:v>
                </c:pt>
                <c:pt idx="66">
                  <c:v>150.011711089762</c:v>
                </c:pt>
                <c:pt idx="67">
                  <c:v>148.36048877233199</c:v>
                </c:pt>
                <c:pt idx="68">
                  <c:v>145.916494529582</c:v>
                </c:pt>
                <c:pt idx="69">
                  <c:v>149.791256108385</c:v>
                </c:pt>
                <c:pt idx="70">
                  <c:v>154.81063251256299</c:v>
                </c:pt>
                <c:pt idx="71">
                  <c:v>153.67564945863799</c:v>
                </c:pt>
                <c:pt idx="72">
                  <c:v>154.92141833504201</c:v>
                </c:pt>
                <c:pt idx="73">
                  <c:v>158.36973936157599</c:v>
                </c:pt>
                <c:pt idx="74">
                  <c:v>158.74931882010901</c:v>
                </c:pt>
                <c:pt idx="75">
                  <c:v>158.162319958875</c:v>
                </c:pt>
                <c:pt idx="76">
                  <c:v>159.82622592259199</c:v>
                </c:pt>
                <c:pt idx="77">
                  <c:v>162.97871115580199</c:v>
                </c:pt>
                <c:pt idx="78">
                  <c:v>165.180794898485</c:v>
                </c:pt>
                <c:pt idx="79">
                  <c:v>167.06661776112799</c:v>
                </c:pt>
                <c:pt idx="80">
                  <c:v>163.23704105171799</c:v>
                </c:pt>
                <c:pt idx="81">
                  <c:v>157.46930639554199</c:v>
                </c:pt>
                <c:pt idx="82">
                  <c:v>160.069083482114</c:v>
                </c:pt>
                <c:pt idx="83">
                  <c:v>164.17903696809401</c:v>
                </c:pt>
                <c:pt idx="84">
                  <c:v>167.510426110358</c:v>
                </c:pt>
                <c:pt idx="85">
                  <c:v>178.66362584916399</c:v>
                </c:pt>
                <c:pt idx="86">
                  <c:v>189.492471479268</c:v>
                </c:pt>
                <c:pt idx="87">
                  <c:v>193.57571718357499</c:v>
                </c:pt>
                <c:pt idx="88">
                  <c:v>195.74650606598499</c:v>
                </c:pt>
                <c:pt idx="89">
                  <c:v>198.43564052210601</c:v>
                </c:pt>
                <c:pt idx="90">
                  <c:v>201.159611385186</c:v>
                </c:pt>
                <c:pt idx="91">
                  <c:v>197.11412983053901</c:v>
                </c:pt>
                <c:pt idx="92">
                  <c:v>188.013860165187</c:v>
                </c:pt>
                <c:pt idx="93">
                  <c:v>182.676355291036</c:v>
                </c:pt>
                <c:pt idx="94">
                  <c:v>180.421928428228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CB-4249-A5F8-C699D8925641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Regional!$T$23:$T$117</c:f>
              <c:numCache>
                <c:formatCode>0</c:formatCode>
                <c:ptCount val="95"/>
                <c:pt idx="0">
                  <c:v>75.643223006471601</c:v>
                </c:pt>
                <c:pt idx="1">
                  <c:v>84.320670891993203</c:v>
                </c:pt>
                <c:pt idx="2">
                  <c:v>96.895651714992098</c:v>
                </c:pt>
                <c:pt idx="3">
                  <c:v>100</c:v>
                </c:pt>
                <c:pt idx="4">
                  <c:v>103.598400726207</c:v>
                </c:pt>
                <c:pt idx="5">
                  <c:v>109.177345354339</c:v>
                </c:pt>
                <c:pt idx="6">
                  <c:v>107.20403550175899</c:v>
                </c:pt>
                <c:pt idx="7">
                  <c:v>102.601110845425</c:v>
                </c:pt>
                <c:pt idx="8">
                  <c:v>102.69649675173901</c:v>
                </c:pt>
                <c:pt idx="9">
                  <c:v>106.45078553434701</c:v>
                </c:pt>
                <c:pt idx="10">
                  <c:v>106.59690356429699</c:v>
                </c:pt>
                <c:pt idx="11">
                  <c:v>103.953785945061</c:v>
                </c:pt>
                <c:pt idx="12">
                  <c:v>106.59101579150899</c:v>
                </c:pt>
                <c:pt idx="13">
                  <c:v>106.563332286311</c:v>
                </c:pt>
                <c:pt idx="14">
                  <c:v>102.639168233064</c:v>
                </c:pt>
                <c:pt idx="15">
                  <c:v>108.25043531173201</c:v>
                </c:pt>
                <c:pt idx="16">
                  <c:v>122.840421726486</c:v>
                </c:pt>
                <c:pt idx="17">
                  <c:v>128.52994699493701</c:v>
                </c:pt>
                <c:pt idx="18">
                  <c:v>125.54770648326</c:v>
                </c:pt>
                <c:pt idx="19">
                  <c:v>129.99157153817001</c:v>
                </c:pt>
                <c:pt idx="20">
                  <c:v>138.13079283384701</c:v>
                </c:pt>
                <c:pt idx="21">
                  <c:v>138.16738491614601</c:v>
                </c:pt>
                <c:pt idx="22">
                  <c:v>142.46652754233699</c:v>
                </c:pt>
                <c:pt idx="23">
                  <c:v>155.052387356769</c:v>
                </c:pt>
                <c:pt idx="24">
                  <c:v>161.30167265291001</c:v>
                </c:pt>
                <c:pt idx="25">
                  <c:v>167.72173288226</c:v>
                </c:pt>
                <c:pt idx="26">
                  <c:v>179.69845255669</c:v>
                </c:pt>
                <c:pt idx="27">
                  <c:v>190.16751911360799</c:v>
                </c:pt>
                <c:pt idx="28">
                  <c:v>193.81169460347201</c:v>
                </c:pt>
                <c:pt idx="29">
                  <c:v>192.03644606853001</c:v>
                </c:pt>
                <c:pt idx="30">
                  <c:v>195.67007493772499</c:v>
                </c:pt>
                <c:pt idx="31">
                  <c:v>198.5485163932</c:v>
                </c:pt>
                <c:pt idx="32">
                  <c:v>182.88028188075501</c:v>
                </c:pt>
                <c:pt idx="33">
                  <c:v>173.91701062953601</c:v>
                </c:pt>
                <c:pt idx="34">
                  <c:v>177.97848495558799</c:v>
                </c:pt>
                <c:pt idx="35">
                  <c:v>175.129720530821</c:v>
                </c:pt>
                <c:pt idx="36">
                  <c:v>158.28801148978201</c:v>
                </c:pt>
                <c:pt idx="37">
                  <c:v>131.57618794468101</c:v>
                </c:pt>
                <c:pt idx="38">
                  <c:v>119.369854369013</c:v>
                </c:pt>
                <c:pt idx="39">
                  <c:v>124.435628228116</c:v>
                </c:pt>
                <c:pt idx="40">
                  <c:v>135.922300770947</c:v>
                </c:pt>
                <c:pt idx="41">
                  <c:v>142.10789489859599</c:v>
                </c:pt>
                <c:pt idx="42">
                  <c:v>140.53943985428299</c:v>
                </c:pt>
                <c:pt idx="43">
                  <c:v>143.86048123253099</c:v>
                </c:pt>
                <c:pt idx="44">
                  <c:v>151.84271263070599</c:v>
                </c:pt>
                <c:pt idx="45">
                  <c:v>152.94817028898001</c:v>
                </c:pt>
                <c:pt idx="46">
                  <c:v>150.30037839523899</c:v>
                </c:pt>
                <c:pt idx="47">
                  <c:v>154.79442609284999</c:v>
                </c:pt>
                <c:pt idx="48">
                  <c:v>158.937071135228</c:v>
                </c:pt>
                <c:pt idx="49">
                  <c:v>158.906437947114</c:v>
                </c:pt>
                <c:pt idx="50">
                  <c:v>163.10845891191499</c:v>
                </c:pt>
                <c:pt idx="51">
                  <c:v>169.92722790947599</c:v>
                </c:pt>
                <c:pt idx="52">
                  <c:v>176.24756975716099</c:v>
                </c:pt>
                <c:pt idx="53">
                  <c:v>186.137944725663</c:v>
                </c:pt>
                <c:pt idx="54">
                  <c:v>193.08924916956801</c:v>
                </c:pt>
                <c:pt idx="55">
                  <c:v>190.20014098709299</c:v>
                </c:pt>
                <c:pt idx="56">
                  <c:v>183.01409104421501</c:v>
                </c:pt>
                <c:pt idx="57">
                  <c:v>181.37389617208001</c:v>
                </c:pt>
                <c:pt idx="58">
                  <c:v>190.233171623159</c:v>
                </c:pt>
                <c:pt idx="59">
                  <c:v>203.25103236496199</c:v>
                </c:pt>
                <c:pt idx="60">
                  <c:v>214.87575078231899</c:v>
                </c:pt>
                <c:pt idx="61">
                  <c:v>225.947724068253</c:v>
                </c:pt>
                <c:pt idx="62">
                  <c:v>226.79605736730699</c:v>
                </c:pt>
                <c:pt idx="63">
                  <c:v>219.98807378102899</c:v>
                </c:pt>
                <c:pt idx="64">
                  <c:v>218.213933838271</c:v>
                </c:pt>
                <c:pt idx="65">
                  <c:v>215.11899212574701</c:v>
                </c:pt>
                <c:pt idx="66">
                  <c:v>212.67533579830001</c:v>
                </c:pt>
                <c:pt idx="67">
                  <c:v>211.45732731739699</c:v>
                </c:pt>
                <c:pt idx="68">
                  <c:v>216.921041343333</c:v>
                </c:pt>
                <c:pt idx="69">
                  <c:v>233.11831650675299</c:v>
                </c:pt>
                <c:pt idx="70">
                  <c:v>237.43489737683399</c:v>
                </c:pt>
                <c:pt idx="71">
                  <c:v>242.93059795457</c:v>
                </c:pt>
                <c:pt idx="72">
                  <c:v>254.08447112208901</c:v>
                </c:pt>
                <c:pt idx="73">
                  <c:v>238.65180586806699</c:v>
                </c:pt>
                <c:pt idx="74">
                  <c:v>219.07109569400399</c:v>
                </c:pt>
                <c:pt idx="75">
                  <c:v>216.63021973738299</c:v>
                </c:pt>
                <c:pt idx="76">
                  <c:v>230.12069939246399</c:v>
                </c:pt>
                <c:pt idx="77">
                  <c:v>243.893362725733</c:v>
                </c:pt>
                <c:pt idx="78">
                  <c:v>239.814976709717</c:v>
                </c:pt>
                <c:pt idx="79">
                  <c:v>236.923637118491</c:v>
                </c:pt>
                <c:pt idx="80">
                  <c:v>240.663332555062</c:v>
                </c:pt>
                <c:pt idx="81">
                  <c:v>249.514209201949</c:v>
                </c:pt>
                <c:pt idx="82">
                  <c:v>258.152954024537</c:v>
                </c:pt>
                <c:pt idx="83">
                  <c:v>255.31469943274899</c:v>
                </c:pt>
                <c:pt idx="84">
                  <c:v>247.53804213907799</c:v>
                </c:pt>
                <c:pt idx="85">
                  <c:v>258.55564169219099</c:v>
                </c:pt>
                <c:pt idx="86">
                  <c:v>290.01208327764698</c:v>
                </c:pt>
                <c:pt idx="87">
                  <c:v>297.44892765270902</c:v>
                </c:pt>
                <c:pt idx="88">
                  <c:v>274.00236921830498</c:v>
                </c:pt>
                <c:pt idx="89">
                  <c:v>258.01777142078998</c:v>
                </c:pt>
                <c:pt idx="90">
                  <c:v>249.44793432388801</c:v>
                </c:pt>
                <c:pt idx="91">
                  <c:v>255.63382300284599</c:v>
                </c:pt>
                <c:pt idx="92">
                  <c:v>262.30420614787801</c:v>
                </c:pt>
                <c:pt idx="93">
                  <c:v>257.291244022863</c:v>
                </c:pt>
                <c:pt idx="94">
                  <c:v>262.09819434745401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CB-4249-A5F8-C699D8925641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Regional!$U$23:$U$117</c:f>
              <c:numCache>
                <c:formatCode>0</c:formatCode>
                <c:ptCount val="95"/>
                <c:pt idx="0">
                  <c:v>98.227785916498505</c:v>
                </c:pt>
                <c:pt idx="1">
                  <c:v>97.954259478282097</c:v>
                </c:pt>
                <c:pt idx="2">
                  <c:v>98.8258252102532</c:v>
                </c:pt>
                <c:pt idx="3">
                  <c:v>100</c:v>
                </c:pt>
                <c:pt idx="4">
                  <c:v>100.645630301195</c:v>
                </c:pt>
                <c:pt idx="5">
                  <c:v>99.950855825449693</c:v>
                </c:pt>
                <c:pt idx="6">
                  <c:v>98.312900714006105</c:v>
                </c:pt>
                <c:pt idx="7">
                  <c:v>99.158728145998893</c:v>
                </c:pt>
                <c:pt idx="8">
                  <c:v>102.52040762835</c:v>
                </c:pt>
                <c:pt idx="9">
                  <c:v>104.06291138535801</c:v>
                </c:pt>
                <c:pt idx="10">
                  <c:v>104.77796840365799</c:v>
                </c:pt>
                <c:pt idx="11">
                  <c:v>107.875819697648</c:v>
                </c:pt>
                <c:pt idx="12">
                  <c:v>111.757198515043</c:v>
                </c:pt>
                <c:pt idx="13">
                  <c:v>113.16016442644499</c:v>
                </c:pt>
                <c:pt idx="14">
                  <c:v>111.84953004846901</c:v>
                </c:pt>
                <c:pt idx="15">
                  <c:v>112.36190258183601</c:v>
                </c:pt>
                <c:pt idx="16">
                  <c:v>116.65550870599699</c:v>
                </c:pt>
                <c:pt idx="17">
                  <c:v>123.082241255813</c:v>
                </c:pt>
                <c:pt idx="18">
                  <c:v>129.12018740280601</c:v>
                </c:pt>
                <c:pt idx="19">
                  <c:v>133.387871587924</c:v>
                </c:pt>
                <c:pt idx="20">
                  <c:v>137.650705253171</c:v>
                </c:pt>
                <c:pt idx="21">
                  <c:v>144.90869155473399</c:v>
                </c:pt>
                <c:pt idx="22">
                  <c:v>153.97891994246899</c:v>
                </c:pt>
                <c:pt idx="23">
                  <c:v>157.77853890341399</c:v>
                </c:pt>
                <c:pt idx="24">
                  <c:v>157.88301366209899</c:v>
                </c:pt>
                <c:pt idx="25">
                  <c:v>159.580398479678</c:v>
                </c:pt>
                <c:pt idx="26">
                  <c:v>159.18640669433</c:v>
                </c:pt>
                <c:pt idx="27">
                  <c:v>158.700896913333</c:v>
                </c:pt>
                <c:pt idx="28">
                  <c:v>161.86903861475801</c:v>
                </c:pt>
                <c:pt idx="29">
                  <c:v>164.830865993998</c:v>
                </c:pt>
                <c:pt idx="30">
                  <c:v>164.61348220635199</c:v>
                </c:pt>
                <c:pt idx="31">
                  <c:v>162.21020790053799</c:v>
                </c:pt>
                <c:pt idx="32">
                  <c:v>157.98868826380101</c:v>
                </c:pt>
                <c:pt idx="33">
                  <c:v>153.521432431829</c:v>
                </c:pt>
                <c:pt idx="34">
                  <c:v>148.13274607642799</c:v>
                </c:pt>
                <c:pt idx="35">
                  <c:v>141.788302312442</c:v>
                </c:pt>
                <c:pt idx="36">
                  <c:v>132.49586240140101</c:v>
                </c:pt>
                <c:pt idx="37">
                  <c:v>120.629823070368</c:v>
                </c:pt>
                <c:pt idx="38">
                  <c:v>113.339583777028</c:v>
                </c:pt>
                <c:pt idx="39">
                  <c:v>111.007243559805</c:v>
                </c:pt>
                <c:pt idx="40">
                  <c:v>111.582318214716</c:v>
                </c:pt>
                <c:pt idx="41">
                  <c:v>117.07443139706101</c:v>
                </c:pt>
                <c:pt idx="42">
                  <c:v>125.162440512346</c:v>
                </c:pt>
                <c:pt idx="43">
                  <c:v>129.29782730825701</c:v>
                </c:pt>
                <c:pt idx="44">
                  <c:v>128.99823965987699</c:v>
                </c:pt>
                <c:pt idx="45">
                  <c:v>127.358786323296</c:v>
                </c:pt>
                <c:pt idx="46">
                  <c:v>128.57004309256499</c:v>
                </c:pt>
                <c:pt idx="47">
                  <c:v>131.024447388081</c:v>
                </c:pt>
                <c:pt idx="48">
                  <c:v>131.10230985093099</c:v>
                </c:pt>
                <c:pt idx="49">
                  <c:v>132.34786269054501</c:v>
                </c:pt>
                <c:pt idx="50">
                  <c:v>135.48020255626801</c:v>
                </c:pt>
                <c:pt idx="51">
                  <c:v>138.020657876976</c:v>
                </c:pt>
                <c:pt idx="52">
                  <c:v>140.85152767282301</c:v>
                </c:pt>
                <c:pt idx="53">
                  <c:v>143.805571447375</c:v>
                </c:pt>
                <c:pt idx="54">
                  <c:v>146.53814453790901</c:v>
                </c:pt>
                <c:pt idx="55">
                  <c:v>149.390767847159</c:v>
                </c:pt>
                <c:pt idx="56">
                  <c:v>151.967264570846</c:v>
                </c:pt>
                <c:pt idx="57">
                  <c:v>154.746673373139</c:v>
                </c:pt>
                <c:pt idx="58">
                  <c:v>157.56835181021799</c:v>
                </c:pt>
                <c:pt idx="59">
                  <c:v>161.701900131358</c:v>
                </c:pt>
                <c:pt idx="60">
                  <c:v>167.409303709634</c:v>
                </c:pt>
                <c:pt idx="61">
                  <c:v>171.13544350495599</c:v>
                </c:pt>
                <c:pt idx="62">
                  <c:v>173.83780378231299</c:v>
                </c:pt>
                <c:pt idx="63">
                  <c:v>175.30032152536899</c:v>
                </c:pt>
                <c:pt idx="64">
                  <c:v>175.79751806008699</c:v>
                </c:pt>
                <c:pt idx="65">
                  <c:v>180.24898553610299</c:v>
                </c:pt>
                <c:pt idx="66">
                  <c:v>183.56880695857899</c:v>
                </c:pt>
                <c:pt idx="67">
                  <c:v>182.263067897686</c:v>
                </c:pt>
                <c:pt idx="68">
                  <c:v>183.00133636485799</c:v>
                </c:pt>
                <c:pt idx="69">
                  <c:v>187.61667843021399</c:v>
                </c:pt>
                <c:pt idx="70">
                  <c:v>191.73459073851799</c:v>
                </c:pt>
                <c:pt idx="71">
                  <c:v>193.500986831727</c:v>
                </c:pt>
                <c:pt idx="72">
                  <c:v>195.94393145608501</c:v>
                </c:pt>
                <c:pt idx="73">
                  <c:v>201.34041035104599</c:v>
                </c:pt>
                <c:pt idx="74">
                  <c:v>205.60411105739101</c:v>
                </c:pt>
                <c:pt idx="75">
                  <c:v>206.17699084113099</c:v>
                </c:pt>
                <c:pt idx="76">
                  <c:v>209.11522839809399</c:v>
                </c:pt>
                <c:pt idx="77">
                  <c:v>213.03901901996099</c:v>
                </c:pt>
                <c:pt idx="78">
                  <c:v>213.591242577472</c:v>
                </c:pt>
                <c:pt idx="79">
                  <c:v>216.06543943169501</c:v>
                </c:pt>
                <c:pt idx="80">
                  <c:v>221.09625811167899</c:v>
                </c:pt>
                <c:pt idx="81">
                  <c:v>224.83272144149299</c:v>
                </c:pt>
                <c:pt idx="82">
                  <c:v>229.07615707779999</c:v>
                </c:pt>
                <c:pt idx="83">
                  <c:v>234.138968542898</c:v>
                </c:pt>
                <c:pt idx="84">
                  <c:v>239.45429970077001</c:v>
                </c:pt>
                <c:pt idx="85">
                  <c:v>250.97438694457199</c:v>
                </c:pt>
                <c:pt idx="86">
                  <c:v>271.23959237429699</c:v>
                </c:pt>
                <c:pt idx="87">
                  <c:v>287.66831272952999</c:v>
                </c:pt>
                <c:pt idx="88">
                  <c:v>299.49572995908198</c:v>
                </c:pt>
                <c:pt idx="89">
                  <c:v>310.56485261907602</c:v>
                </c:pt>
                <c:pt idx="90">
                  <c:v>307.02396999733497</c:v>
                </c:pt>
                <c:pt idx="91">
                  <c:v>293.230571082479</c:v>
                </c:pt>
                <c:pt idx="92">
                  <c:v>282.115098990212</c:v>
                </c:pt>
                <c:pt idx="93">
                  <c:v>274.50401338635299</c:v>
                </c:pt>
                <c:pt idx="94">
                  <c:v>268.56284015841902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CB-4249-A5F8-C699D8925641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Regional!$V$23:$V$117</c:f>
              <c:numCache>
                <c:formatCode>0</c:formatCode>
                <c:ptCount val="95"/>
                <c:pt idx="0">
                  <c:v>91.020065128797796</c:v>
                </c:pt>
                <c:pt idx="1">
                  <c:v>94.799961983560294</c:v>
                </c:pt>
                <c:pt idx="2">
                  <c:v>97.730212546726705</c:v>
                </c:pt>
                <c:pt idx="3">
                  <c:v>100</c:v>
                </c:pt>
                <c:pt idx="4">
                  <c:v>100.16092849084001</c:v>
                </c:pt>
                <c:pt idx="5">
                  <c:v>98.938038499408904</c:v>
                </c:pt>
                <c:pt idx="6">
                  <c:v>98.439947127058602</c:v>
                </c:pt>
                <c:pt idx="7">
                  <c:v>98.674774703906095</c:v>
                </c:pt>
                <c:pt idx="8">
                  <c:v>99.570646080564202</c:v>
                </c:pt>
                <c:pt idx="9">
                  <c:v>100.047127073574</c:v>
                </c:pt>
                <c:pt idx="10">
                  <c:v>101.079919059528</c:v>
                </c:pt>
                <c:pt idx="11">
                  <c:v>103.791551054257</c:v>
                </c:pt>
                <c:pt idx="12">
                  <c:v>106.82402784464099</c:v>
                </c:pt>
                <c:pt idx="13">
                  <c:v>109.842738568527</c:v>
                </c:pt>
                <c:pt idx="14">
                  <c:v>110.812790308209</c:v>
                </c:pt>
                <c:pt idx="15">
                  <c:v>111.08797638498</c:v>
                </c:pt>
                <c:pt idx="16">
                  <c:v>115.197791534234</c:v>
                </c:pt>
                <c:pt idx="17">
                  <c:v>121.829782086509</c:v>
                </c:pt>
                <c:pt idx="18">
                  <c:v>126.422867697474</c:v>
                </c:pt>
                <c:pt idx="19">
                  <c:v>128.24277058778699</c:v>
                </c:pt>
                <c:pt idx="20">
                  <c:v>131.221944938343</c:v>
                </c:pt>
                <c:pt idx="21">
                  <c:v>136.398523171851</c:v>
                </c:pt>
                <c:pt idx="22">
                  <c:v>141.87259427728301</c:v>
                </c:pt>
                <c:pt idx="23">
                  <c:v>147.390240160926</c:v>
                </c:pt>
                <c:pt idx="24">
                  <c:v>152.25817573984099</c:v>
                </c:pt>
                <c:pt idx="25">
                  <c:v>155.15901789624201</c:v>
                </c:pt>
                <c:pt idx="26">
                  <c:v>157.71720741141701</c:v>
                </c:pt>
                <c:pt idx="27">
                  <c:v>161.86031922344799</c:v>
                </c:pt>
                <c:pt idx="28">
                  <c:v>167.80964776642799</c:v>
                </c:pt>
                <c:pt idx="29">
                  <c:v>174.854440692845</c:v>
                </c:pt>
                <c:pt idx="30">
                  <c:v>177.287671916367</c:v>
                </c:pt>
                <c:pt idx="31">
                  <c:v>172.145236999036</c:v>
                </c:pt>
                <c:pt idx="32">
                  <c:v>167.029637753928</c:v>
                </c:pt>
                <c:pt idx="33">
                  <c:v>165.16517426035301</c:v>
                </c:pt>
                <c:pt idx="34">
                  <c:v>160.64686358544799</c:v>
                </c:pt>
                <c:pt idx="35">
                  <c:v>152.74202905412901</c:v>
                </c:pt>
                <c:pt idx="36">
                  <c:v>139.20877470996399</c:v>
                </c:pt>
                <c:pt idx="37">
                  <c:v>126.60203283465</c:v>
                </c:pt>
                <c:pt idx="38">
                  <c:v>118.295330406229</c:v>
                </c:pt>
                <c:pt idx="39">
                  <c:v>110.098062669021</c:v>
                </c:pt>
                <c:pt idx="40">
                  <c:v>110.676855159667</c:v>
                </c:pt>
                <c:pt idx="41">
                  <c:v>118.579906946145</c:v>
                </c:pt>
                <c:pt idx="42">
                  <c:v>120.84230800788001</c:v>
                </c:pt>
                <c:pt idx="43">
                  <c:v>120.567529456453</c:v>
                </c:pt>
                <c:pt idx="44">
                  <c:v>123.772927642954</c:v>
                </c:pt>
                <c:pt idx="45">
                  <c:v>126.60012864121801</c:v>
                </c:pt>
                <c:pt idx="46">
                  <c:v>128.42181810973099</c:v>
                </c:pt>
                <c:pt idx="47">
                  <c:v>130.41417643313</c:v>
                </c:pt>
                <c:pt idx="48">
                  <c:v>131.37869087804799</c:v>
                </c:pt>
                <c:pt idx="49">
                  <c:v>133.92841506115201</c:v>
                </c:pt>
                <c:pt idx="50">
                  <c:v>137.943343710345</c:v>
                </c:pt>
                <c:pt idx="51">
                  <c:v>139.43810434454701</c:v>
                </c:pt>
                <c:pt idx="52">
                  <c:v>142.686814990035</c:v>
                </c:pt>
                <c:pt idx="53">
                  <c:v>148.06493783375399</c:v>
                </c:pt>
                <c:pt idx="54">
                  <c:v>151.53562889505901</c:v>
                </c:pt>
                <c:pt idx="55">
                  <c:v>154.842504412838</c:v>
                </c:pt>
                <c:pt idx="56">
                  <c:v>159.64185805521799</c:v>
                </c:pt>
                <c:pt idx="57">
                  <c:v>166.326087134788</c:v>
                </c:pt>
                <c:pt idx="58">
                  <c:v>171.47524188573499</c:v>
                </c:pt>
                <c:pt idx="59">
                  <c:v>174.67267261773199</c:v>
                </c:pt>
                <c:pt idx="60">
                  <c:v>179.36902847955599</c:v>
                </c:pt>
                <c:pt idx="61">
                  <c:v>182.86044098426399</c:v>
                </c:pt>
                <c:pt idx="62">
                  <c:v>184.583792956297</c:v>
                </c:pt>
                <c:pt idx="63">
                  <c:v>186.92830168834601</c:v>
                </c:pt>
                <c:pt idx="64">
                  <c:v>190.31864525714701</c:v>
                </c:pt>
                <c:pt idx="65">
                  <c:v>196.852439412043</c:v>
                </c:pt>
                <c:pt idx="66">
                  <c:v>203.91630427124201</c:v>
                </c:pt>
                <c:pt idx="67">
                  <c:v>206.00747959709901</c:v>
                </c:pt>
                <c:pt idx="68">
                  <c:v>206.85050143671799</c:v>
                </c:pt>
                <c:pt idx="69">
                  <c:v>211.29575638746101</c:v>
                </c:pt>
                <c:pt idx="70">
                  <c:v>217.38590215381899</c:v>
                </c:pt>
                <c:pt idx="71">
                  <c:v>222.700472737799</c:v>
                </c:pt>
                <c:pt idx="72">
                  <c:v>223.960614994031</c:v>
                </c:pt>
                <c:pt idx="73">
                  <c:v>225.609603232409</c:v>
                </c:pt>
                <c:pt idx="74">
                  <c:v>231.528154256307</c:v>
                </c:pt>
                <c:pt idx="75">
                  <c:v>237.81263851056099</c:v>
                </c:pt>
                <c:pt idx="76">
                  <c:v>243.97508863697601</c:v>
                </c:pt>
                <c:pt idx="77">
                  <c:v>249.41517899080199</c:v>
                </c:pt>
                <c:pt idx="78">
                  <c:v>252.14289342129899</c:v>
                </c:pt>
                <c:pt idx="79">
                  <c:v>252.280774602859</c:v>
                </c:pt>
                <c:pt idx="80">
                  <c:v>253.04774169509</c:v>
                </c:pt>
                <c:pt idx="81">
                  <c:v>254.13007714280101</c:v>
                </c:pt>
                <c:pt idx="82">
                  <c:v>262.99777071076602</c:v>
                </c:pt>
                <c:pt idx="83">
                  <c:v>275.73383426543802</c:v>
                </c:pt>
                <c:pt idx="84">
                  <c:v>283.28724707837102</c:v>
                </c:pt>
                <c:pt idx="85">
                  <c:v>292.950713545913</c:v>
                </c:pt>
                <c:pt idx="86">
                  <c:v>308.444572943602</c:v>
                </c:pt>
                <c:pt idx="87">
                  <c:v>325.60387868324699</c:v>
                </c:pt>
                <c:pt idx="88">
                  <c:v>337.32041949827601</c:v>
                </c:pt>
                <c:pt idx="89">
                  <c:v>348.78433677271403</c:v>
                </c:pt>
                <c:pt idx="90">
                  <c:v>347.76790322653301</c:v>
                </c:pt>
                <c:pt idx="91">
                  <c:v>323.91921286609301</c:v>
                </c:pt>
                <c:pt idx="92">
                  <c:v>306.87908361555901</c:v>
                </c:pt>
                <c:pt idx="93">
                  <c:v>310.04474781474698</c:v>
                </c:pt>
                <c:pt idx="94">
                  <c:v>316.72321449072302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CB-4249-A5F8-C699D8925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RegionalPropertyType!$O$6:$O$100</c:f>
              <c:numCache>
                <c:formatCode>0</c:formatCode>
                <c:ptCount val="95"/>
                <c:pt idx="0">
                  <c:v>89.6045447484249</c:v>
                </c:pt>
                <c:pt idx="1">
                  <c:v>93.667035294077493</c:v>
                </c:pt>
                <c:pt idx="2">
                  <c:v>98.021920810587901</c:v>
                </c:pt>
                <c:pt idx="3">
                  <c:v>100</c:v>
                </c:pt>
                <c:pt idx="4">
                  <c:v>100.262408161152</c:v>
                </c:pt>
                <c:pt idx="5">
                  <c:v>100.605496513752</c:v>
                </c:pt>
                <c:pt idx="6">
                  <c:v>102.01707872628999</c:v>
                </c:pt>
                <c:pt idx="7">
                  <c:v>103.86992850198899</c:v>
                </c:pt>
                <c:pt idx="8">
                  <c:v>104.38331182828701</c:v>
                </c:pt>
                <c:pt idx="9">
                  <c:v>103.962219707768</c:v>
                </c:pt>
                <c:pt idx="10">
                  <c:v>103.46015524698799</c:v>
                </c:pt>
                <c:pt idx="11">
                  <c:v>105.064117383905</c:v>
                </c:pt>
                <c:pt idx="12">
                  <c:v>109.788660049776</c:v>
                </c:pt>
                <c:pt idx="13">
                  <c:v>113.14715843306</c:v>
                </c:pt>
                <c:pt idx="14">
                  <c:v>112.285733907538</c:v>
                </c:pt>
                <c:pt idx="15">
                  <c:v>112.30616454579101</c:v>
                </c:pt>
                <c:pt idx="16">
                  <c:v>116.23028071735899</c:v>
                </c:pt>
                <c:pt idx="17">
                  <c:v>120.248149664538</c:v>
                </c:pt>
                <c:pt idx="18">
                  <c:v>120.575112850918</c:v>
                </c:pt>
                <c:pt idx="19">
                  <c:v>120.016490951102</c:v>
                </c:pt>
                <c:pt idx="20">
                  <c:v>121.776607384044</c:v>
                </c:pt>
                <c:pt idx="21">
                  <c:v>125.237845817833</c:v>
                </c:pt>
                <c:pt idx="22">
                  <c:v>128.99197819891299</c:v>
                </c:pt>
                <c:pt idx="23">
                  <c:v>130.00378309322599</c:v>
                </c:pt>
                <c:pt idx="24">
                  <c:v>126.731128410667</c:v>
                </c:pt>
                <c:pt idx="25">
                  <c:v>122.83815653305901</c:v>
                </c:pt>
                <c:pt idx="26">
                  <c:v>124.305165783899</c:v>
                </c:pt>
                <c:pt idx="27">
                  <c:v>127.71767732611001</c:v>
                </c:pt>
                <c:pt idx="28">
                  <c:v>128.594370032526</c:v>
                </c:pt>
                <c:pt idx="29">
                  <c:v>129.656360105142</c:v>
                </c:pt>
                <c:pt idx="30">
                  <c:v>129.46749931431501</c:v>
                </c:pt>
                <c:pt idx="31">
                  <c:v>128.01737592002499</c:v>
                </c:pt>
                <c:pt idx="32">
                  <c:v>125.519485089442</c:v>
                </c:pt>
                <c:pt idx="33">
                  <c:v>120.052202086959</c:v>
                </c:pt>
                <c:pt idx="34">
                  <c:v>112.628570159821</c:v>
                </c:pt>
                <c:pt idx="35">
                  <c:v>105.869997288357</c:v>
                </c:pt>
                <c:pt idx="36">
                  <c:v>98.192055768758294</c:v>
                </c:pt>
                <c:pt idx="37">
                  <c:v>92.489050705175202</c:v>
                </c:pt>
                <c:pt idx="38">
                  <c:v>92.774866676007804</c:v>
                </c:pt>
                <c:pt idx="39">
                  <c:v>92.570690917005905</c:v>
                </c:pt>
                <c:pt idx="40">
                  <c:v>87.961896867762604</c:v>
                </c:pt>
                <c:pt idx="41">
                  <c:v>83.811206227914994</c:v>
                </c:pt>
                <c:pt idx="42">
                  <c:v>80.864032425214702</c:v>
                </c:pt>
                <c:pt idx="43">
                  <c:v>77.902308189051894</c:v>
                </c:pt>
                <c:pt idx="44">
                  <c:v>76.8691917328958</c:v>
                </c:pt>
                <c:pt idx="45">
                  <c:v>78.424101273652198</c:v>
                </c:pt>
                <c:pt idx="46">
                  <c:v>80.018532820444406</c:v>
                </c:pt>
                <c:pt idx="47">
                  <c:v>79.806145210894996</c:v>
                </c:pt>
                <c:pt idx="48">
                  <c:v>77.888709469032193</c:v>
                </c:pt>
                <c:pt idx="49">
                  <c:v>75.1112974249979</c:v>
                </c:pt>
                <c:pt idx="50">
                  <c:v>74.326661104769897</c:v>
                </c:pt>
                <c:pt idx="51">
                  <c:v>75.572083972534102</c:v>
                </c:pt>
                <c:pt idx="52">
                  <c:v>77.635767722335899</c:v>
                </c:pt>
                <c:pt idx="53">
                  <c:v>80.053023607532594</c:v>
                </c:pt>
                <c:pt idx="54">
                  <c:v>81.7168694328508</c:v>
                </c:pt>
                <c:pt idx="55">
                  <c:v>82.462732557757306</c:v>
                </c:pt>
                <c:pt idx="56">
                  <c:v>83.073446464584606</c:v>
                </c:pt>
                <c:pt idx="57">
                  <c:v>84.387379193582206</c:v>
                </c:pt>
                <c:pt idx="58">
                  <c:v>86.921057554326694</c:v>
                </c:pt>
                <c:pt idx="59">
                  <c:v>89.148320767706394</c:v>
                </c:pt>
                <c:pt idx="60">
                  <c:v>89.715542182571099</c:v>
                </c:pt>
                <c:pt idx="61">
                  <c:v>90.486508406063095</c:v>
                </c:pt>
                <c:pt idx="62">
                  <c:v>91.737287463310196</c:v>
                </c:pt>
                <c:pt idx="63">
                  <c:v>91.860490433525598</c:v>
                </c:pt>
                <c:pt idx="64">
                  <c:v>91.910231145746295</c:v>
                </c:pt>
                <c:pt idx="65">
                  <c:v>93.284680029208204</c:v>
                </c:pt>
                <c:pt idx="66">
                  <c:v>95.543130835685204</c:v>
                </c:pt>
                <c:pt idx="67">
                  <c:v>98.606624316483106</c:v>
                </c:pt>
                <c:pt idx="68">
                  <c:v>104.99590914649301</c:v>
                </c:pt>
                <c:pt idx="69">
                  <c:v>113.714225211966</c:v>
                </c:pt>
                <c:pt idx="70">
                  <c:v>113.17465129370601</c:v>
                </c:pt>
                <c:pt idx="71">
                  <c:v>107.533002278371</c:v>
                </c:pt>
                <c:pt idx="72">
                  <c:v>107.322510454718</c:v>
                </c:pt>
                <c:pt idx="73">
                  <c:v>110.97374384176101</c:v>
                </c:pt>
                <c:pt idx="74">
                  <c:v>113.521688622181</c:v>
                </c:pt>
                <c:pt idx="75">
                  <c:v>113.062426354151</c:v>
                </c:pt>
                <c:pt idx="76">
                  <c:v>113.73008308584301</c:v>
                </c:pt>
                <c:pt idx="77">
                  <c:v>115.37906521511501</c:v>
                </c:pt>
                <c:pt idx="78">
                  <c:v>116.67038880857299</c:v>
                </c:pt>
                <c:pt idx="79">
                  <c:v>117.252724037669</c:v>
                </c:pt>
                <c:pt idx="80">
                  <c:v>116.392379764658</c:v>
                </c:pt>
                <c:pt idx="81">
                  <c:v>112.909186425115</c:v>
                </c:pt>
                <c:pt idx="82">
                  <c:v>114.734285570323</c:v>
                </c:pt>
                <c:pt idx="83">
                  <c:v>121.420713252258</c:v>
                </c:pt>
                <c:pt idx="84">
                  <c:v>125.114163190905</c:v>
                </c:pt>
                <c:pt idx="85">
                  <c:v>127.797313234143</c:v>
                </c:pt>
                <c:pt idx="86">
                  <c:v>131.287392180701</c:v>
                </c:pt>
                <c:pt idx="87">
                  <c:v>134.89185784526799</c:v>
                </c:pt>
                <c:pt idx="88">
                  <c:v>138.18028145582099</c:v>
                </c:pt>
                <c:pt idx="89">
                  <c:v>141.99470196975099</c:v>
                </c:pt>
                <c:pt idx="90">
                  <c:v>136.968269035144</c:v>
                </c:pt>
                <c:pt idx="91">
                  <c:v>129.731331713858</c:v>
                </c:pt>
                <c:pt idx="92">
                  <c:v>128.87679860146901</c:v>
                </c:pt>
                <c:pt idx="93">
                  <c:v>130.25080392362599</c:v>
                </c:pt>
                <c:pt idx="94">
                  <c:v>132.76995479255001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A-4680-8A1A-1E233B66FEDF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RegionalPropertyType!$P$6:$P$100</c:f>
              <c:numCache>
                <c:formatCode>0</c:formatCode>
                <c:ptCount val="95"/>
                <c:pt idx="0">
                  <c:v>95.530523634583901</c:v>
                </c:pt>
                <c:pt idx="1">
                  <c:v>98.426922882037204</c:v>
                </c:pt>
                <c:pt idx="2">
                  <c:v>99.606235792688807</c:v>
                </c:pt>
                <c:pt idx="3">
                  <c:v>100</c:v>
                </c:pt>
                <c:pt idx="4">
                  <c:v>102.193298252223</c:v>
                </c:pt>
                <c:pt idx="5">
                  <c:v>104.45006775739699</c:v>
                </c:pt>
                <c:pt idx="6">
                  <c:v>104.659555118817</c:v>
                </c:pt>
                <c:pt idx="7">
                  <c:v>103.93623535990299</c:v>
                </c:pt>
                <c:pt idx="8">
                  <c:v>103.354502014963</c:v>
                </c:pt>
                <c:pt idx="9">
                  <c:v>104.621239109314</c:v>
                </c:pt>
                <c:pt idx="10">
                  <c:v>108.303452045333</c:v>
                </c:pt>
                <c:pt idx="11">
                  <c:v>110.03269735129901</c:v>
                </c:pt>
                <c:pt idx="12">
                  <c:v>109.210921909737</c:v>
                </c:pt>
                <c:pt idx="13">
                  <c:v>109.61638898089301</c:v>
                </c:pt>
                <c:pt idx="14">
                  <c:v>111.60108955446201</c:v>
                </c:pt>
                <c:pt idx="15">
                  <c:v>113.76436444994199</c:v>
                </c:pt>
                <c:pt idx="16">
                  <c:v>115.129938625363</c:v>
                </c:pt>
                <c:pt idx="17">
                  <c:v>113.72371957293601</c:v>
                </c:pt>
                <c:pt idx="18">
                  <c:v>110.835946050205</c:v>
                </c:pt>
                <c:pt idx="19">
                  <c:v>112.013141434589</c:v>
                </c:pt>
                <c:pt idx="20">
                  <c:v>119.27865714437</c:v>
                </c:pt>
                <c:pt idx="21">
                  <c:v>126.83906343193399</c:v>
                </c:pt>
                <c:pt idx="22">
                  <c:v>127.447067150978</c:v>
                </c:pt>
                <c:pt idx="23">
                  <c:v>126.458604113457</c:v>
                </c:pt>
                <c:pt idx="24">
                  <c:v>127.537781738815</c:v>
                </c:pt>
                <c:pt idx="25">
                  <c:v>128.94982483781001</c:v>
                </c:pt>
                <c:pt idx="26">
                  <c:v>131.06901810826699</c:v>
                </c:pt>
                <c:pt idx="27">
                  <c:v>131.31225379053399</c:v>
                </c:pt>
                <c:pt idx="28">
                  <c:v>128.988037549501</c:v>
                </c:pt>
                <c:pt idx="29">
                  <c:v>126.16832463935999</c:v>
                </c:pt>
                <c:pt idx="30">
                  <c:v>124.824500417116</c:v>
                </c:pt>
                <c:pt idx="31">
                  <c:v>124.90105646537199</c:v>
                </c:pt>
                <c:pt idx="32">
                  <c:v>125.054203781719</c:v>
                </c:pt>
                <c:pt idx="33">
                  <c:v>125.259188540067</c:v>
                </c:pt>
                <c:pt idx="34">
                  <c:v>119.097852989182</c:v>
                </c:pt>
                <c:pt idx="35">
                  <c:v>110.200009296565</c:v>
                </c:pt>
                <c:pt idx="36">
                  <c:v>105.27516216350701</c:v>
                </c:pt>
                <c:pt idx="37">
                  <c:v>103.941413304644</c:v>
                </c:pt>
                <c:pt idx="38">
                  <c:v>101.331687566799</c:v>
                </c:pt>
                <c:pt idx="39">
                  <c:v>95.820196724887793</c:v>
                </c:pt>
                <c:pt idx="40">
                  <c:v>92.852322572478499</c:v>
                </c:pt>
                <c:pt idx="41">
                  <c:v>92.295908602479997</c:v>
                </c:pt>
                <c:pt idx="42">
                  <c:v>89.9008144733818</c:v>
                </c:pt>
                <c:pt idx="43">
                  <c:v>86.265622574724304</c:v>
                </c:pt>
                <c:pt idx="44">
                  <c:v>86.9432419358521</c:v>
                </c:pt>
                <c:pt idx="45">
                  <c:v>91.114822403314093</c:v>
                </c:pt>
                <c:pt idx="46">
                  <c:v>90.151771118401001</c:v>
                </c:pt>
                <c:pt idx="47">
                  <c:v>86.430759239560004</c:v>
                </c:pt>
                <c:pt idx="48">
                  <c:v>85.984426063632398</c:v>
                </c:pt>
                <c:pt idx="49">
                  <c:v>86.108164784167499</c:v>
                </c:pt>
                <c:pt idx="50">
                  <c:v>87.290314504525298</c:v>
                </c:pt>
                <c:pt idx="51">
                  <c:v>88.086614185523601</c:v>
                </c:pt>
                <c:pt idx="52">
                  <c:v>88.125675755951605</c:v>
                </c:pt>
                <c:pt idx="53">
                  <c:v>89.992680697102102</c:v>
                </c:pt>
                <c:pt idx="54">
                  <c:v>92.033737469506093</c:v>
                </c:pt>
                <c:pt idx="55">
                  <c:v>93.378695980809695</c:v>
                </c:pt>
                <c:pt idx="56">
                  <c:v>97.452783736652805</c:v>
                </c:pt>
                <c:pt idx="57">
                  <c:v>102.640219963912</c:v>
                </c:pt>
                <c:pt idx="58">
                  <c:v>103.97864056045501</c:v>
                </c:pt>
                <c:pt idx="59">
                  <c:v>104.22026130258</c:v>
                </c:pt>
                <c:pt idx="60">
                  <c:v>106.818931604093</c:v>
                </c:pt>
                <c:pt idx="61">
                  <c:v>110.877021182161</c:v>
                </c:pt>
                <c:pt idx="62">
                  <c:v>111.798134348692</c:v>
                </c:pt>
                <c:pt idx="63">
                  <c:v>111.04524088319501</c:v>
                </c:pt>
                <c:pt idx="64">
                  <c:v>115.358714049727</c:v>
                </c:pt>
                <c:pt idx="65">
                  <c:v>121.33876081333101</c:v>
                </c:pt>
                <c:pt idx="66">
                  <c:v>121.28398863309999</c:v>
                </c:pt>
                <c:pt idx="67">
                  <c:v>119.89735055448</c:v>
                </c:pt>
                <c:pt idx="68">
                  <c:v>125.867464852</c:v>
                </c:pt>
                <c:pt idx="69">
                  <c:v>135.602086096443</c:v>
                </c:pt>
                <c:pt idx="70">
                  <c:v>139.66146196059</c:v>
                </c:pt>
                <c:pt idx="71">
                  <c:v>139.18938093127599</c:v>
                </c:pt>
                <c:pt idx="72">
                  <c:v>140.19997935400801</c:v>
                </c:pt>
                <c:pt idx="73">
                  <c:v>142.16706417174501</c:v>
                </c:pt>
                <c:pt idx="74">
                  <c:v>145.03524662507499</c:v>
                </c:pt>
                <c:pt idx="75">
                  <c:v>147.77251403602901</c:v>
                </c:pt>
                <c:pt idx="76">
                  <c:v>149.76588205803699</c:v>
                </c:pt>
                <c:pt idx="77">
                  <c:v>152.126181143807</c:v>
                </c:pt>
                <c:pt idx="78">
                  <c:v>155.41444736576301</c:v>
                </c:pt>
                <c:pt idx="79">
                  <c:v>158.373604663142</c:v>
                </c:pt>
                <c:pt idx="80">
                  <c:v>160.52137110088799</c:v>
                </c:pt>
                <c:pt idx="81">
                  <c:v>163.48191514968499</c:v>
                </c:pt>
                <c:pt idx="82">
                  <c:v>166.06038631050001</c:v>
                </c:pt>
                <c:pt idx="83">
                  <c:v>169.42234717184201</c:v>
                </c:pt>
                <c:pt idx="84">
                  <c:v>178.631361775242</c:v>
                </c:pt>
                <c:pt idx="85">
                  <c:v>190.90589069719601</c:v>
                </c:pt>
                <c:pt idx="86">
                  <c:v>196.78534275975301</c:v>
                </c:pt>
                <c:pt idx="87">
                  <c:v>199.367032104445</c:v>
                </c:pt>
                <c:pt idx="88">
                  <c:v>211.18610921825999</c:v>
                </c:pt>
                <c:pt idx="89">
                  <c:v>231.39093288601799</c:v>
                </c:pt>
                <c:pt idx="90">
                  <c:v>236.31285077832399</c:v>
                </c:pt>
                <c:pt idx="91">
                  <c:v>226.858888752621</c:v>
                </c:pt>
                <c:pt idx="92">
                  <c:v>224.75838509048901</c:v>
                </c:pt>
                <c:pt idx="93">
                  <c:v>231.20451830997899</c:v>
                </c:pt>
                <c:pt idx="94">
                  <c:v>236.03508390874899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9A-4680-8A1A-1E233B66FEDF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RegionalPropertyType!$Q$6:$Q$100</c:f>
              <c:numCache>
                <c:formatCode>0</c:formatCode>
                <c:ptCount val="95"/>
                <c:pt idx="0">
                  <c:v>94.120114598367294</c:v>
                </c:pt>
                <c:pt idx="1">
                  <c:v>95.7374712732272</c:v>
                </c:pt>
                <c:pt idx="2">
                  <c:v>99.353978793778296</c:v>
                </c:pt>
                <c:pt idx="3">
                  <c:v>100</c:v>
                </c:pt>
                <c:pt idx="4">
                  <c:v>99.808668133963394</c:v>
                </c:pt>
                <c:pt idx="5">
                  <c:v>104.643074401129</c:v>
                </c:pt>
                <c:pt idx="6">
                  <c:v>111.628451037345</c:v>
                </c:pt>
                <c:pt idx="7">
                  <c:v>114.37209775103901</c:v>
                </c:pt>
                <c:pt idx="8">
                  <c:v>114.696391349772</c:v>
                </c:pt>
                <c:pt idx="9">
                  <c:v>115.635707304815</c:v>
                </c:pt>
                <c:pt idx="10">
                  <c:v>117.833652466622</c:v>
                </c:pt>
                <c:pt idx="11">
                  <c:v>120.809116914821</c:v>
                </c:pt>
                <c:pt idx="12">
                  <c:v>125.081183742289</c:v>
                </c:pt>
                <c:pt idx="13">
                  <c:v>130.42860617720399</c:v>
                </c:pt>
                <c:pt idx="14">
                  <c:v>133.45968819124201</c:v>
                </c:pt>
                <c:pt idx="15">
                  <c:v>136.706314448558</c:v>
                </c:pt>
                <c:pt idx="16">
                  <c:v>141.573497695762</c:v>
                </c:pt>
                <c:pt idx="17">
                  <c:v>143.20576917815299</c:v>
                </c:pt>
                <c:pt idx="18">
                  <c:v>143.92032756677901</c:v>
                </c:pt>
                <c:pt idx="19">
                  <c:v>148.045741667388</c:v>
                </c:pt>
                <c:pt idx="20">
                  <c:v>155.34211372676799</c:v>
                </c:pt>
                <c:pt idx="21">
                  <c:v>162.56876829742899</c:v>
                </c:pt>
                <c:pt idx="22">
                  <c:v>162.17752220078799</c:v>
                </c:pt>
                <c:pt idx="23">
                  <c:v>159.506470121435</c:v>
                </c:pt>
                <c:pt idx="24">
                  <c:v>158.584086778189</c:v>
                </c:pt>
                <c:pt idx="25">
                  <c:v>155.09921322234601</c:v>
                </c:pt>
                <c:pt idx="26">
                  <c:v>154.58074771683101</c:v>
                </c:pt>
                <c:pt idx="27">
                  <c:v>158.24929961126699</c:v>
                </c:pt>
                <c:pt idx="28">
                  <c:v>159.83165390764</c:v>
                </c:pt>
                <c:pt idx="29">
                  <c:v>156.11490657002599</c:v>
                </c:pt>
                <c:pt idx="30">
                  <c:v>151.36468745373199</c:v>
                </c:pt>
                <c:pt idx="31">
                  <c:v>148.01078735242999</c:v>
                </c:pt>
                <c:pt idx="32">
                  <c:v>142.69494462741901</c:v>
                </c:pt>
                <c:pt idx="33">
                  <c:v>139.259743215437</c:v>
                </c:pt>
                <c:pt idx="34">
                  <c:v>133.41236982209699</c:v>
                </c:pt>
                <c:pt idx="35">
                  <c:v>123.937930781331</c:v>
                </c:pt>
                <c:pt idx="36">
                  <c:v>118.56338468883401</c:v>
                </c:pt>
                <c:pt idx="37">
                  <c:v>118.389611304298</c:v>
                </c:pt>
                <c:pt idx="38">
                  <c:v>117.72907265652999</c:v>
                </c:pt>
                <c:pt idx="39">
                  <c:v>114.078738800574</c:v>
                </c:pt>
                <c:pt idx="40">
                  <c:v>110.53496622172599</c:v>
                </c:pt>
                <c:pt idx="41">
                  <c:v>106.62107519826</c:v>
                </c:pt>
                <c:pt idx="42">
                  <c:v>103.835174673379</c:v>
                </c:pt>
                <c:pt idx="43">
                  <c:v>102.77926740082</c:v>
                </c:pt>
                <c:pt idx="44">
                  <c:v>102.321711561545</c:v>
                </c:pt>
                <c:pt idx="45">
                  <c:v>101.406664069301</c:v>
                </c:pt>
                <c:pt idx="46">
                  <c:v>100.24467981241</c:v>
                </c:pt>
                <c:pt idx="47">
                  <c:v>99.489423641605796</c:v>
                </c:pt>
                <c:pt idx="48">
                  <c:v>97.353235378703801</c:v>
                </c:pt>
                <c:pt idx="49">
                  <c:v>96.240610769814495</c:v>
                </c:pt>
                <c:pt idx="50">
                  <c:v>100.09181733849201</c:v>
                </c:pt>
                <c:pt idx="51">
                  <c:v>103.054743261103</c:v>
                </c:pt>
                <c:pt idx="52">
                  <c:v>102.357793747334</c:v>
                </c:pt>
                <c:pt idx="53">
                  <c:v>103.562135339989</c:v>
                </c:pt>
                <c:pt idx="54">
                  <c:v>107.026551986469</c:v>
                </c:pt>
                <c:pt idx="55">
                  <c:v>109.109224258525</c:v>
                </c:pt>
                <c:pt idx="56">
                  <c:v>110.10343377435601</c:v>
                </c:pt>
                <c:pt idx="57">
                  <c:v>113.189851734646</c:v>
                </c:pt>
                <c:pt idx="58">
                  <c:v>116.22441247853401</c:v>
                </c:pt>
                <c:pt idx="59">
                  <c:v>117.13027920740301</c:v>
                </c:pt>
                <c:pt idx="60">
                  <c:v>119.296556366857</c:v>
                </c:pt>
                <c:pt idx="61">
                  <c:v>121.48174347646</c:v>
                </c:pt>
                <c:pt idx="62">
                  <c:v>120.64481555048199</c:v>
                </c:pt>
                <c:pt idx="63">
                  <c:v>120.90674390053</c:v>
                </c:pt>
                <c:pt idx="64">
                  <c:v>124.153175170065</c:v>
                </c:pt>
                <c:pt idx="65">
                  <c:v>128.50989861649501</c:v>
                </c:pt>
                <c:pt idx="66">
                  <c:v>132.32403971615</c:v>
                </c:pt>
                <c:pt idx="67">
                  <c:v>134.916901594828</c:v>
                </c:pt>
                <c:pt idx="68">
                  <c:v>137.08826598485399</c:v>
                </c:pt>
                <c:pt idx="69">
                  <c:v>138.61920729270801</c:v>
                </c:pt>
                <c:pt idx="70">
                  <c:v>141.419487770183</c:v>
                </c:pt>
                <c:pt idx="71">
                  <c:v>144.22909495173101</c:v>
                </c:pt>
                <c:pt idx="72">
                  <c:v>144.033032711749</c:v>
                </c:pt>
                <c:pt idx="73">
                  <c:v>142.19046400241101</c:v>
                </c:pt>
                <c:pt idx="74">
                  <c:v>144.990841164215</c:v>
                </c:pt>
                <c:pt idx="75">
                  <c:v>149.31832066118</c:v>
                </c:pt>
                <c:pt idx="76">
                  <c:v>148.841004442051</c:v>
                </c:pt>
                <c:pt idx="77">
                  <c:v>148.343083474791</c:v>
                </c:pt>
                <c:pt idx="78">
                  <c:v>147.71486287142599</c:v>
                </c:pt>
                <c:pt idx="79">
                  <c:v>146.93929299947899</c:v>
                </c:pt>
                <c:pt idx="80">
                  <c:v>146.67810707010199</c:v>
                </c:pt>
                <c:pt idx="81">
                  <c:v>145.21556161088</c:v>
                </c:pt>
                <c:pt idx="82">
                  <c:v>147.74029042015999</c:v>
                </c:pt>
                <c:pt idx="83">
                  <c:v>152.781072281782</c:v>
                </c:pt>
                <c:pt idx="84">
                  <c:v>157.61143653957899</c:v>
                </c:pt>
                <c:pt idx="85">
                  <c:v>167.53809572432499</c:v>
                </c:pt>
                <c:pt idx="86">
                  <c:v>174.87686136654401</c:v>
                </c:pt>
                <c:pt idx="87">
                  <c:v>176.50099813373001</c:v>
                </c:pt>
                <c:pt idx="88">
                  <c:v>180.642892516682</c:v>
                </c:pt>
                <c:pt idx="89">
                  <c:v>182.97510423304601</c:v>
                </c:pt>
                <c:pt idx="90">
                  <c:v>178.742005576591</c:v>
                </c:pt>
                <c:pt idx="91">
                  <c:v>176.576399762412</c:v>
                </c:pt>
                <c:pt idx="92">
                  <c:v>179.028521918736</c:v>
                </c:pt>
                <c:pt idx="93">
                  <c:v>179.21202298228101</c:v>
                </c:pt>
                <c:pt idx="94">
                  <c:v>178.003981844413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9A-4680-8A1A-1E233B66FEDF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RegionalPropertyType!$R$6:$R$100</c:f>
              <c:numCache>
                <c:formatCode>0</c:formatCode>
                <c:ptCount val="95"/>
                <c:pt idx="0">
                  <c:v>97.130930281728595</c:v>
                </c:pt>
                <c:pt idx="1">
                  <c:v>103.722593212635</c:v>
                </c:pt>
                <c:pt idx="2">
                  <c:v>102.18486506684501</c:v>
                </c:pt>
                <c:pt idx="3">
                  <c:v>100</c:v>
                </c:pt>
                <c:pt idx="4">
                  <c:v>105.631439712904</c:v>
                </c:pt>
                <c:pt idx="5">
                  <c:v>113.132501385547</c:v>
                </c:pt>
                <c:pt idx="6">
                  <c:v>115.41585842894099</c:v>
                </c:pt>
                <c:pt idx="7">
                  <c:v>115.942298347902</c:v>
                </c:pt>
                <c:pt idx="8">
                  <c:v>119.272026869855</c:v>
                </c:pt>
                <c:pt idx="9">
                  <c:v>126.464292176386</c:v>
                </c:pt>
                <c:pt idx="10">
                  <c:v>135.04653470365</c:v>
                </c:pt>
                <c:pt idx="11">
                  <c:v>137.85527713060401</c:v>
                </c:pt>
                <c:pt idx="12">
                  <c:v>137.728264441194</c:v>
                </c:pt>
                <c:pt idx="13">
                  <c:v>139.750513960624</c:v>
                </c:pt>
                <c:pt idx="14">
                  <c:v>143.60637430911899</c:v>
                </c:pt>
                <c:pt idx="15">
                  <c:v>148.54863655081499</c:v>
                </c:pt>
                <c:pt idx="16">
                  <c:v>153.983423067003</c:v>
                </c:pt>
                <c:pt idx="17">
                  <c:v>160.103984822634</c:v>
                </c:pt>
                <c:pt idx="18">
                  <c:v>168.16089421665501</c:v>
                </c:pt>
                <c:pt idx="19">
                  <c:v>172.61906345536099</c:v>
                </c:pt>
                <c:pt idx="20">
                  <c:v>170.74810408877099</c:v>
                </c:pt>
                <c:pt idx="21">
                  <c:v>169.54863250503399</c:v>
                </c:pt>
                <c:pt idx="22">
                  <c:v>173.22868747016599</c:v>
                </c:pt>
                <c:pt idx="23">
                  <c:v>177.05009762737799</c:v>
                </c:pt>
                <c:pt idx="24">
                  <c:v>175.33562752696201</c:v>
                </c:pt>
                <c:pt idx="25">
                  <c:v>171.81091326620401</c:v>
                </c:pt>
                <c:pt idx="26">
                  <c:v>169.38148314176399</c:v>
                </c:pt>
                <c:pt idx="27">
                  <c:v>167.108169740797</c:v>
                </c:pt>
                <c:pt idx="28">
                  <c:v>163.11846652885299</c:v>
                </c:pt>
                <c:pt idx="29">
                  <c:v>158.66642364173001</c:v>
                </c:pt>
                <c:pt idx="30">
                  <c:v>155.61495247310799</c:v>
                </c:pt>
                <c:pt idx="31">
                  <c:v>152.06806348974999</c:v>
                </c:pt>
                <c:pt idx="32">
                  <c:v>144.52757638117399</c:v>
                </c:pt>
                <c:pt idx="33">
                  <c:v>137.13222347896399</c:v>
                </c:pt>
                <c:pt idx="34">
                  <c:v>129.293335900545</c:v>
                </c:pt>
                <c:pt idx="35">
                  <c:v>121.86374798458699</c:v>
                </c:pt>
                <c:pt idx="36">
                  <c:v>117.775117672448</c:v>
                </c:pt>
                <c:pt idx="37">
                  <c:v>112.63256204183899</c:v>
                </c:pt>
                <c:pt idx="38">
                  <c:v>102.954488269896</c:v>
                </c:pt>
                <c:pt idx="39">
                  <c:v>96.013930729317096</c:v>
                </c:pt>
                <c:pt idx="40">
                  <c:v>94.888975759888197</c:v>
                </c:pt>
                <c:pt idx="41">
                  <c:v>95.557747660337199</c:v>
                </c:pt>
                <c:pt idx="42">
                  <c:v>94.611318515106902</c:v>
                </c:pt>
                <c:pt idx="43">
                  <c:v>92.414490159102499</c:v>
                </c:pt>
                <c:pt idx="44">
                  <c:v>94.510374348505295</c:v>
                </c:pt>
                <c:pt idx="45">
                  <c:v>99.067673319031101</c:v>
                </c:pt>
                <c:pt idx="46">
                  <c:v>104.67115212294399</c:v>
                </c:pt>
                <c:pt idx="47">
                  <c:v>107.3980325965</c:v>
                </c:pt>
                <c:pt idx="48">
                  <c:v>102.758583705991</c:v>
                </c:pt>
                <c:pt idx="49">
                  <c:v>98.874355294966804</c:v>
                </c:pt>
                <c:pt idx="50">
                  <c:v>105.057836131282</c:v>
                </c:pt>
                <c:pt idx="51">
                  <c:v>113.56692818180299</c:v>
                </c:pt>
                <c:pt idx="52">
                  <c:v>118.53643522868001</c:v>
                </c:pt>
                <c:pt idx="53">
                  <c:v>125.98124166215899</c:v>
                </c:pt>
                <c:pt idx="54">
                  <c:v>129.937803577122</c:v>
                </c:pt>
                <c:pt idx="55">
                  <c:v>129.916396177325</c:v>
                </c:pt>
                <c:pt idx="56">
                  <c:v>133.93242803150301</c:v>
                </c:pt>
                <c:pt idx="57">
                  <c:v>140.15985925004301</c:v>
                </c:pt>
                <c:pt idx="58">
                  <c:v>142.571033810411</c:v>
                </c:pt>
                <c:pt idx="59">
                  <c:v>143.507659695961</c:v>
                </c:pt>
                <c:pt idx="60">
                  <c:v>147.074857157308</c:v>
                </c:pt>
                <c:pt idx="61">
                  <c:v>155.35937811069201</c:v>
                </c:pt>
                <c:pt idx="62">
                  <c:v>162.00247605905301</c:v>
                </c:pt>
                <c:pt idx="63">
                  <c:v>162.23388437854399</c:v>
                </c:pt>
                <c:pt idx="64">
                  <c:v>162.95206492369601</c:v>
                </c:pt>
                <c:pt idx="65">
                  <c:v>166.13301028257001</c:v>
                </c:pt>
                <c:pt idx="66">
                  <c:v>172.57069936321699</c:v>
                </c:pt>
                <c:pt idx="67">
                  <c:v>180.449833204871</c:v>
                </c:pt>
                <c:pt idx="68">
                  <c:v>190.52684796784601</c:v>
                </c:pt>
                <c:pt idx="69">
                  <c:v>201.131568169546</c:v>
                </c:pt>
                <c:pt idx="70">
                  <c:v>199.403387075637</c:v>
                </c:pt>
                <c:pt idx="71">
                  <c:v>195.11552361848999</c:v>
                </c:pt>
                <c:pt idx="72">
                  <c:v>199.82399969705901</c:v>
                </c:pt>
                <c:pt idx="73">
                  <c:v>206.768914346093</c:v>
                </c:pt>
                <c:pt idx="74">
                  <c:v>210.90076093456699</c:v>
                </c:pt>
                <c:pt idx="75">
                  <c:v>211.70649650778401</c:v>
                </c:pt>
                <c:pt idx="76">
                  <c:v>211.84267928064801</c:v>
                </c:pt>
                <c:pt idx="77">
                  <c:v>214.760257542224</c:v>
                </c:pt>
                <c:pt idx="78">
                  <c:v>219.73628458283099</c:v>
                </c:pt>
                <c:pt idx="79">
                  <c:v>223.64157523199401</c:v>
                </c:pt>
                <c:pt idx="80">
                  <c:v>225.84058535394999</c:v>
                </c:pt>
                <c:pt idx="81">
                  <c:v>225.802245916087</c:v>
                </c:pt>
                <c:pt idx="82">
                  <c:v>232.73354078112499</c:v>
                </c:pt>
                <c:pt idx="83">
                  <c:v>246.269671962253</c:v>
                </c:pt>
                <c:pt idx="84">
                  <c:v>259.57801180918199</c:v>
                </c:pt>
                <c:pt idx="85">
                  <c:v>273.37114527889599</c:v>
                </c:pt>
                <c:pt idx="86">
                  <c:v>282.87436046869198</c:v>
                </c:pt>
                <c:pt idx="87">
                  <c:v>288.026214549521</c:v>
                </c:pt>
                <c:pt idx="88">
                  <c:v>301.934170723634</c:v>
                </c:pt>
                <c:pt idx="89">
                  <c:v>325.53783584049199</c:v>
                </c:pt>
                <c:pt idx="90">
                  <c:v>317.07644510036698</c:v>
                </c:pt>
                <c:pt idx="91">
                  <c:v>293.27256800039697</c:v>
                </c:pt>
                <c:pt idx="92">
                  <c:v>290.235484435839</c:v>
                </c:pt>
                <c:pt idx="93">
                  <c:v>293.58288742331001</c:v>
                </c:pt>
                <c:pt idx="94">
                  <c:v>287.11994018297497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9A-4680-8A1A-1E233B66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RegionalPropertyType!$S$6:$S$100</c:f>
              <c:numCache>
                <c:formatCode>0</c:formatCode>
                <c:ptCount val="95"/>
                <c:pt idx="0">
                  <c:v>91.751676756951397</c:v>
                </c:pt>
                <c:pt idx="1">
                  <c:v>99.042290535181706</c:v>
                </c:pt>
                <c:pt idx="2">
                  <c:v>101.600762353886</c:v>
                </c:pt>
                <c:pt idx="3">
                  <c:v>100</c:v>
                </c:pt>
                <c:pt idx="4">
                  <c:v>101.986098653558</c:v>
                </c:pt>
                <c:pt idx="5">
                  <c:v>102.481125781869</c:v>
                </c:pt>
                <c:pt idx="6">
                  <c:v>100.587390125472</c:v>
                </c:pt>
                <c:pt idx="7">
                  <c:v>102.656234352642</c:v>
                </c:pt>
                <c:pt idx="8">
                  <c:v>107.58655419022701</c:v>
                </c:pt>
                <c:pt idx="9">
                  <c:v>111.221558471031</c:v>
                </c:pt>
                <c:pt idx="10">
                  <c:v>112.786326444184</c:v>
                </c:pt>
                <c:pt idx="11">
                  <c:v>113.673740689431</c:v>
                </c:pt>
                <c:pt idx="12">
                  <c:v>115.73961099391001</c:v>
                </c:pt>
                <c:pt idx="13">
                  <c:v>118.560590571096</c:v>
                </c:pt>
                <c:pt idx="14">
                  <c:v>122.425079063729</c:v>
                </c:pt>
                <c:pt idx="15">
                  <c:v>125.707135008675</c:v>
                </c:pt>
                <c:pt idx="16">
                  <c:v>126.04728226113301</c:v>
                </c:pt>
                <c:pt idx="17">
                  <c:v>125.954806388748</c:v>
                </c:pt>
                <c:pt idx="18">
                  <c:v>132.714492723718</c:v>
                </c:pt>
                <c:pt idx="19">
                  <c:v>142.97297303299101</c:v>
                </c:pt>
                <c:pt idx="20">
                  <c:v>150.565262525967</c:v>
                </c:pt>
                <c:pt idx="21">
                  <c:v>157.84745612459</c:v>
                </c:pt>
                <c:pt idx="22">
                  <c:v>159.39106306793499</c:v>
                </c:pt>
                <c:pt idx="23">
                  <c:v>159.135789277778</c:v>
                </c:pt>
                <c:pt idx="24">
                  <c:v>163.4758296382</c:v>
                </c:pt>
                <c:pt idx="25">
                  <c:v>168.31020900267399</c:v>
                </c:pt>
                <c:pt idx="26">
                  <c:v>170.26903847386899</c:v>
                </c:pt>
                <c:pt idx="27">
                  <c:v>172.23105747452499</c:v>
                </c:pt>
                <c:pt idx="28">
                  <c:v>176.64511255434601</c:v>
                </c:pt>
                <c:pt idx="29">
                  <c:v>178.46359685117</c:v>
                </c:pt>
                <c:pt idx="30">
                  <c:v>172.19379117886399</c:v>
                </c:pt>
                <c:pt idx="31">
                  <c:v>167.04487210349001</c:v>
                </c:pt>
                <c:pt idx="32">
                  <c:v>169.40072952962501</c:v>
                </c:pt>
                <c:pt idx="33">
                  <c:v>172.76081988512101</c:v>
                </c:pt>
                <c:pt idx="34">
                  <c:v>165.40188190975701</c:v>
                </c:pt>
                <c:pt idx="35">
                  <c:v>152.412236003972</c:v>
                </c:pt>
                <c:pt idx="36">
                  <c:v>141.99404768097801</c:v>
                </c:pt>
                <c:pt idx="37">
                  <c:v>134.29922038628399</c:v>
                </c:pt>
                <c:pt idx="38">
                  <c:v>133.51949191336399</c:v>
                </c:pt>
                <c:pt idx="39">
                  <c:v>135.67599869494899</c:v>
                </c:pt>
                <c:pt idx="40">
                  <c:v>132.85668224739501</c:v>
                </c:pt>
                <c:pt idx="41">
                  <c:v>126.472646692917</c:v>
                </c:pt>
                <c:pt idx="42">
                  <c:v>126.023396767582</c:v>
                </c:pt>
                <c:pt idx="43">
                  <c:v>127.795975312783</c:v>
                </c:pt>
                <c:pt idx="44">
                  <c:v>127.69947560447299</c:v>
                </c:pt>
                <c:pt idx="45">
                  <c:v>130.76443421495199</c:v>
                </c:pt>
                <c:pt idx="46">
                  <c:v>134.26922837244501</c:v>
                </c:pt>
                <c:pt idx="47">
                  <c:v>134.93371650025799</c:v>
                </c:pt>
                <c:pt idx="48">
                  <c:v>133.98529844523799</c:v>
                </c:pt>
                <c:pt idx="49">
                  <c:v>134.47414290719999</c:v>
                </c:pt>
                <c:pt idx="50">
                  <c:v>136.00599281241301</c:v>
                </c:pt>
                <c:pt idx="51">
                  <c:v>136.825705140715</c:v>
                </c:pt>
                <c:pt idx="52">
                  <c:v>137.27087635146799</c:v>
                </c:pt>
                <c:pt idx="53">
                  <c:v>135.19471445049001</c:v>
                </c:pt>
                <c:pt idx="54">
                  <c:v>137.22353223822299</c:v>
                </c:pt>
                <c:pt idx="55">
                  <c:v>144.156608144399</c:v>
                </c:pt>
                <c:pt idx="56">
                  <c:v>148.56630600376801</c:v>
                </c:pt>
                <c:pt idx="57">
                  <c:v>152.13012528940999</c:v>
                </c:pt>
                <c:pt idx="58">
                  <c:v>154.212244703251</c:v>
                </c:pt>
                <c:pt idx="59">
                  <c:v>155.51294493910001</c:v>
                </c:pt>
                <c:pt idx="60">
                  <c:v>158.818228794866</c:v>
                </c:pt>
                <c:pt idx="61">
                  <c:v>160.357628076005</c:v>
                </c:pt>
                <c:pt idx="62">
                  <c:v>156.27209676966001</c:v>
                </c:pt>
                <c:pt idx="63">
                  <c:v>155.00303965302899</c:v>
                </c:pt>
                <c:pt idx="64">
                  <c:v>161.72740335010201</c:v>
                </c:pt>
                <c:pt idx="65">
                  <c:v>169.373382364988</c:v>
                </c:pt>
                <c:pt idx="66">
                  <c:v>174.14032420605199</c:v>
                </c:pt>
                <c:pt idx="67">
                  <c:v>177.149651312353</c:v>
                </c:pt>
                <c:pt idx="68">
                  <c:v>180.140131166419</c:v>
                </c:pt>
                <c:pt idx="69">
                  <c:v>183.97324017517599</c:v>
                </c:pt>
                <c:pt idx="70">
                  <c:v>186.32404032635401</c:v>
                </c:pt>
                <c:pt idx="71">
                  <c:v>187.704259996524</c:v>
                </c:pt>
                <c:pt idx="72">
                  <c:v>189.17320576473799</c:v>
                </c:pt>
                <c:pt idx="73">
                  <c:v>190.32820466785799</c:v>
                </c:pt>
                <c:pt idx="74">
                  <c:v>195.4317769077</c:v>
                </c:pt>
                <c:pt idx="75">
                  <c:v>198.95828523509499</c:v>
                </c:pt>
                <c:pt idx="76">
                  <c:v>196.15125880487099</c:v>
                </c:pt>
                <c:pt idx="77">
                  <c:v>194.515318134192</c:v>
                </c:pt>
                <c:pt idx="78">
                  <c:v>198.373979186414</c:v>
                </c:pt>
                <c:pt idx="79">
                  <c:v>204.36256622241001</c:v>
                </c:pt>
                <c:pt idx="80">
                  <c:v>210.07748360568101</c:v>
                </c:pt>
                <c:pt idx="81">
                  <c:v>214.18848336872799</c:v>
                </c:pt>
                <c:pt idx="82">
                  <c:v>213.82167370907499</c:v>
                </c:pt>
                <c:pt idx="83">
                  <c:v>210.34063301888699</c:v>
                </c:pt>
                <c:pt idx="84">
                  <c:v>208.099571371059</c:v>
                </c:pt>
                <c:pt idx="85">
                  <c:v>215.42737081505899</c:v>
                </c:pt>
                <c:pt idx="86">
                  <c:v>228.01431056290801</c:v>
                </c:pt>
                <c:pt idx="87">
                  <c:v>230.71562595018801</c:v>
                </c:pt>
                <c:pt idx="88">
                  <c:v>229.923365827639</c:v>
                </c:pt>
                <c:pt idx="89">
                  <c:v>241.11234398030899</c:v>
                </c:pt>
                <c:pt idx="90">
                  <c:v>256.46464884894903</c:v>
                </c:pt>
                <c:pt idx="91">
                  <c:v>254.59589519972101</c:v>
                </c:pt>
                <c:pt idx="92">
                  <c:v>228.29027386476</c:v>
                </c:pt>
                <c:pt idx="93">
                  <c:v>219.98301084654099</c:v>
                </c:pt>
                <c:pt idx="94">
                  <c:v>224.17385870063501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CC-4B22-8DA3-8860C95F2A25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RegionalPropertyType!$T$6:$T$100</c:f>
              <c:numCache>
                <c:formatCode>0</c:formatCode>
                <c:ptCount val="95"/>
                <c:pt idx="0">
                  <c:v>98.562336968995893</c:v>
                </c:pt>
                <c:pt idx="1">
                  <c:v>102.11097370397501</c:v>
                </c:pt>
                <c:pt idx="2">
                  <c:v>100.34519137634101</c:v>
                </c:pt>
                <c:pt idx="3">
                  <c:v>100</c:v>
                </c:pt>
                <c:pt idx="4">
                  <c:v>106.415768352868</c:v>
                </c:pt>
                <c:pt idx="5">
                  <c:v>108.457122750089</c:v>
                </c:pt>
                <c:pt idx="6">
                  <c:v>101.78992635498599</c:v>
                </c:pt>
                <c:pt idx="7">
                  <c:v>98.985816451725</c:v>
                </c:pt>
                <c:pt idx="8">
                  <c:v>103.674220701457</c:v>
                </c:pt>
                <c:pt idx="9">
                  <c:v>111.54790479542299</c:v>
                </c:pt>
                <c:pt idx="10">
                  <c:v>114.56077779642</c:v>
                </c:pt>
                <c:pt idx="11">
                  <c:v>112.857814737664</c:v>
                </c:pt>
                <c:pt idx="12">
                  <c:v>115.739151634674</c:v>
                </c:pt>
                <c:pt idx="13">
                  <c:v>119.68536465111001</c:v>
                </c:pt>
                <c:pt idx="14">
                  <c:v>122.07822145470899</c:v>
                </c:pt>
                <c:pt idx="15">
                  <c:v>127.198879771924</c:v>
                </c:pt>
                <c:pt idx="16">
                  <c:v>137.44411863624899</c:v>
                </c:pt>
                <c:pt idx="17">
                  <c:v>145.53511688910501</c:v>
                </c:pt>
                <c:pt idx="18">
                  <c:v>145.38388501953699</c:v>
                </c:pt>
                <c:pt idx="19">
                  <c:v>147.157033683474</c:v>
                </c:pt>
                <c:pt idx="20">
                  <c:v>154.678287920282</c:v>
                </c:pt>
                <c:pt idx="21">
                  <c:v>161.47944255605199</c:v>
                </c:pt>
                <c:pt idx="22">
                  <c:v>164.125765864128</c:v>
                </c:pt>
                <c:pt idx="23">
                  <c:v>165.46337159264399</c:v>
                </c:pt>
                <c:pt idx="24">
                  <c:v>167.04382842521599</c:v>
                </c:pt>
                <c:pt idx="25">
                  <c:v>166.9713350973</c:v>
                </c:pt>
                <c:pt idx="26">
                  <c:v>171.08555016780301</c:v>
                </c:pt>
                <c:pt idx="27">
                  <c:v>179.40590698523701</c:v>
                </c:pt>
                <c:pt idx="28">
                  <c:v>184.43751317538701</c:v>
                </c:pt>
                <c:pt idx="29">
                  <c:v>186.479524906992</c:v>
                </c:pt>
                <c:pt idx="30">
                  <c:v>188.252777800865</c:v>
                </c:pt>
                <c:pt idx="31">
                  <c:v>187.792736809524</c:v>
                </c:pt>
                <c:pt idx="32">
                  <c:v>183.44327465218899</c:v>
                </c:pt>
                <c:pt idx="33">
                  <c:v>181.40177216452099</c:v>
                </c:pt>
                <c:pt idx="34">
                  <c:v>184.54168940806099</c:v>
                </c:pt>
                <c:pt idx="35">
                  <c:v>181.35400706533099</c:v>
                </c:pt>
                <c:pt idx="36">
                  <c:v>166.75594394616999</c:v>
                </c:pt>
                <c:pt idx="37">
                  <c:v>156.767674130156</c:v>
                </c:pt>
                <c:pt idx="38">
                  <c:v>154.91819329687601</c:v>
                </c:pt>
                <c:pt idx="39">
                  <c:v>152.56002209617</c:v>
                </c:pt>
                <c:pt idx="40">
                  <c:v>150.22903779242199</c:v>
                </c:pt>
                <c:pt idx="41">
                  <c:v>151.240539088464</c:v>
                </c:pt>
                <c:pt idx="42">
                  <c:v>151.282677644968</c:v>
                </c:pt>
                <c:pt idx="43">
                  <c:v>149.19156316217499</c:v>
                </c:pt>
                <c:pt idx="44">
                  <c:v>150.130222510728</c:v>
                </c:pt>
                <c:pt idx="45">
                  <c:v>151.40717795061801</c:v>
                </c:pt>
                <c:pt idx="46">
                  <c:v>149.02691670778799</c:v>
                </c:pt>
                <c:pt idx="47">
                  <c:v>146.87250803693601</c:v>
                </c:pt>
                <c:pt idx="48">
                  <c:v>146.06755619556799</c:v>
                </c:pt>
                <c:pt idx="49">
                  <c:v>147.60302838507101</c:v>
                </c:pt>
                <c:pt idx="50">
                  <c:v>150.02344127037199</c:v>
                </c:pt>
                <c:pt idx="51">
                  <c:v>150.778624399395</c:v>
                </c:pt>
                <c:pt idx="52">
                  <c:v>152.49909840285599</c:v>
                </c:pt>
                <c:pt idx="53">
                  <c:v>153.118733501566</c:v>
                </c:pt>
                <c:pt idx="54">
                  <c:v>154.35734160051399</c:v>
                </c:pt>
                <c:pt idx="55">
                  <c:v>157.21835356759999</c:v>
                </c:pt>
                <c:pt idx="56">
                  <c:v>158.765773866887</c:v>
                </c:pt>
                <c:pt idx="57">
                  <c:v>159.759256681452</c:v>
                </c:pt>
                <c:pt idx="58">
                  <c:v>166.89076104397299</c:v>
                </c:pt>
                <c:pt idx="59">
                  <c:v>176.622535669261</c:v>
                </c:pt>
                <c:pt idx="60">
                  <c:v>182.40303685014399</c:v>
                </c:pt>
                <c:pt idx="61">
                  <c:v>185.73926011125101</c:v>
                </c:pt>
                <c:pt idx="62">
                  <c:v>183.13590704187999</c:v>
                </c:pt>
                <c:pt idx="63">
                  <c:v>180.79366779605101</c:v>
                </c:pt>
                <c:pt idx="64">
                  <c:v>185.44121312666499</c:v>
                </c:pt>
                <c:pt idx="65">
                  <c:v>193.38313911464499</c:v>
                </c:pt>
                <c:pt idx="66">
                  <c:v>199.86817223434701</c:v>
                </c:pt>
                <c:pt idx="67">
                  <c:v>205.853090179708</c:v>
                </c:pt>
                <c:pt idx="68">
                  <c:v>214.588238213647</c:v>
                </c:pt>
                <c:pt idx="69">
                  <c:v>223.198201653518</c:v>
                </c:pt>
                <c:pt idx="70">
                  <c:v>225.65716755728999</c:v>
                </c:pt>
                <c:pt idx="71">
                  <c:v>228.533477157813</c:v>
                </c:pt>
                <c:pt idx="72">
                  <c:v>237.320166135634</c:v>
                </c:pt>
                <c:pt idx="73">
                  <c:v>245.38677977140301</c:v>
                </c:pt>
                <c:pt idx="74">
                  <c:v>255.50544914665099</c:v>
                </c:pt>
                <c:pt idx="75">
                  <c:v>265.32012758461798</c:v>
                </c:pt>
                <c:pt idx="76">
                  <c:v>269.23641858672102</c:v>
                </c:pt>
                <c:pt idx="77">
                  <c:v>271.50340563802098</c:v>
                </c:pt>
                <c:pt idx="78">
                  <c:v>272.368013455685</c:v>
                </c:pt>
                <c:pt idx="79">
                  <c:v>277.24792373011002</c:v>
                </c:pt>
                <c:pt idx="80">
                  <c:v>294.07668391941399</c:v>
                </c:pt>
                <c:pt idx="81">
                  <c:v>310.51215920581001</c:v>
                </c:pt>
                <c:pt idx="82">
                  <c:v>316.81283788897298</c:v>
                </c:pt>
                <c:pt idx="83">
                  <c:v>321.954737598892</c:v>
                </c:pt>
                <c:pt idx="84">
                  <c:v>327.28709393080101</c:v>
                </c:pt>
                <c:pt idx="85">
                  <c:v>333.14137174113199</c:v>
                </c:pt>
                <c:pt idx="86">
                  <c:v>350.77735803652502</c:v>
                </c:pt>
                <c:pt idx="87">
                  <c:v>372.64257585185197</c:v>
                </c:pt>
                <c:pt idx="88">
                  <c:v>396.37001302166499</c:v>
                </c:pt>
                <c:pt idx="89">
                  <c:v>426.08406464904101</c:v>
                </c:pt>
                <c:pt idx="90">
                  <c:v>437.65937806288298</c:v>
                </c:pt>
                <c:pt idx="91">
                  <c:v>436.01904429050597</c:v>
                </c:pt>
                <c:pt idx="92">
                  <c:v>432.73866048618299</c:v>
                </c:pt>
                <c:pt idx="93">
                  <c:v>430.494655585251</c:v>
                </c:pt>
                <c:pt idx="94">
                  <c:v>432.34268494569301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CC-4B22-8DA3-8860C95F2A25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RegionalPropertyType!$U$6:$U$100</c:f>
              <c:numCache>
                <c:formatCode>0</c:formatCode>
                <c:ptCount val="95"/>
                <c:pt idx="0">
                  <c:v>93.507614062960798</c:v>
                </c:pt>
                <c:pt idx="1">
                  <c:v>98.781678803199895</c:v>
                </c:pt>
                <c:pt idx="2">
                  <c:v>100.072687942873</c:v>
                </c:pt>
                <c:pt idx="3">
                  <c:v>100</c:v>
                </c:pt>
                <c:pt idx="4">
                  <c:v>104.08056109857699</c:v>
                </c:pt>
                <c:pt idx="5">
                  <c:v>106.67123651892</c:v>
                </c:pt>
                <c:pt idx="6">
                  <c:v>105.228021510479</c:v>
                </c:pt>
                <c:pt idx="7">
                  <c:v>105.46896700250799</c:v>
                </c:pt>
                <c:pt idx="8">
                  <c:v>108.69230293806</c:v>
                </c:pt>
                <c:pt idx="9">
                  <c:v>112.412190469948</c:v>
                </c:pt>
                <c:pt idx="10">
                  <c:v>117.110617005718</c:v>
                </c:pt>
                <c:pt idx="11">
                  <c:v>121.126823489401</c:v>
                </c:pt>
                <c:pt idx="12">
                  <c:v>124.061460738915</c:v>
                </c:pt>
                <c:pt idx="13">
                  <c:v>129.11545982459299</c:v>
                </c:pt>
                <c:pt idx="14">
                  <c:v>136.03767607351401</c:v>
                </c:pt>
                <c:pt idx="15">
                  <c:v>141.90185649612599</c:v>
                </c:pt>
                <c:pt idx="16">
                  <c:v>147.057239120726</c:v>
                </c:pt>
                <c:pt idx="17">
                  <c:v>151.15741998992601</c:v>
                </c:pt>
                <c:pt idx="18">
                  <c:v>155.815118561623</c:v>
                </c:pt>
                <c:pt idx="19">
                  <c:v>162.793735840827</c:v>
                </c:pt>
                <c:pt idx="20">
                  <c:v>172.580037693919</c:v>
                </c:pt>
                <c:pt idx="21">
                  <c:v>183.739348468234</c:v>
                </c:pt>
                <c:pt idx="22">
                  <c:v>188.11219766679901</c:v>
                </c:pt>
                <c:pt idx="23">
                  <c:v>190.013758555951</c:v>
                </c:pt>
                <c:pt idx="24">
                  <c:v>195.80593557424399</c:v>
                </c:pt>
                <c:pt idx="25">
                  <c:v>202.57134415736601</c:v>
                </c:pt>
                <c:pt idx="26">
                  <c:v>202.714449956534</c:v>
                </c:pt>
                <c:pt idx="27">
                  <c:v>201.391414393845</c:v>
                </c:pt>
                <c:pt idx="28">
                  <c:v>208.15541619601501</c:v>
                </c:pt>
                <c:pt idx="29">
                  <c:v>213.146763212953</c:v>
                </c:pt>
                <c:pt idx="30">
                  <c:v>208.47866746849499</c:v>
                </c:pt>
                <c:pt idx="31">
                  <c:v>204.469547072534</c:v>
                </c:pt>
                <c:pt idx="32">
                  <c:v>204.737790141544</c:v>
                </c:pt>
                <c:pt idx="33">
                  <c:v>203.32790456667601</c:v>
                </c:pt>
                <c:pt idx="34">
                  <c:v>196.45152855361999</c:v>
                </c:pt>
                <c:pt idx="35">
                  <c:v>189.537205485919</c:v>
                </c:pt>
                <c:pt idx="36">
                  <c:v>185.993109283</c:v>
                </c:pt>
                <c:pt idx="37">
                  <c:v>183.66695761730301</c:v>
                </c:pt>
                <c:pt idx="38">
                  <c:v>183.041998079927</c:v>
                </c:pt>
                <c:pt idx="39">
                  <c:v>180.57914716512801</c:v>
                </c:pt>
                <c:pt idx="40">
                  <c:v>173.702328431132</c:v>
                </c:pt>
                <c:pt idx="41">
                  <c:v>165.52161663951</c:v>
                </c:pt>
                <c:pt idx="42">
                  <c:v>167.434200572062</c:v>
                </c:pt>
                <c:pt idx="43">
                  <c:v>173.69538772577801</c:v>
                </c:pt>
                <c:pt idx="44">
                  <c:v>171.11519867147501</c:v>
                </c:pt>
                <c:pt idx="45">
                  <c:v>166.26838949629001</c:v>
                </c:pt>
                <c:pt idx="46">
                  <c:v>168.535910289931</c:v>
                </c:pt>
                <c:pt idx="47">
                  <c:v>173.071050299841</c:v>
                </c:pt>
                <c:pt idx="48">
                  <c:v>173.63014781263499</c:v>
                </c:pt>
                <c:pt idx="49">
                  <c:v>172.69976977044101</c:v>
                </c:pt>
                <c:pt idx="50">
                  <c:v>173.88309092484599</c:v>
                </c:pt>
                <c:pt idx="51">
                  <c:v>177.510580585848</c:v>
                </c:pt>
                <c:pt idx="52">
                  <c:v>181.57357896966599</c:v>
                </c:pt>
                <c:pt idx="53">
                  <c:v>188.15790396295299</c:v>
                </c:pt>
                <c:pt idx="54">
                  <c:v>192.387511580747</c:v>
                </c:pt>
                <c:pt idx="55">
                  <c:v>192.806700796445</c:v>
                </c:pt>
                <c:pt idx="56">
                  <c:v>197.30370562800999</c:v>
                </c:pt>
                <c:pt idx="57">
                  <c:v>205.564551503335</c:v>
                </c:pt>
                <c:pt idx="58">
                  <c:v>212.50856826097001</c:v>
                </c:pt>
                <c:pt idx="59">
                  <c:v>216.90410722109701</c:v>
                </c:pt>
                <c:pt idx="60">
                  <c:v>218.45075972810801</c:v>
                </c:pt>
                <c:pt idx="61">
                  <c:v>219.59142726760899</c:v>
                </c:pt>
                <c:pt idx="62">
                  <c:v>224.186451472187</c:v>
                </c:pt>
                <c:pt idx="63">
                  <c:v>227.89425066811501</c:v>
                </c:pt>
                <c:pt idx="64">
                  <c:v>228.92087510295499</c:v>
                </c:pt>
                <c:pt idx="65">
                  <c:v>232.90455721886499</c:v>
                </c:pt>
                <c:pt idx="66">
                  <c:v>240.40970457390799</c:v>
                </c:pt>
                <c:pt idx="67">
                  <c:v>249.16305205964201</c:v>
                </c:pt>
                <c:pt idx="68">
                  <c:v>263.01609511573997</c:v>
                </c:pt>
                <c:pt idx="69">
                  <c:v>278.48398204087601</c:v>
                </c:pt>
                <c:pt idx="70">
                  <c:v>282.90692877375801</c:v>
                </c:pt>
                <c:pt idx="71">
                  <c:v>280.391676866995</c:v>
                </c:pt>
                <c:pt idx="72">
                  <c:v>274.25150022437299</c:v>
                </c:pt>
                <c:pt idx="73">
                  <c:v>263.67603129961299</c:v>
                </c:pt>
                <c:pt idx="74">
                  <c:v>266.79563266528902</c:v>
                </c:pt>
                <c:pt idx="75">
                  <c:v>279.45099320916</c:v>
                </c:pt>
                <c:pt idx="76">
                  <c:v>282.19456440113299</c:v>
                </c:pt>
                <c:pt idx="77">
                  <c:v>280.45706027890998</c:v>
                </c:pt>
                <c:pt idx="78">
                  <c:v>278.51760843700902</c:v>
                </c:pt>
                <c:pt idx="79">
                  <c:v>275.99153020219001</c:v>
                </c:pt>
                <c:pt idx="80">
                  <c:v>274.483254718615</c:v>
                </c:pt>
                <c:pt idx="81">
                  <c:v>276.060621784761</c:v>
                </c:pt>
                <c:pt idx="82">
                  <c:v>279.888667341364</c:v>
                </c:pt>
                <c:pt idx="83">
                  <c:v>286.23646552016203</c:v>
                </c:pt>
                <c:pt idx="84">
                  <c:v>298.43488563398199</c:v>
                </c:pt>
                <c:pt idx="85">
                  <c:v>313.90442867558602</c:v>
                </c:pt>
                <c:pt idx="86">
                  <c:v>323.366291683035</c:v>
                </c:pt>
                <c:pt idx="87">
                  <c:v>323.08423784624898</c:v>
                </c:pt>
                <c:pt idx="88">
                  <c:v>326.47053568669497</c:v>
                </c:pt>
                <c:pt idx="89">
                  <c:v>345.36251989295403</c:v>
                </c:pt>
                <c:pt idx="90">
                  <c:v>353.202631224306</c:v>
                </c:pt>
                <c:pt idx="91">
                  <c:v>344.62969544522701</c:v>
                </c:pt>
                <c:pt idx="92">
                  <c:v>340.50039086469201</c:v>
                </c:pt>
                <c:pt idx="93">
                  <c:v>339.73013218425899</c:v>
                </c:pt>
                <c:pt idx="94">
                  <c:v>345.98012929483201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CC-4B22-8DA3-8860C95F2A25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RegionalPropertyType!$V$6:$V$100</c:f>
              <c:numCache>
                <c:formatCode>0</c:formatCode>
                <c:ptCount val="95"/>
                <c:pt idx="0">
                  <c:v>98.408907572455107</c:v>
                </c:pt>
                <c:pt idx="1">
                  <c:v>98.638095702825495</c:v>
                </c:pt>
                <c:pt idx="2">
                  <c:v>98.191709893740907</c:v>
                </c:pt>
                <c:pt idx="3">
                  <c:v>100</c:v>
                </c:pt>
                <c:pt idx="4">
                  <c:v>103.533412747455</c:v>
                </c:pt>
                <c:pt idx="5">
                  <c:v>106.94143655905199</c:v>
                </c:pt>
                <c:pt idx="6">
                  <c:v>112.511927370156</c:v>
                </c:pt>
                <c:pt idx="7">
                  <c:v>119.27362247633501</c:v>
                </c:pt>
                <c:pt idx="8">
                  <c:v>124.086500366808</c:v>
                </c:pt>
                <c:pt idx="9">
                  <c:v>126.54167530301901</c:v>
                </c:pt>
                <c:pt idx="10">
                  <c:v>132.39261102485</c:v>
                </c:pt>
                <c:pt idx="11">
                  <c:v>143.55131257076499</c:v>
                </c:pt>
                <c:pt idx="12">
                  <c:v>151.82107776089899</c:v>
                </c:pt>
                <c:pt idx="13">
                  <c:v>157.389160565167</c:v>
                </c:pt>
                <c:pt idx="14">
                  <c:v>163.41407551598701</c:v>
                </c:pt>
                <c:pt idx="15">
                  <c:v>169.200140491654</c:v>
                </c:pt>
                <c:pt idx="16">
                  <c:v>175.63259840784099</c:v>
                </c:pt>
                <c:pt idx="17">
                  <c:v>184.40916812919599</c:v>
                </c:pt>
                <c:pt idx="18">
                  <c:v>189.806351113745</c:v>
                </c:pt>
                <c:pt idx="19">
                  <c:v>194.466036111172</c:v>
                </c:pt>
                <c:pt idx="20">
                  <c:v>206.68435729623599</c:v>
                </c:pt>
                <c:pt idx="21">
                  <c:v>218.550319430038</c:v>
                </c:pt>
                <c:pt idx="22">
                  <c:v>221.74355463914799</c:v>
                </c:pt>
                <c:pt idx="23">
                  <c:v>224.286897527333</c:v>
                </c:pt>
                <c:pt idx="24">
                  <c:v>227.651564132245</c:v>
                </c:pt>
                <c:pt idx="25">
                  <c:v>226.16381756372701</c:v>
                </c:pt>
                <c:pt idx="26">
                  <c:v>221.894282204116</c:v>
                </c:pt>
                <c:pt idx="27">
                  <c:v>223.64440993658201</c:v>
                </c:pt>
                <c:pt idx="28">
                  <c:v>236.30937437456399</c:v>
                </c:pt>
                <c:pt idx="29">
                  <c:v>249.34577739198301</c:v>
                </c:pt>
                <c:pt idx="30">
                  <c:v>245.979638030882</c:v>
                </c:pt>
                <c:pt idx="31">
                  <c:v>238.44655452421799</c:v>
                </c:pt>
                <c:pt idx="32">
                  <c:v>240.348414552252</c:v>
                </c:pt>
                <c:pt idx="33">
                  <c:v>239.88830818475799</c:v>
                </c:pt>
                <c:pt idx="34">
                  <c:v>229.59902130323599</c:v>
                </c:pt>
                <c:pt idx="35">
                  <c:v>220.662211960028</c:v>
                </c:pt>
                <c:pt idx="36">
                  <c:v>213.36807413391301</c:v>
                </c:pt>
                <c:pt idx="37">
                  <c:v>205.977136101811</c:v>
                </c:pt>
                <c:pt idx="38">
                  <c:v>202.723810277186</c:v>
                </c:pt>
                <c:pt idx="39">
                  <c:v>200.97067711164701</c:v>
                </c:pt>
                <c:pt idx="40">
                  <c:v>201.62721388176399</c:v>
                </c:pt>
                <c:pt idx="41">
                  <c:v>200.706497781965</c:v>
                </c:pt>
                <c:pt idx="42">
                  <c:v>201.36384071110601</c:v>
                </c:pt>
                <c:pt idx="43">
                  <c:v>207.00629421847199</c:v>
                </c:pt>
                <c:pt idx="44">
                  <c:v>211.44941698423401</c:v>
                </c:pt>
                <c:pt idx="45">
                  <c:v>215.35631635242501</c:v>
                </c:pt>
                <c:pt idx="46">
                  <c:v>222.04363434862501</c:v>
                </c:pt>
                <c:pt idx="47">
                  <c:v>225.89241855514001</c:v>
                </c:pt>
                <c:pt idx="48">
                  <c:v>224.735519482858</c:v>
                </c:pt>
                <c:pt idx="49">
                  <c:v>224.29777387254799</c:v>
                </c:pt>
                <c:pt idx="50">
                  <c:v>232.77941806437801</c:v>
                </c:pt>
                <c:pt idx="51">
                  <c:v>243.43190563406799</c:v>
                </c:pt>
                <c:pt idx="52">
                  <c:v>247.277564888548</c:v>
                </c:pt>
                <c:pt idx="53">
                  <c:v>252.134173689504</c:v>
                </c:pt>
                <c:pt idx="54">
                  <c:v>261.75265287218099</c:v>
                </c:pt>
                <c:pt idx="55">
                  <c:v>271.83532494334298</c:v>
                </c:pt>
                <c:pt idx="56">
                  <c:v>282.838753764979</c:v>
                </c:pt>
                <c:pt idx="57">
                  <c:v>299.03679303831802</c:v>
                </c:pt>
                <c:pt idx="58">
                  <c:v>314.511632211115</c:v>
                </c:pt>
                <c:pt idx="59">
                  <c:v>323.05402037177998</c:v>
                </c:pt>
                <c:pt idx="60">
                  <c:v>331.69450649850501</c:v>
                </c:pt>
                <c:pt idx="61">
                  <c:v>344.96639558991802</c:v>
                </c:pt>
                <c:pt idx="62">
                  <c:v>350.95803324038798</c:v>
                </c:pt>
                <c:pt idx="63">
                  <c:v>352.42437850025601</c:v>
                </c:pt>
                <c:pt idx="64">
                  <c:v>360.538539972656</c:v>
                </c:pt>
                <c:pt idx="65">
                  <c:v>369.097272988876</c:v>
                </c:pt>
                <c:pt idx="66">
                  <c:v>370.51087014894199</c:v>
                </c:pt>
                <c:pt idx="67">
                  <c:v>374.76272188856399</c:v>
                </c:pt>
                <c:pt idx="68">
                  <c:v>390.50014549491101</c:v>
                </c:pt>
                <c:pt idx="69">
                  <c:v>404.31483074936801</c:v>
                </c:pt>
                <c:pt idx="70">
                  <c:v>405.251467592876</c:v>
                </c:pt>
                <c:pt idx="71">
                  <c:v>402.46560299035201</c:v>
                </c:pt>
                <c:pt idx="72">
                  <c:v>403.55173858714301</c:v>
                </c:pt>
                <c:pt idx="73">
                  <c:v>409.85340937841602</c:v>
                </c:pt>
                <c:pt idx="74">
                  <c:v>411.12183856829898</c:v>
                </c:pt>
                <c:pt idx="75">
                  <c:v>410.72254493051702</c:v>
                </c:pt>
                <c:pt idx="76">
                  <c:v>418.506476671977</c:v>
                </c:pt>
                <c:pt idx="77">
                  <c:v>427.137910302649</c:v>
                </c:pt>
                <c:pt idx="78">
                  <c:v>425.10959999276099</c:v>
                </c:pt>
                <c:pt idx="79">
                  <c:v>423.98040144501903</c:v>
                </c:pt>
                <c:pt idx="80">
                  <c:v>441.70666553203699</c:v>
                </c:pt>
                <c:pt idx="81">
                  <c:v>451.56986159191803</c:v>
                </c:pt>
                <c:pt idx="82">
                  <c:v>448.56944342365</c:v>
                </c:pt>
                <c:pt idx="83">
                  <c:v>453.060207960995</c:v>
                </c:pt>
                <c:pt idx="84">
                  <c:v>468.651581235496</c:v>
                </c:pt>
                <c:pt idx="85">
                  <c:v>501.41923326524199</c:v>
                </c:pt>
                <c:pt idx="86">
                  <c:v>520.187526975575</c:v>
                </c:pt>
                <c:pt idx="87">
                  <c:v>510.15483120603602</c:v>
                </c:pt>
                <c:pt idx="88">
                  <c:v>510.131218399798</c:v>
                </c:pt>
                <c:pt idx="89">
                  <c:v>533.12315731080696</c:v>
                </c:pt>
                <c:pt idx="90">
                  <c:v>536.51011585924198</c:v>
                </c:pt>
                <c:pt idx="91">
                  <c:v>512.28083593642805</c:v>
                </c:pt>
                <c:pt idx="92">
                  <c:v>495.11307221885301</c:v>
                </c:pt>
                <c:pt idx="93">
                  <c:v>501.19047459046902</c:v>
                </c:pt>
                <c:pt idx="94">
                  <c:v>510.380364168357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CC-4B22-8DA3-8860C95F2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RegionalPropertyType!$W$6:$W$100</c:f>
              <c:numCache>
                <c:formatCode>0</c:formatCode>
                <c:ptCount val="95"/>
                <c:pt idx="0">
                  <c:v>94.290524431380703</c:v>
                </c:pt>
                <c:pt idx="1">
                  <c:v>96.327383581489997</c:v>
                </c:pt>
                <c:pt idx="2">
                  <c:v>99.526996097912004</c:v>
                </c:pt>
                <c:pt idx="3">
                  <c:v>100</c:v>
                </c:pt>
                <c:pt idx="4">
                  <c:v>97.902176651151507</c:v>
                </c:pt>
                <c:pt idx="5">
                  <c:v>98.661910704842995</c:v>
                </c:pt>
                <c:pt idx="6">
                  <c:v>103.93946107010299</c:v>
                </c:pt>
                <c:pt idx="7">
                  <c:v>106.916363872413</c:v>
                </c:pt>
                <c:pt idx="8">
                  <c:v>105.171679198281</c:v>
                </c:pt>
                <c:pt idx="9">
                  <c:v>105.54150168055099</c:v>
                </c:pt>
                <c:pt idx="10">
                  <c:v>109.591406543255</c:v>
                </c:pt>
                <c:pt idx="11">
                  <c:v>112.887651553872</c:v>
                </c:pt>
                <c:pt idx="12">
                  <c:v>113.99619424868099</c:v>
                </c:pt>
                <c:pt idx="13">
                  <c:v>114.748052691287</c:v>
                </c:pt>
                <c:pt idx="14">
                  <c:v>117.81165671220801</c:v>
                </c:pt>
                <c:pt idx="15">
                  <c:v>122.367677723028</c:v>
                </c:pt>
                <c:pt idx="16">
                  <c:v>126.996475954224</c:v>
                </c:pt>
                <c:pt idx="17">
                  <c:v>132.86433761181499</c:v>
                </c:pt>
                <c:pt idx="18">
                  <c:v>139.30029590369901</c:v>
                </c:pt>
                <c:pt idx="19">
                  <c:v>145.203856901563</c:v>
                </c:pt>
                <c:pt idx="20">
                  <c:v>150.096585022607</c:v>
                </c:pt>
                <c:pt idx="21">
                  <c:v>155.66911804910501</c:v>
                </c:pt>
                <c:pt idx="22">
                  <c:v>161.44256014150099</c:v>
                </c:pt>
                <c:pt idx="23">
                  <c:v>164.97121184536601</c:v>
                </c:pt>
                <c:pt idx="24">
                  <c:v>166.746263704641</c:v>
                </c:pt>
                <c:pt idx="25">
                  <c:v>167.90374710320401</c:v>
                </c:pt>
                <c:pt idx="26">
                  <c:v>168.75136053480199</c:v>
                </c:pt>
                <c:pt idx="27">
                  <c:v>170.37855998417001</c:v>
                </c:pt>
                <c:pt idx="28">
                  <c:v>173.12796486129201</c:v>
                </c:pt>
                <c:pt idx="29">
                  <c:v>174.18954355899399</c:v>
                </c:pt>
                <c:pt idx="30">
                  <c:v>171.621030603685</c:v>
                </c:pt>
                <c:pt idx="31">
                  <c:v>169.24669766536701</c:v>
                </c:pt>
                <c:pt idx="32">
                  <c:v>165.35928876622299</c:v>
                </c:pt>
                <c:pt idx="33">
                  <c:v>158.046976686639</c:v>
                </c:pt>
                <c:pt idx="34">
                  <c:v>149.57093319305201</c:v>
                </c:pt>
                <c:pt idx="35">
                  <c:v>142.13160903171499</c:v>
                </c:pt>
                <c:pt idx="36">
                  <c:v>134.85269064092</c:v>
                </c:pt>
                <c:pt idx="37">
                  <c:v>130.177870736356</c:v>
                </c:pt>
                <c:pt idx="38">
                  <c:v>130.028286767521</c:v>
                </c:pt>
                <c:pt idx="39">
                  <c:v>129.14630001479199</c:v>
                </c:pt>
                <c:pt idx="40">
                  <c:v>125.767418643738</c:v>
                </c:pt>
                <c:pt idx="41">
                  <c:v>122.559236760269</c:v>
                </c:pt>
                <c:pt idx="42">
                  <c:v>120.77513997477899</c:v>
                </c:pt>
                <c:pt idx="43">
                  <c:v>118.498682008524</c:v>
                </c:pt>
                <c:pt idx="44">
                  <c:v>115.13056527774</c:v>
                </c:pt>
                <c:pt idx="45">
                  <c:v>113.553490873749</c:v>
                </c:pt>
                <c:pt idx="46">
                  <c:v>112.921352313192</c:v>
                </c:pt>
                <c:pt idx="47">
                  <c:v>111.287873701658</c:v>
                </c:pt>
                <c:pt idx="48">
                  <c:v>110.864582352071</c:v>
                </c:pt>
                <c:pt idx="49">
                  <c:v>112.889746688626</c:v>
                </c:pt>
                <c:pt idx="50">
                  <c:v>115.909694136794</c:v>
                </c:pt>
                <c:pt idx="51">
                  <c:v>117.729035742047</c:v>
                </c:pt>
                <c:pt idx="52">
                  <c:v>119.41731709486299</c:v>
                </c:pt>
                <c:pt idx="53">
                  <c:v>121.325163931894</c:v>
                </c:pt>
                <c:pt idx="54">
                  <c:v>121.345574830329</c:v>
                </c:pt>
                <c:pt idx="55">
                  <c:v>121.74106734614099</c:v>
                </c:pt>
                <c:pt idx="56">
                  <c:v>125.60675494183801</c:v>
                </c:pt>
                <c:pt idx="57">
                  <c:v>130.21035815892199</c:v>
                </c:pt>
                <c:pt idx="58">
                  <c:v>130.217856986768</c:v>
                </c:pt>
                <c:pt idx="59">
                  <c:v>130.01919664414501</c:v>
                </c:pt>
                <c:pt idx="60">
                  <c:v>136.83597068162999</c:v>
                </c:pt>
                <c:pt idx="61">
                  <c:v>145.750009100032</c:v>
                </c:pt>
                <c:pt idx="62">
                  <c:v>147.13381238531301</c:v>
                </c:pt>
                <c:pt idx="63">
                  <c:v>144.89572788470099</c:v>
                </c:pt>
                <c:pt idx="64">
                  <c:v>145.33277188701899</c:v>
                </c:pt>
                <c:pt idx="65">
                  <c:v>147.21739243034801</c:v>
                </c:pt>
                <c:pt idx="66">
                  <c:v>151.75276503193399</c:v>
                </c:pt>
                <c:pt idx="67">
                  <c:v>156.26538330300201</c:v>
                </c:pt>
                <c:pt idx="68">
                  <c:v>160.35099133608901</c:v>
                </c:pt>
                <c:pt idx="69">
                  <c:v>162.744171756669</c:v>
                </c:pt>
                <c:pt idx="70">
                  <c:v>162.56309520529399</c:v>
                </c:pt>
                <c:pt idx="71">
                  <c:v>165.587075355693</c:v>
                </c:pt>
                <c:pt idx="72">
                  <c:v>171.25313241935399</c:v>
                </c:pt>
                <c:pt idx="73">
                  <c:v>175.99414355294701</c:v>
                </c:pt>
                <c:pt idx="74">
                  <c:v>179.60092470878001</c:v>
                </c:pt>
                <c:pt idx="75">
                  <c:v>182.514572207745</c:v>
                </c:pt>
                <c:pt idx="76">
                  <c:v>184.02218403585999</c:v>
                </c:pt>
                <c:pt idx="77">
                  <c:v>183.825036618946</c:v>
                </c:pt>
                <c:pt idx="78">
                  <c:v>185.136995417805</c:v>
                </c:pt>
                <c:pt idx="79">
                  <c:v>188.790516666488</c:v>
                </c:pt>
                <c:pt idx="80">
                  <c:v>192.50977005067401</c:v>
                </c:pt>
                <c:pt idx="81">
                  <c:v>195.23533487964599</c:v>
                </c:pt>
                <c:pt idx="82">
                  <c:v>200.41255999769299</c:v>
                </c:pt>
                <c:pt idx="83">
                  <c:v>206.497119369008</c:v>
                </c:pt>
                <c:pt idx="84">
                  <c:v>211.07088035101901</c:v>
                </c:pt>
                <c:pt idx="85">
                  <c:v>219.37773573974599</c:v>
                </c:pt>
                <c:pt idx="86">
                  <c:v>229.43439103482501</c:v>
                </c:pt>
                <c:pt idx="87">
                  <c:v>235.389256751777</c:v>
                </c:pt>
                <c:pt idx="88">
                  <c:v>241.963470793586</c:v>
                </c:pt>
                <c:pt idx="89">
                  <c:v>251.141151166029</c:v>
                </c:pt>
                <c:pt idx="90">
                  <c:v>251.19278687175799</c:v>
                </c:pt>
                <c:pt idx="91">
                  <c:v>247.53952234035501</c:v>
                </c:pt>
                <c:pt idx="92">
                  <c:v>250.09465539506499</c:v>
                </c:pt>
                <c:pt idx="93">
                  <c:v>252.41116629794899</c:v>
                </c:pt>
                <c:pt idx="94">
                  <c:v>246.447671551252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76-49EC-A79A-A97E14E7D90E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RegionalPropertyType!$X$6:$X$100</c:f>
              <c:numCache>
                <c:formatCode>0</c:formatCode>
                <c:ptCount val="95"/>
                <c:pt idx="0">
                  <c:v>97.330640871576904</c:v>
                </c:pt>
                <c:pt idx="1">
                  <c:v>103.45561661109799</c:v>
                </c:pt>
                <c:pt idx="2">
                  <c:v>103.771694302916</c:v>
                </c:pt>
                <c:pt idx="3">
                  <c:v>100</c:v>
                </c:pt>
                <c:pt idx="4">
                  <c:v>99.472900435015802</c:v>
                </c:pt>
                <c:pt idx="5">
                  <c:v>102.0624721754</c:v>
                </c:pt>
                <c:pt idx="6">
                  <c:v>106.042788708719</c:v>
                </c:pt>
                <c:pt idx="7">
                  <c:v>108.299654002803</c:v>
                </c:pt>
                <c:pt idx="8">
                  <c:v>108.190923746137</c:v>
                </c:pt>
                <c:pt idx="9">
                  <c:v>108.44158624251401</c:v>
                </c:pt>
                <c:pt idx="10">
                  <c:v>111.559863645712</c:v>
                </c:pt>
                <c:pt idx="11">
                  <c:v>115.291370609293</c:v>
                </c:pt>
                <c:pt idx="12">
                  <c:v>116.66054895942401</c:v>
                </c:pt>
                <c:pt idx="13">
                  <c:v>117.69610161282201</c:v>
                </c:pt>
                <c:pt idx="14">
                  <c:v>121.451815693547</c:v>
                </c:pt>
                <c:pt idx="15">
                  <c:v>126.014134723026</c:v>
                </c:pt>
                <c:pt idx="16">
                  <c:v>131.19767994236301</c:v>
                </c:pt>
                <c:pt idx="17">
                  <c:v>137.95558713311499</c:v>
                </c:pt>
                <c:pt idx="18">
                  <c:v>142.53855721092299</c:v>
                </c:pt>
                <c:pt idx="19">
                  <c:v>147.15802691940701</c:v>
                </c:pt>
                <c:pt idx="20">
                  <c:v>155.73711297742901</c:v>
                </c:pt>
                <c:pt idx="21">
                  <c:v>161.89398943847999</c:v>
                </c:pt>
                <c:pt idx="22">
                  <c:v>163.87753778523</c:v>
                </c:pt>
                <c:pt idx="23">
                  <c:v>170.47666295489299</c:v>
                </c:pt>
                <c:pt idx="24">
                  <c:v>180.04388864854599</c:v>
                </c:pt>
                <c:pt idx="25">
                  <c:v>184.69108096443401</c:v>
                </c:pt>
                <c:pt idx="26">
                  <c:v>183.002067213083</c:v>
                </c:pt>
                <c:pt idx="27">
                  <c:v>181.472547380218</c:v>
                </c:pt>
                <c:pt idx="28">
                  <c:v>182.653833610996</c:v>
                </c:pt>
                <c:pt idx="29">
                  <c:v>183.83348662013199</c:v>
                </c:pt>
                <c:pt idx="30">
                  <c:v>185.43723801545701</c:v>
                </c:pt>
                <c:pt idx="31">
                  <c:v>185.37261980550699</c:v>
                </c:pt>
                <c:pt idx="32">
                  <c:v>181.68095031754001</c:v>
                </c:pt>
                <c:pt idx="33">
                  <c:v>177.84422210924399</c:v>
                </c:pt>
                <c:pt idx="34">
                  <c:v>172.039765504267</c:v>
                </c:pt>
                <c:pt idx="35">
                  <c:v>163.366742428305</c:v>
                </c:pt>
                <c:pt idx="36">
                  <c:v>153.26177011303699</c:v>
                </c:pt>
                <c:pt idx="37">
                  <c:v>146.569705446705</c:v>
                </c:pt>
                <c:pt idx="38">
                  <c:v>145.831718087306</c:v>
                </c:pt>
                <c:pt idx="39">
                  <c:v>144.292731218152</c:v>
                </c:pt>
                <c:pt idx="40">
                  <c:v>138.893061460984</c:v>
                </c:pt>
                <c:pt idx="41">
                  <c:v>134.08968783140699</c:v>
                </c:pt>
                <c:pt idx="42">
                  <c:v>132.44200933112401</c:v>
                </c:pt>
                <c:pt idx="43">
                  <c:v>130.919980810178</c:v>
                </c:pt>
                <c:pt idx="44">
                  <c:v>129.49540933713399</c:v>
                </c:pt>
                <c:pt idx="45">
                  <c:v>131.47387890968901</c:v>
                </c:pt>
                <c:pt idx="46">
                  <c:v>132.27297812680601</c:v>
                </c:pt>
                <c:pt idx="47">
                  <c:v>129.35174709639799</c:v>
                </c:pt>
                <c:pt idx="48">
                  <c:v>126.197689372566</c:v>
                </c:pt>
                <c:pt idx="49">
                  <c:v>125.842588548858</c:v>
                </c:pt>
                <c:pt idx="50">
                  <c:v>131.23689822653</c:v>
                </c:pt>
                <c:pt idx="51">
                  <c:v>134.850864026914</c:v>
                </c:pt>
                <c:pt idx="52">
                  <c:v>133.64818226831301</c:v>
                </c:pt>
                <c:pt idx="53">
                  <c:v>135.575030888415</c:v>
                </c:pt>
                <c:pt idx="54">
                  <c:v>140.85898117847799</c:v>
                </c:pt>
                <c:pt idx="55">
                  <c:v>144.24066582303399</c:v>
                </c:pt>
                <c:pt idx="56">
                  <c:v>146.357059512224</c:v>
                </c:pt>
                <c:pt idx="57">
                  <c:v>149.70767443286499</c:v>
                </c:pt>
                <c:pt idx="58">
                  <c:v>154.786129659012</c:v>
                </c:pt>
                <c:pt idx="59">
                  <c:v>159.72072620703099</c:v>
                </c:pt>
                <c:pt idx="60">
                  <c:v>162.816626934477</c:v>
                </c:pt>
                <c:pt idx="61">
                  <c:v>165.46886583133301</c:v>
                </c:pt>
                <c:pt idx="62">
                  <c:v>166.87492178290501</c:v>
                </c:pt>
                <c:pt idx="63">
                  <c:v>169.50395721952501</c:v>
                </c:pt>
                <c:pt idx="64">
                  <c:v>177.234422776061</c:v>
                </c:pt>
                <c:pt idx="65">
                  <c:v>185.475412261022</c:v>
                </c:pt>
                <c:pt idx="66">
                  <c:v>186.03276100127599</c:v>
                </c:pt>
                <c:pt idx="67">
                  <c:v>186.055044690015</c:v>
                </c:pt>
                <c:pt idx="68">
                  <c:v>196.75528795357499</c:v>
                </c:pt>
                <c:pt idx="69">
                  <c:v>212.88542268134401</c:v>
                </c:pt>
                <c:pt idx="70">
                  <c:v>219.288592960454</c:v>
                </c:pt>
                <c:pt idx="71">
                  <c:v>217.98825287303899</c:v>
                </c:pt>
                <c:pt idx="72">
                  <c:v>220.596466430313</c:v>
                </c:pt>
                <c:pt idx="73">
                  <c:v>225.81380778592001</c:v>
                </c:pt>
                <c:pt idx="74">
                  <c:v>231.510852945312</c:v>
                </c:pt>
                <c:pt idx="75">
                  <c:v>236.67434277142999</c:v>
                </c:pt>
                <c:pt idx="76">
                  <c:v>240.869849767414</c:v>
                </c:pt>
                <c:pt idx="77">
                  <c:v>243.55599694566999</c:v>
                </c:pt>
                <c:pt idx="78">
                  <c:v>249.36195457807199</c:v>
                </c:pt>
                <c:pt idx="79">
                  <c:v>260.10825579651402</c:v>
                </c:pt>
                <c:pt idx="80">
                  <c:v>268.57717682226399</c:v>
                </c:pt>
                <c:pt idx="81">
                  <c:v>268.89141145496802</c:v>
                </c:pt>
                <c:pt idx="82">
                  <c:v>276.169837935092</c:v>
                </c:pt>
                <c:pt idx="83">
                  <c:v>292.69615455031601</c:v>
                </c:pt>
                <c:pt idx="84">
                  <c:v>306.261815051219</c:v>
                </c:pt>
                <c:pt idx="85">
                  <c:v>323.38884638135198</c:v>
                </c:pt>
                <c:pt idx="86">
                  <c:v>339.536293309972</c:v>
                </c:pt>
                <c:pt idx="87">
                  <c:v>350.88306283385498</c:v>
                </c:pt>
                <c:pt idx="88">
                  <c:v>381.85000573682998</c:v>
                </c:pt>
                <c:pt idx="89">
                  <c:v>428.75996891505503</c:v>
                </c:pt>
                <c:pt idx="90">
                  <c:v>425.45225216701101</c:v>
                </c:pt>
                <c:pt idx="91">
                  <c:v>407.15295675753998</c:v>
                </c:pt>
                <c:pt idx="92">
                  <c:v>427.62326063857898</c:v>
                </c:pt>
                <c:pt idx="93">
                  <c:v>442.870312746906</c:v>
                </c:pt>
                <c:pt idx="94">
                  <c:v>452.23523811059198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76-49EC-A79A-A97E14E7D90E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RegionalPropertyType!$Y$6:$Y$100</c:f>
              <c:numCache>
                <c:formatCode>0</c:formatCode>
                <c:ptCount val="95"/>
                <c:pt idx="0">
                  <c:v>97.979232793715198</c:v>
                </c:pt>
                <c:pt idx="1">
                  <c:v>96.750778062399306</c:v>
                </c:pt>
                <c:pt idx="2">
                  <c:v>97.247782719840302</c:v>
                </c:pt>
                <c:pt idx="3">
                  <c:v>100</c:v>
                </c:pt>
                <c:pt idx="4">
                  <c:v>101.95506375181699</c:v>
                </c:pt>
                <c:pt idx="5">
                  <c:v>102.960050433506</c:v>
                </c:pt>
                <c:pt idx="6">
                  <c:v>105.910978183658</c:v>
                </c:pt>
                <c:pt idx="7">
                  <c:v>108.870023428116</c:v>
                </c:pt>
                <c:pt idx="8">
                  <c:v>109.615657118051</c:v>
                </c:pt>
                <c:pt idx="9">
                  <c:v>111.03100673597901</c:v>
                </c:pt>
                <c:pt idx="10">
                  <c:v>114.43987064475699</c:v>
                </c:pt>
                <c:pt idx="11">
                  <c:v>119.359501313671</c:v>
                </c:pt>
                <c:pt idx="12">
                  <c:v>124.818682649001</c:v>
                </c:pt>
                <c:pt idx="13">
                  <c:v>127.242689745078</c:v>
                </c:pt>
                <c:pt idx="14">
                  <c:v>128.94039439529701</c:v>
                </c:pt>
                <c:pt idx="15">
                  <c:v>135.073592112168</c:v>
                </c:pt>
                <c:pt idx="16">
                  <c:v>143.156241789116</c:v>
                </c:pt>
                <c:pt idx="17">
                  <c:v>149.879980386033</c:v>
                </c:pt>
                <c:pt idx="18">
                  <c:v>154.995529684735</c:v>
                </c:pt>
                <c:pt idx="19">
                  <c:v>160.11089600536201</c:v>
                </c:pt>
                <c:pt idx="20">
                  <c:v>168.960225963738</c:v>
                </c:pt>
                <c:pt idx="21">
                  <c:v>180.236703975495</c:v>
                </c:pt>
                <c:pt idx="22">
                  <c:v>181.67616311088</c:v>
                </c:pt>
                <c:pt idx="23">
                  <c:v>180.14020590780899</c:v>
                </c:pt>
                <c:pt idx="24">
                  <c:v>188.03929054609699</c:v>
                </c:pt>
                <c:pt idx="25">
                  <c:v>194.997445321432</c:v>
                </c:pt>
                <c:pt idx="26">
                  <c:v>188.67019689294901</c:v>
                </c:pt>
                <c:pt idx="27">
                  <c:v>183.60796413793599</c:v>
                </c:pt>
                <c:pt idx="28">
                  <c:v>189.82426969713799</c:v>
                </c:pt>
                <c:pt idx="29">
                  <c:v>194.847077342159</c:v>
                </c:pt>
                <c:pt idx="30">
                  <c:v>189.08592083766399</c:v>
                </c:pt>
                <c:pt idx="31">
                  <c:v>181.60277004208999</c:v>
                </c:pt>
                <c:pt idx="32">
                  <c:v>178.360977849888</c:v>
                </c:pt>
                <c:pt idx="33">
                  <c:v>171.59617675244999</c:v>
                </c:pt>
                <c:pt idx="34">
                  <c:v>158.85201884387601</c:v>
                </c:pt>
                <c:pt idx="35">
                  <c:v>149.18999206326299</c:v>
                </c:pt>
                <c:pt idx="36">
                  <c:v>145.41393868864299</c:v>
                </c:pt>
                <c:pt idx="37">
                  <c:v>142.54545747715699</c:v>
                </c:pt>
                <c:pt idx="38">
                  <c:v>137.76275262220301</c:v>
                </c:pt>
                <c:pt idx="39">
                  <c:v>133.66450539976799</c:v>
                </c:pt>
                <c:pt idx="40">
                  <c:v>132.06329214901601</c:v>
                </c:pt>
                <c:pt idx="41">
                  <c:v>131.036093895758</c:v>
                </c:pt>
                <c:pt idx="42">
                  <c:v>131.66135000685301</c:v>
                </c:pt>
                <c:pt idx="43">
                  <c:v>131.15457874672899</c:v>
                </c:pt>
                <c:pt idx="44">
                  <c:v>128.68082437312401</c:v>
                </c:pt>
                <c:pt idx="45">
                  <c:v>128.512231513568</c:v>
                </c:pt>
                <c:pt idx="46">
                  <c:v>129.66789886485299</c:v>
                </c:pt>
                <c:pt idx="47">
                  <c:v>128.61958022870701</c:v>
                </c:pt>
                <c:pt idx="48">
                  <c:v>127.989800919603</c:v>
                </c:pt>
                <c:pt idx="49">
                  <c:v>130.68522576440199</c:v>
                </c:pt>
                <c:pt idx="50">
                  <c:v>134.11290882123299</c:v>
                </c:pt>
                <c:pt idx="51">
                  <c:v>135.45862718697799</c:v>
                </c:pt>
                <c:pt idx="52">
                  <c:v>139.12669165445601</c:v>
                </c:pt>
                <c:pt idx="53">
                  <c:v>146.24496270056</c:v>
                </c:pt>
                <c:pt idx="54">
                  <c:v>146.425854695688</c:v>
                </c:pt>
                <c:pt idx="55">
                  <c:v>143.00692256940201</c:v>
                </c:pt>
                <c:pt idx="56">
                  <c:v>146.639471545025</c:v>
                </c:pt>
                <c:pt idx="57">
                  <c:v>155.267606943945</c:v>
                </c:pt>
                <c:pt idx="58">
                  <c:v>160.84350454465999</c:v>
                </c:pt>
                <c:pt idx="59">
                  <c:v>161.68909849923699</c:v>
                </c:pt>
                <c:pt idx="60">
                  <c:v>163.687816499756</c:v>
                </c:pt>
                <c:pt idx="61">
                  <c:v>166.16756347313199</c:v>
                </c:pt>
                <c:pt idx="62">
                  <c:v>166.76117310570899</c:v>
                </c:pt>
                <c:pt idx="63">
                  <c:v>167.753278589964</c:v>
                </c:pt>
                <c:pt idx="64">
                  <c:v>171.00488327878799</c:v>
                </c:pt>
                <c:pt idx="65">
                  <c:v>174.466154901338</c:v>
                </c:pt>
                <c:pt idx="66">
                  <c:v>179.45445200826501</c:v>
                </c:pt>
                <c:pt idx="67">
                  <c:v>185.94391730386801</c:v>
                </c:pt>
                <c:pt idx="68">
                  <c:v>192.81677471213101</c:v>
                </c:pt>
                <c:pt idx="69">
                  <c:v>198.45440977628499</c:v>
                </c:pt>
                <c:pt idx="70">
                  <c:v>196.70906486685701</c:v>
                </c:pt>
                <c:pt idx="71">
                  <c:v>193.51545793384199</c:v>
                </c:pt>
                <c:pt idx="72">
                  <c:v>196.73865214536301</c:v>
                </c:pt>
                <c:pt idx="73">
                  <c:v>202.58361792719001</c:v>
                </c:pt>
                <c:pt idx="74">
                  <c:v>203.761673001905</c:v>
                </c:pt>
                <c:pt idx="75">
                  <c:v>200.828268378491</c:v>
                </c:pt>
                <c:pt idx="76">
                  <c:v>198.43971728407601</c:v>
                </c:pt>
                <c:pt idx="77">
                  <c:v>198.32436329645901</c:v>
                </c:pt>
                <c:pt idx="78">
                  <c:v>201.68609335205699</c:v>
                </c:pt>
                <c:pt idx="79">
                  <c:v>205.256174439283</c:v>
                </c:pt>
                <c:pt idx="80">
                  <c:v>206.84652792707499</c:v>
                </c:pt>
                <c:pt idx="81">
                  <c:v>205.62066884842699</c:v>
                </c:pt>
                <c:pt idx="82">
                  <c:v>206.365878244436</c:v>
                </c:pt>
                <c:pt idx="83">
                  <c:v>213.35988228517701</c:v>
                </c:pt>
                <c:pt idx="84">
                  <c:v>225.38377143349999</c:v>
                </c:pt>
                <c:pt idx="85">
                  <c:v>237.679309819537</c:v>
                </c:pt>
                <c:pt idx="86">
                  <c:v>244.14021385902799</c:v>
                </c:pt>
                <c:pt idx="87">
                  <c:v>249.363521803499</c:v>
                </c:pt>
                <c:pt idx="88">
                  <c:v>260.20122979761697</c:v>
                </c:pt>
                <c:pt idx="89">
                  <c:v>269.83639317641899</c:v>
                </c:pt>
                <c:pt idx="90">
                  <c:v>270.0240906299</c:v>
                </c:pt>
                <c:pt idx="91">
                  <c:v>270.33740074405802</c:v>
                </c:pt>
                <c:pt idx="92">
                  <c:v>274.32807764389901</c:v>
                </c:pt>
                <c:pt idx="93">
                  <c:v>277.99015750576001</c:v>
                </c:pt>
                <c:pt idx="94">
                  <c:v>281.14796806158398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76-49EC-A79A-A97E14E7D90E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RegionalPropertyType!$Z$6:$Z$100</c:f>
              <c:numCache>
                <c:formatCode>0</c:formatCode>
                <c:ptCount val="95"/>
                <c:pt idx="0">
                  <c:v>95.168395594959307</c:v>
                </c:pt>
                <c:pt idx="1">
                  <c:v>98.770986803485798</c:v>
                </c:pt>
                <c:pt idx="2">
                  <c:v>100.239680303301</c:v>
                </c:pt>
                <c:pt idx="3">
                  <c:v>100</c:v>
                </c:pt>
                <c:pt idx="4">
                  <c:v>102.577323389075</c:v>
                </c:pt>
                <c:pt idx="5">
                  <c:v>109.391960804009</c:v>
                </c:pt>
                <c:pt idx="6">
                  <c:v>113.15620018655299</c:v>
                </c:pt>
                <c:pt idx="7">
                  <c:v>111.252726273714</c:v>
                </c:pt>
                <c:pt idx="8">
                  <c:v>111.17530028295801</c:v>
                </c:pt>
                <c:pt idx="9">
                  <c:v>114.982093175085</c:v>
                </c:pt>
                <c:pt idx="10">
                  <c:v>119.625615538132</c:v>
                </c:pt>
                <c:pt idx="11">
                  <c:v>123.590413808821</c:v>
                </c:pt>
                <c:pt idx="12">
                  <c:v>127.72974301327299</c:v>
                </c:pt>
                <c:pt idx="13">
                  <c:v>129.19678796900001</c:v>
                </c:pt>
                <c:pt idx="14">
                  <c:v>128.43309972554201</c:v>
                </c:pt>
                <c:pt idx="15">
                  <c:v>131.82409904789799</c:v>
                </c:pt>
                <c:pt idx="16">
                  <c:v>141.19069118511501</c:v>
                </c:pt>
                <c:pt idx="17">
                  <c:v>150.49001144407899</c:v>
                </c:pt>
                <c:pt idx="18">
                  <c:v>154.33685500770301</c:v>
                </c:pt>
                <c:pt idx="19">
                  <c:v>157.18257600943701</c:v>
                </c:pt>
                <c:pt idx="20">
                  <c:v>165.56918299204301</c:v>
                </c:pt>
                <c:pt idx="21">
                  <c:v>180.414126644795</c:v>
                </c:pt>
                <c:pt idx="22">
                  <c:v>189.313752245145</c:v>
                </c:pt>
                <c:pt idx="23">
                  <c:v>186.325718873357</c:v>
                </c:pt>
                <c:pt idx="24">
                  <c:v>180.37309245859399</c:v>
                </c:pt>
                <c:pt idx="25">
                  <c:v>174.30339536241101</c:v>
                </c:pt>
                <c:pt idx="26">
                  <c:v>170.62529370614601</c:v>
                </c:pt>
                <c:pt idx="27">
                  <c:v>172.00739852703799</c:v>
                </c:pt>
                <c:pt idx="28">
                  <c:v>176.47101473880599</c:v>
                </c:pt>
                <c:pt idx="29">
                  <c:v>176.856968872349</c:v>
                </c:pt>
                <c:pt idx="30">
                  <c:v>169.20266294674801</c:v>
                </c:pt>
                <c:pt idx="31">
                  <c:v>160.93644057250199</c:v>
                </c:pt>
                <c:pt idx="32">
                  <c:v>153.550720606694</c:v>
                </c:pt>
                <c:pt idx="33">
                  <c:v>146.64104705969601</c:v>
                </c:pt>
                <c:pt idx="34">
                  <c:v>137.395329168892</c:v>
                </c:pt>
                <c:pt idx="35">
                  <c:v>128.659974365756</c:v>
                </c:pt>
                <c:pt idx="36">
                  <c:v>123.688583609982</c:v>
                </c:pt>
                <c:pt idx="37">
                  <c:v>116.747469775196</c:v>
                </c:pt>
                <c:pt idx="38">
                  <c:v>107.584271193983</c:v>
                </c:pt>
                <c:pt idx="39">
                  <c:v>103.482561404161</c:v>
                </c:pt>
                <c:pt idx="40">
                  <c:v>106.22165693680699</c:v>
                </c:pt>
                <c:pt idx="41">
                  <c:v>108.85560829836599</c:v>
                </c:pt>
                <c:pt idx="42">
                  <c:v>110.031990544046</c:v>
                </c:pt>
                <c:pt idx="43">
                  <c:v>111.033480422306</c:v>
                </c:pt>
                <c:pt idx="44">
                  <c:v>113.12580972399</c:v>
                </c:pt>
                <c:pt idx="45">
                  <c:v>116.748395166214</c:v>
                </c:pt>
                <c:pt idx="46">
                  <c:v>119.619095773997</c:v>
                </c:pt>
                <c:pt idx="47">
                  <c:v>120.72112761840501</c:v>
                </c:pt>
                <c:pt idx="48">
                  <c:v>123.451846374312</c:v>
                </c:pt>
                <c:pt idx="49">
                  <c:v>127.87905933118201</c:v>
                </c:pt>
                <c:pt idx="50">
                  <c:v>131.37591847289801</c:v>
                </c:pt>
                <c:pt idx="51">
                  <c:v>134.86327340414701</c:v>
                </c:pt>
                <c:pt idx="52">
                  <c:v>139.128136991519</c:v>
                </c:pt>
                <c:pt idx="53">
                  <c:v>143.44133338665799</c:v>
                </c:pt>
                <c:pt idx="54">
                  <c:v>149.33569117918299</c:v>
                </c:pt>
                <c:pt idx="55">
                  <c:v>154.794222699438</c:v>
                </c:pt>
                <c:pt idx="56">
                  <c:v>159.874757086637</c:v>
                </c:pt>
                <c:pt idx="57">
                  <c:v>167.88539022375701</c:v>
                </c:pt>
                <c:pt idx="58">
                  <c:v>173.008353717646</c:v>
                </c:pt>
                <c:pt idx="59">
                  <c:v>174.251815135328</c:v>
                </c:pt>
                <c:pt idx="60">
                  <c:v>178.69380845682599</c:v>
                </c:pt>
                <c:pt idx="61">
                  <c:v>186.40104184239399</c:v>
                </c:pt>
                <c:pt idx="62">
                  <c:v>191.74096721145699</c:v>
                </c:pt>
                <c:pt idx="63">
                  <c:v>195.355114163373</c:v>
                </c:pt>
                <c:pt idx="64">
                  <c:v>202.07137557582601</c:v>
                </c:pt>
                <c:pt idx="65">
                  <c:v>210.89071245258</c:v>
                </c:pt>
                <c:pt idx="66">
                  <c:v>216.007200172534</c:v>
                </c:pt>
                <c:pt idx="67">
                  <c:v>218.207218294173</c:v>
                </c:pt>
                <c:pt idx="68">
                  <c:v>224.739490663102</c:v>
                </c:pt>
                <c:pt idx="69">
                  <c:v>233.865717273017</c:v>
                </c:pt>
                <c:pt idx="70">
                  <c:v>236.752478240605</c:v>
                </c:pt>
                <c:pt idx="71">
                  <c:v>238.864164896755</c:v>
                </c:pt>
                <c:pt idx="72">
                  <c:v>249.393162160722</c:v>
                </c:pt>
                <c:pt idx="73">
                  <c:v>260.680442717809</c:v>
                </c:pt>
                <c:pt idx="74">
                  <c:v>265.40568085254199</c:v>
                </c:pt>
                <c:pt idx="75">
                  <c:v>269.14782504602698</c:v>
                </c:pt>
                <c:pt idx="76">
                  <c:v>275.953666833434</c:v>
                </c:pt>
                <c:pt idx="77">
                  <c:v>285.09401882821402</c:v>
                </c:pt>
                <c:pt idx="78">
                  <c:v>295.70652367902602</c:v>
                </c:pt>
                <c:pt idx="79">
                  <c:v>301.58048077652001</c:v>
                </c:pt>
                <c:pt idx="80">
                  <c:v>300.57085377480701</c:v>
                </c:pt>
                <c:pt idx="81">
                  <c:v>301.741589349761</c:v>
                </c:pt>
                <c:pt idx="82">
                  <c:v>317.025406031118</c:v>
                </c:pt>
                <c:pt idx="83">
                  <c:v>334.56088780383698</c:v>
                </c:pt>
                <c:pt idx="84">
                  <c:v>348.14918191280799</c:v>
                </c:pt>
                <c:pt idx="85">
                  <c:v>370.25418540712701</c:v>
                </c:pt>
                <c:pt idx="86">
                  <c:v>395.05910972445099</c:v>
                </c:pt>
                <c:pt idx="87">
                  <c:v>412.16736492709799</c:v>
                </c:pt>
                <c:pt idx="88">
                  <c:v>437.16227363480101</c:v>
                </c:pt>
                <c:pt idx="89">
                  <c:v>472.390967412706</c:v>
                </c:pt>
                <c:pt idx="90">
                  <c:v>464.669285844944</c:v>
                </c:pt>
                <c:pt idx="91">
                  <c:v>441.47206398698398</c:v>
                </c:pt>
                <c:pt idx="92">
                  <c:v>441.16928095796902</c:v>
                </c:pt>
                <c:pt idx="93">
                  <c:v>442.46909097767099</c:v>
                </c:pt>
                <c:pt idx="94">
                  <c:v>447.27472805538002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76-49EC-A79A-A97E14E7D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RegionalPropertyType!$AA$6:$AA$100</c:f>
              <c:numCache>
                <c:formatCode>0</c:formatCode>
                <c:ptCount val="95"/>
                <c:pt idx="0">
                  <c:v>93.887458677816298</c:v>
                </c:pt>
                <c:pt idx="1">
                  <c:v>98.8724640248751</c:v>
                </c:pt>
                <c:pt idx="2">
                  <c:v>100.626270130498</c:v>
                </c:pt>
                <c:pt idx="3">
                  <c:v>100</c:v>
                </c:pt>
                <c:pt idx="4">
                  <c:v>100.78138446727399</c:v>
                </c:pt>
                <c:pt idx="5">
                  <c:v>102.4839797595</c:v>
                </c:pt>
                <c:pt idx="6">
                  <c:v>101.41116231479199</c:v>
                </c:pt>
                <c:pt idx="7">
                  <c:v>99.741566959655799</c:v>
                </c:pt>
                <c:pt idx="8">
                  <c:v>101.795710542208</c:v>
                </c:pt>
                <c:pt idx="9">
                  <c:v>105.523050554159</c:v>
                </c:pt>
                <c:pt idx="10">
                  <c:v>107.656954403047</c:v>
                </c:pt>
                <c:pt idx="11">
                  <c:v>108.67593014167301</c:v>
                </c:pt>
                <c:pt idx="12">
                  <c:v>111.93286780971199</c:v>
                </c:pt>
                <c:pt idx="13">
                  <c:v>116.514293763948</c:v>
                </c:pt>
                <c:pt idx="14">
                  <c:v>118.563161898917</c:v>
                </c:pt>
                <c:pt idx="15">
                  <c:v>120.39546311196899</c:v>
                </c:pt>
                <c:pt idx="16">
                  <c:v>125.780049096089</c:v>
                </c:pt>
                <c:pt idx="17">
                  <c:v>131.48348771097801</c:v>
                </c:pt>
                <c:pt idx="18">
                  <c:v>134.97430043935199</c:v>
                </c:pt>
                <c:pt idx="19">
                  <c:v>138.41725755905401</c:v>
                </c:pt>
                <c:pt idx="20">
                  <c:v>144.570786675037</c:v>
                </c:pt>
                <c:pt idx="21">
                  <c:v>151.427219528405</c:v>
                </c:pt>
                <c:pt idx="22">
                  <c:v>156.91617536123599</c:v>
                </c:pt>
                <c:pt idx="23">
                  <c:v>161.81107190673899</c:v>
                </c:pt>
                <c:pt idx="24">
                  <c:v>166.95449520756</c:v>
                </c:pt>
                <c:pt idx="25">
                  <c:v>172.323238847635</c:v>
                </c:pt>
                <c:pt idx="26">
                  <c:v>172.61796318720101</c:v>
                </c:pt>
                <c:pt idx="27">
                  <c:v>170.34546940719599</c:v>
                </c:pt>
                <c:pt idx="28">
                  <c:v>173.93035812878401</c:v>
                </c:pt>
                <c:pt idx="29">
                  <c:v>181.91465353749899</c:v>
                </c:pt>
                <c:pt idx="30">
                  <c:v>181.84642085686201</c:v>
                </c:pt>
                <c:pt idx="31">
                  <c:v>175.440396538144</c:v>
                </c:pt>
                <c:pt idx="32">
                  <c:v>173.00938532349801</c:v>
                </c:pt>
                <c:pt idx="33">
                  <c:v>172.27450993192201</c:v>
                </c:pt>
                <c:pt idx="34">
                  <c:v>163.73253452671699</c:v>
                </c:pt>
                <c:pt idx="35">
                  <c:v>150.992249697863</c:v>
                </c:pt>
                <c:pt idx="36">
                  <c:v>139.29974418260801</c:v>
                </c:pt>
                <c:pt idx="37">
                  <c:v>127.338216373449</c:v>
                </c:pt>
                <c:pt idx="38">
                  <c:v>118.575724697472</c:v>
                </c:pt>
                <c:pt idx="39">
                  <c:v>114.957807882794</c:v>
                </c:pt>
                <c:pt idx="40">
                  <c:v>113.103939687576</c:v>
                </c:pt>
                <c:pt idx="41">
                  <c:v>109.773104979914</c:v>
                </c:pt>
                <c:pt idx="42">
                  <c:v>106.068270560581</c:v>
                </c:pt>
                <c:pt idx="43">
                  <c:v>103.59980080237101</c:v>
                </c:pt>
                <c:pt idx="44">
                  <c:v>103.640846567457</c:v>
                </c:pt>
                <c:pt idx="45">
                  <c:v>105.240043885007</c:v>
                </c:pt>
                <c:pt idx="46">
                  <c:v>105.29915164431</c:v>
                </c:pt>
                <c:pt idx="47">
                  <c:v>103.942870308276</c:v>
                </c:pt>
                <c:pt idx="48">
                  <c:v>104.621714541272</c:v>
                </c:pt>
                <c:pt idx="49">
                  <c:v>107.208368341965</c:v>
                </c:pt>
                <c:pt idx="50">
                  <c:v>109.832042552545</c:v>
                </c:pt>
                <c:pt idx="51">
                  <c:v>111.818847007561</c:v>
                </c:pt>
                <c:pt idx="52">
                  <c:v>114.974554466665</c:v>
                </c:pt>
                <c:pt idx="53">
                  <c:v>120.402698681689</c:v>
                </c:pt>
                <c:pt idx="54">
                  <c:v>125.160409320734</c:v>
                </c:pt>
                <c:pt idx="55">
                  <c:v>127.45928619981601</c:v>
                </c:pt>
                <c:pt idx="56">
                  <c:v>132.13826536792999</c:v>
                </c:pt>
                <c:pt idx="57">
                  <c:v>139.98332346842599</c:v>
                </c:pt>
                <c:pt idx="58">
                  <c:v>144.41877433928499</c:v>
                </c:pt>
                <c:pt idx="59">
                  <c:v>145.92030608598699</c:v>
                </c:pt>
                <c:pt idx="60">
                  <c:v>148.91345139605301</c:v>
                </c:pt>
                <c:pt idx="61">
                  <c:v>152.35850675020501</c:v>
                </c:pt>
                <c:pt idx="62">
                  <c:v>154.343294947933</c:v>
                </c:pt>
                <c:pt idx="63">
                  <c:v>156.28718045195899</c:v>
                </c:pt>
                <c:pt idx="64">
                  <c:v>160.455428020477</c:v>
                </c:pt>
                <c:pt idx="65">
                  <c:v>165.221812360576</c:v>
                </c:pt>
                <c:pt idx="66">
                  <c:v>169.34692335891299</c:v>
                </c:pt>
                <c:pt idx="67">
                  <c:v>173.46862438759999</c:v>
                </c:pt>
                <c:pt idx="68">
                  <c:v>178.635166037533</c:v>
                </c:pt>
                <c:pt idx="69">
                  <c:v>183.46434699417699</c:v>
                </c:pt>
                <c:pt idx="70">
                  <c:v>185.387119687313</c:v>
                </c:pt>
                <c:pt idx="71">
                  <c:v>187.46494223460999</c:v>
                </c:pt>
                <c:pt idx="72">
                  <c:v>193.71866100608</c:v>
                </c:pt>
                <c:pt idx="73">
                  <c:v>199.57843593221301</c:v>
                </c:pt>
                <c:pt idx="74">
                  <c:v>198.203075998657</c:v>
                </c:pt>
                <c:pt idx="75">
                  <c:v>196.62128515947501</c:v>
                </c:pt>
                <c:pt idx="76">
                  <c:v>200.414322625892</c:v>
                </c:pt>
                <c:pt idx="77">
                  <c:v>207.76470941284299</c:v>
                </c:pt>
                <c:pt idx="78">
                  <c:v>211.272082428061</c:v>
                </c:pt>
                <c:pt idx="79">
                  <c:v>208.62304533744299</c:v>
                </c:pt>
                <c:pt idx="80">
                  <c:v>206.85708707464701</c:v>
                </c:pt>
                <c:pt idx="81">
                  <c:v>209.80892930818399</c:v>
                </c:pt>
                <c:pt idx="82">
                  <c:v>217.247725684199</c:v>
                </c:pt>
                <c:pt idx="83">
                  <c:v>220.436035746877</c:v>
                </c:pt>
                <c:pt idx="84">
                  <c:v>218.528985226521</c:v>
                </c:pt>
                <c:pt idx="85">
                  <c:v>222.129759530965</c:v>
                </c:pt>
                <c:pt idx="86">
                  <c:v>237.100110993751</c:v>
                </c:pt>
                <c:pt idx="87">
                  <c:v>249.51183664069299</c:v>
                </c:pt>
                <c:pt idx="88">
                  <c:v>257.02344761461597</c:v>
                </c:pt>
                <c:pt idx="89">
                  <c:v>267.23475574938499</c:v>
                </c:pt>
                <c:pt idx="90">
                  <c:v>261.26420609967403</c:v>
                </c:pt>
                <c:pt idx="91">
                  <c:v>248.132650692863</c:v>
                </c:pt>
                <c:pt idx="92">
                  <c:v>243.94962446496299</c:v>
                </c:pt>
                <c:pt idx="93">
                  <c:v>246.962784346506</c:v>
                </c:pt>
                <c:pt idx="94">
                  <c:v>252.738640671746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DC-42DC-88B8-D8D9FBFF8BEF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RegionalPropertyType!$AB$6:$AB$100</c:f>
              <c:numCache>
                <c:formatCode>0</c:formatCode>
                <c:ptCount val="95"/>
                <c:pt idx="0">
                  <c:v>92.571356131511493</c:v>
                </c:pt>
                <c:pt idx="1">
                  <c:v>94.274676716285697</c:v>
                </c:pt>
                <c:pt idx="2">
                  <c:v>96.801128085175193</c:v>
                </c:pt>
                <c:pt idx="3">
                  <c:v>100</c:v>
                </c:pt>
                <c:pt idx="4">
                  <c:v>101.666251902978</c:v>
                </c:pt>
                <c:pt idx="5">
                  <c:v>101.892177391964</c:v>
                </c:pt>
                <c:pt idx="6">
                  <c:v>101.685243941572</c:v>
                </c:pt>
                <c:pt idx="7">
                  <c:v>102.423275516457</c:v>
                </c:pt>
                <c:pt idx="8">
                  <c:v>103.808088471728</c:v>
                </c:pt>
                <c:pt idx="9">
                  <c:v>106.55082221182001</c:v>
                </c:pt>
                <c:pt idx="10">
                  <c:v>110.254388711175</c:v>
                </c:pt>
                <c:pt idx="11">
                  <c:v>112.00754117447499</c:v>
                </c:pt>
                <c:pt idx="12">
                  <c:v>112.16020411478</c:v>
                </c:pt>
                <c:pt idx="13">
                  <c:v>113.197014513054</c:v>
                </c:pt>
                <c:pt idx="14">
                  <c:v>116.41942644853501</c:v>
                </c:pt>
                <c:pt idx="15">
                  <c:v>121.05066282929501</c:v>
                </c:pt>
                <c:pt idx="16">
                  <c:v>127.58396044659401</c:v>
                </c:pt>
                <c:pt idx="17">
                  <c:v>135.24739799935099</c:v>
                </c:pt>
                <c:pt idx="18">
                  <c:v>138.51086007928001</c:v>
                </c:pt>
                <c:pt idx="19">
                  <c:v>140.597107224647</c:v>
                </c:pt>
                <c:pt idx="20">
                  <c:v>147.21183966865999</c:v>
                </c:pt>
                <c:pt idx="21">
                  <c:v>155.286280141426</c:v>
                </c:pt>
                <c:pt idx="22">
                  <c:v>161.18874063934001</c:v>
                </c:pt>
                <c:pt idx="23">
                  <c:v>165.78068168196</c:v>
                </c:pt>
                <c:pt idx="24">
                  <c:v>171.95594528828099</c:v>
                </c:pt>
                <c:pt idx="25">
                  <c:v>179.224237295774</c:v>
                </c:pt>
                <c:pt idx="26">
                  <c:v>184.665565787568</c:v>
                </c:pt>
                <c:pt idx="27">
                  <c:v>188.20408548429401</c:v>
                </c:pt>
                <c:pt idx="28">
                  <c:v>192.00759549785701</c:v>
                </c:pt>
                <c:pt idx="29">
                  <c:v>196.72729427889601</c:v>
                </c:pt>
                <c:pt idx="30">
                  <c:v>197.89601171089001</c:v>
                </c:pt>
                <c:pt idx="31">
                  <c:v>194.582407834186</c:v>
                </c:pt>
                <c:pt idx="32">
                  <c:v>190.850586714874</c:v>
                </c:pt>
                <c:pt idx="33">
                  <c:v>186.77824750691801</c:v>
                </c:pt>
                <c:pt idx="34">
                  <c:v>176.332617251252</c:v>
                </c:pt>
                <c:pt idx="35">
                  <c:v>164.017977484667</c:v>
                </c:pt>
                <c:pt idx="36">
                  <c:v>151.56036241257601</c:v>
                </c:pt>
                <c:pt idx="37">
                  <c:v>139.67978171155301</c:v>
                </c:pt>
                <c:pt idx="38">
                  <c:v>134.246017688379</c:v>
                </c:pt>
                <c:pt idx="39">
                  <c:v>132.881507182131</c:v>
                </c:pt>
                <c:pt idx="40">
                  <c:v>133.21511251056401</c:v>
                </c:pt>
                <c:pt idx="41">
                  <c:v>134.34216609312901</c:v>
                </c:pt>
                <c:pt idx="42">
                  <c:v>128.49364371045601</c:v>
                </c:pt>
                <c:pt idx="43">
                  <c:v>121.092628355268</c:v>
                </c:pt>
                <c:pt idx="44">
                  <c:v>121.04266125984</c:v>
                </c:pt>
                <c:pt idx="45">
                  <c:v>123.38747194622999</c:v>
                </c:pt>
                <c:pt idx="46">
                  <c:v>122.51187593179399</c:v>
                </c:pt>
                <c:pt idx="47">
                  <c:v>121.29402431290001</c:v>
                </c:pt>
                <c:pt idx="48">
                  <c:v>124.019723797835</c:v>
                </c:pt>
                <c:pt idx="49">
                  <c:v>127.766709131036</c:v>
                </c:pt>
                <c:pt idx="50">
                  <c:v>129.73537458914399</c:v>
                </c:pt>
                <c:pt idx="51">
                  <c:v>130.350808071448</c:v>
                </c:pt>
                <c:pt idx="52">
                  <c:v>133.406701680125</c:v>
                </c:pt>
                <c:pt idx="53">
                  <c:v>139.85632014805799</c:v>
                </c:pt>
                <c:pt idx="54">
                  <c:v>145.97081006370601</c:v>
                </c:pt>
                <c:pt idx="55">
                  <c:v>149.532199218507</c:v>
                </c:pt>
                <c:pt idx="56">
                  <c:v>155.27276820334001</c:v>
                </c:pt>
                <c:pt idx="57">
                  <c:v>164.40343899308601</c:v>
                </c:pt>
                <c:pt idx="58">
                  <c:v>167.77238330581</c:v>
                </c:pt>
                <c:pt idx="59">
                  <c:v>166.60465417012</c:v>
                </c:pt>
                <c:pt idx="60">
                  <c:v>170.39935079760701</c:v>
                </c:pt>
                <c:pt idx="61">
                  <c:v>179.07772396822699</c:v>
                </c:pt>
                <c:pt idx="62">
                  <c:v>185.967275764498</c:v>
                </c:pt>
                <c:pt idx="63">
                  <c:v>188.28699551707501</c:v>
                </c:pt>
                <c:pt idx="64">
                  <c:v>192.45919287539499</c:v>
                </c:pt>
                <c:pt idx="65">
                  <c:v>200.902675251137</c:v>
                </c:pt>
                <c:pt idx="66">
                  <c:v>206.43991121790299</c:v>
                </c:pt>
                <c:pt idx="67">
                  <c:v>209.063261884772</c:v>
                </c:pt>
                <c:pt idx="68">
                  <c:v>219.48558469099501</c:v>
                </c:pt>
                <c:pt idx="69">
                  <c:v>234.463426187435</c:v>
                </c:pt>
                <c:pt idx="70">
                  <c:v>239.42118272211999</c:v>
                </c:pt>
                <c:pt idx="71">
                  <c:v>238.360077251381</c:v>
                </c:pt>
                <c:pt idx="72">
                  <c:v>242.637091469794</c:v>
                </c:pt>
                <c:pt idx="73">
                  <c:v>250.79020623720399</c:v>
                </c:pt>
                <c:pt idx="74">
                  <c:v>255.73607136198601</c:v>
                </c:pt>
                <c:pt idx="75">
                  <c:v>258.77566418084899</c:v>
                </c:pt>
                <c:pt idx="76">
                  <c:v>265.47187967354103</c:v>
                </c:pt>
                <c:pt idx="77">
                  <c:v>272.37684372547398</c:v>
                </c:pt>
                <c:pt idx="78">
                  <c:v>274.26025948844898</c:v>
                </c:pt>
                <c:pt idx="79">
                  <c:v>273.09014351242502</c:v>
                </c:pt>
                <c:pt idx="80">
                  <c:v>275.183529314162</c:v>
                </c:pt>
                <c:pt idx="81">
                  <c:v>284.73517020492397</c:v>
                </c:pt>
                <c:pt idx="82">
                  <c:v>296.20311267726902</c:v>
                </c:pt>
                <c:pt idx="83">
                  <c:v>303.31376933483398</c:v>
                </c:pt>
                <c:pt idx="84">
                  <c:v>315.39994586566701</c:v>
                </c:pt>
                <c:pt idx="85">
                  <c:v>337.08086144362801</c:v>
                </c:pt>
                <c:pt idx="86">
                  <c:v>355.85611634056897</c:v>
                </c:pt>
                <c:pt idx="87">
                  <c:v>367.25682400051301</c:v>
                </c:pt>
                <c:pt idx="88">
                  <c:v>388.87760396994901</c:v>
                </c:pt>
                <c:pt idx="89">
                  <c:v>418.87848950069798</c:v>
                </c:pt>
                <c:pt idx="90">
                  <c:v>424.91821758171301</c:v>
                </c:pt>
                <c:pt idx="91">
                  <c:v>417.17537046832501</c:v>
                </c:pt>
                <c:pt idx="92">
                  <c:v>417.19441269952</c:v>
                </c:pt>
                <c:pt idx="93">
                  <c:v>419.84834837486898</c:v>
                </c:pt>
                <c:pt idx="94">
                  <c:v>424.92618178674701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DC-42DC-88B8-D8D9FBFF8BEF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RegionalPropertyType!$AC$6:$AC$100</c:f>
              <c:numCache>
                <c:formatCode>0</c:formatCode>
                <c:ptCount val="95"/>
                <c:pt idx="0">
                  <c:v>95.406340650899295</c:v>
                </c:pt>
                <c:pt idx="1">
                  <c:v>97.9375774576434</c:v>
                </c:pt>
                <c:pt idx="2">
                  <c:v>98.983959494968403</c:v>
                </c:pt>
                <c:pt idx="3">
                  <c:v>100</c:v>
                </c:pt>
                <c:pt idx="4">
                  <c:v>102.556048421357</c:v>
                </c:pt>
                <c:pt idx="5">
                  <c:v>105.9812932764</c:v>
                </c:pt>
                <c:pt idx="6">
                  <c:v>107.601198141618</c:v>
                </c:pt>
                <c:pt idx="7">
                  <c:v>107.670913384399</c:v>
                </c:pt>
                <c:pt idx="8">
                  <c:v>109.114652210975</c:v>
                </c:pt>
                <c:pt idx="9">
                  <c:v>112.58722144845601</c:v>
                </c:pt>
                <c:pt idx="10">
                  <c:v>116.924994406403</c:v>
                </c:pt>
                <c:pt idx="11">
                  <c:v>120.48103813733501</c:v>
                </c:pt>
                <c:pt idx="12">
                  <c:v>124.942473889582</c:v>
                </c:pt>
                <c:pt idx="13">
                  <c:v>129.940607916311</c:v>
                </c:pt>
                <c:pt idx="14">
                  <c:v>134.220938770202</c:v>
                </c:pt>
                <c:pt idx="15">
                  <c:v>139.048830195053</c:v>
                </c:pt>
                <c:pt idx="16">
                  <c:v>146.49082837599801</c:v>
                </c:pt>
                <c:pt idx="17">
                  <c:v>155.57166947788801</c:v>
                </c:pt>
                <c:pt idx="18">
                  <c:v>159.676380592708</c:v>
                </c:pt>
                <c:pt idx="19">
                  <c:v>162.72252960697099</c:v>
                </c:pt>
                <c:pt idx="20">
                  <c:v>173.284041804162</c:v>
                </c:pt>
                <c:pt idx="21">
                  <c:v>184.43166962721099</c:v>
                </c:pt>
                <c:pt idx="22">
                  <c:v>185.78173178254301</c:v>
                </c:pt>
                <c:pt idx="23">
                  <c:v>185.82551223716101</c:v>
                </c:pt>
                <c:pt idx="24">
                  <c:v>193.24215069920999</c:v>
                </c:pt>
                <c:pt idx="25">
                  <c:v>199.89118269060501</c:v>
                </c:pt>
                <c:pt idx="26">
                  <c:v>197.490818921075</c:v>
                </c:pt>
                <c:pt idx="27">
                  <c:v>195.85827360079099</c:v>
                </c:pt>
                <c:pt idx="28">
                  <c:v>202.24580558331701</c:v>
                </c:pt>
                <c:pt idx="29">
                  <c:v>208.84656763931901</c:v>
                </c:pt>
                <c:pt idx="30">
                  <c:v>207.41617440325101</c:v>
                </c:pt>
                <c:pt idx="31">
                  <c:v>202.029987153311</c:v>
                </c:pt>
                <c:pt idx="32">
                  <c:v>199.05025788220101</c:v>
                </c:pt>
                <c:pt idx="33">
                  <c:v>194.795572510212</c:v>
                </c:pt>
                <c:pt idx="34">
                  <c:v>179.353655181058</c:v>
                </c:pt>
                <c:pt idx="35">
                  <c:v>164.96966188522899</c:v>
                </c:pt>
                <c:pt idx="36">
                  <c:v>158.01217905312399</c:v>
                </c:pt>
                <c:pt idx="37">
                  <c:v>151.073722245044</c:v>
                </c:pt>
                <c:pt idx="38">
                  <c:v>144.13736745679799</c:v>
                </c:pt>
                <c:pt idx="39">
                  <c:v>138.073863641755</c:v>
                </c:pt>
                <c:pt idx="40">
                  <c:v>132.78139679003499</c:v>
                </c:pt>
                <c:pt idx="41">
                  <c:v>128.04668082287199</c:v>
                </c:pt>
                <c:pt idx="42">
                  <c:v>127.916478891989</c:v>
                </c:pt>
                <c:pt idx="43">
                  <c:v>128.74300845628201</c:v>
                </c:pt>
                <c:pt idx="44">
                  <c:v>127.032872596342</c:v>
                </c:pt>
                <c:pt idx="45">
                  <c:v>125.634857811316</c:v>
                </c:pt>
                <c:pt idx="46">
                  <c:v>125.514378192032</c:v>
                </c:pt>
                <c:pt idx="47">
                  <c:v>126.43438589345899</c:v>
                </c:pt>
                <c:pt idx="48">
                  <c:v>130.14522020512999</c:v>
                </c:pt>
                <c:pt idx="49">
                  <c:v>134.753499032902</c:v>
                </c:pt>
                <c:pt idx="50">
                  <c:v>135.95895841182599</c:v>
                </c:pt>
                <c:pt idx="51">
                  <c:v>136.99568838362799</c:v>
                </c:pt>
                <c:pt idx="52">
                  <c:v>143.52822115794399</c:v>
                </c:pt>
                <c:pt idx="53">
                  <c:v>154.56778283559399</c:v>
                </c:pt>
                <c:pt idx="54">
                  <c:v>159.98715267203201</c:v>
                </c:pt>
                <c:pt idx="55">
                  <c:v>159.70392015649799</c:v>
                </c:pt>
                <c:pt idx="56">
                  <c:v>161.999644563636</c:v>
                </c:pt>
                <c:pt idx="57">
                  <c:v>165.293109503377</c:v>
                </c:pt>
                <c:pt idx="58">
                  <c:v>168.231581311844</c:v>
                </c:pt>
                <c:pt idx="59">
                  <c:v>172.11898480679201</c:v>
                </c:pt>
                <c:pt idx="60">
                  <c:v>177.06768252109299</c:v>
                </c:pt>
                <c:pt idx="61">
                  <c:v>181.772624762227</c:v>
                </c:pt>
                <c:pt idx="62">
                  <c:v>185.02797567839701</c:v>
                </c:pt>
                <c:pt idx="63">
                  <c:v>187.845733455415</c:v>
                </c:pt>
                <c:pt idx="64">
                  <c:v>193.12824103902699</c:v>
                </c:pt>
                <c:pt idx="65">
                  <c:v>199.927503636061</c:v>
                </c:pt>
                <c:pt idx="66">
                  <c:v>203.65334083734001</c:v>
                </c:pt>
                <c:pt idx="67">
                  <c:v>205.46532458684399</c:v>
                </c:pt>
                <c:pt idx="68">
                  <c:v>210.72326070534899</c:v>
                </c:pt>
                <c:pt idx="69">
                  <c:v>219.77273218959701</c:v>
                </c:pt>
                <c:pt idx="70">
                  <c:v>226.224712744626</c:v>
                </c:pt>
                <c:pt idx="71">
                  <c:v>227.42229850367801</c:v>
                </c:pt>
                <c:pt idx="72">
                  <c:v>227.21218151949299</c:v>
                </c:pt>
                <c:pt idx="73">
                  <c:v>228.378173819757</c:v>
                </c:pt>
                <c:pt idx="74">
                  <c:v>228.152019064927</c:v>
                </c:pt>
                <c:pt idx="75">
                  <c:v>227.893364449041</c:v>
                </c:pt>
                <c:pt idx="76">
                  <c:v>232.89505171558801</c:v>
                </c:pt>
                <c:pt idx="77">
                  <c:v>239.69668903718201</c:v>
                </c:pt>
                <c:pt idx="78">
                  <c:v>243.83463633043601</c:v>
                </c:pt>
                <c:pt idx="79">
                  <c:v>245.16634860850499</c:v>
                </c:pt>
                <c:pt idx="80">
                  <c:v>241.35265563011001</c:v>
                </c:pt>
                <c:pt idx="81">
                  <c:v>234.76729204958201</c:v>
                </c:pt>
                <c:pt idx="82">
                  <c:v>240.89652481503501</c:v>
                </c:pt>
                <c:pt idx="83">
                  <c:v>253.31755555407301</c:v>
                </c:pt>
                <c:pt idx="84">
                  <c:v>258.49829089308099</c:v>
                </c:pt>
                <c:pt idx="85">
                  <c:v>266.65061996111098</c:v>
                </c:pt>
                <c:pt idx="86">
                  <c:v>282.35641316114999</c:v>
                </c:pt>
                <c:pt idx="87">
                  <c:v>290.59380407716401</c:v>
                </c:pt>
                <c:pt idx="88">
                  <c:v>291.383465303094</c:v>
                </c:pt>
                <c:pt idx="89">
                  <c:v>300.025753035739</c:v>
                </c:pt>
                <c:pt idx="90">
                  <c:v>308.27281701048202</c:v>
                </c:pt>
                <c:pt idx="91">
                  <c:v>308.29147177755402</c:v>
                </c:pt>
                <c:pt idx="92">
                  <c:v>302.508034771236</c:v>
                </c:pt>
                <c:pt idx="93">
                  <c:v>297.19592059519499</c:v>
                </c:pt>
                <c:pt idx="94">
                  <c:v>298.01539201438402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DC-42DC-88B8-D8D9FBFF8BEF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RegionalPropertyType!$AD$6:$AD$100</c:f>
              <c:numCache>
                <c:formatCode>0</c:formatCode>
                <c:ptCount val="95"/>
                <c:pt idx="0">
                  <c:v>93.936689261865993</c:v>
                </c:pt>
                <c:pt idx="1">
                  <c:v>98.000753824819498</c:v>
                </c:pt>
                <c:pt idx="2">
                  <c:v>99.042360227300193</c:v>
                </c:pt>
                <c:pt idx="3">
                  <c:v>100</c:v>
                </c:pt>
                <c:pt idx="4">
                  <c:v>103.887293321128</c:v>
                </c:pt>
                <c:pt idx="5">
                  <c:v>108.472878418115</c:v>
                </c:pt>
                <c:pt idx="6">
                  <c:v>110.96827683910701</c:v>
                </c:pt>
                <c:pt idx="7">
                  <c:v>112.94552211675099</c:v>
                </c:pt>
                <c:pt idx="8">
                  <c:v>117.091933852587</c:v>
                </c:pt>
                <c:pt idx="9">
                  <c:v>122.42154437226</c:v>
                </c:pt>
                <c:pt idx="10">
                  <c:v>127.04216756146801</c:v>
                </c:pt>
                <c:pt idx="11">
                  <c:v>130.56270842727901</c:v>
                </c:pt>
                <c:pt idx="12">
                  <c:v>135.07410238367299</c:v>
                </c:pt>
                <c:pt idx="13">
                  <c:v>140.77239414217499</c:v>
                </c:pt>
                <c:pt idx="14">
                  <c:v>144.85133759264201</c:v>
                </c:pt>
                <c:pt idx="15">
                  <c:v>148.15537279372799</c:v>
                </c:pt>
                <c:pt idx="16">
                  <c:v>154.16007676030301</c:v>
                </c:pt>
                <c:pt idx="17">
                  <c:v>161.27359602905901</c:v>
                </c:pt>
                <c:pt idx="18">
                  <c:v>165.15770995773801</c:v>
                </c:pt>
                <c:pt idx="19">
                  <c:v>167.94170969321101</c:v>
                </c:pt>
                <c:pt idx="20">
                  <c:v>173.809408387936</c:v>
                </c:pt>
                <c:pt idx="21">
                  <c:v>181.59631246331199</c:v>
                </c:pt>
                <c:pt idx="22">
                  <c:v>186.12785621447199</c:v>
                </c:pt>
                <c:pt idx="23">
                  <c:v>187.17671313565</c:v>
                </c:pt>
                <c:pt idx="24">
                  <c:v>188.46611328017201</c:v>
                </c:pt>
                <c:pt idx="25">
                  <c:v>190.43486810248899</c:v>
                </c:pt>
                <c:pt idx="26">
                  <c:v>191.00135684301199</c:v>
                </c:pt>
                <c:pt idx="27">
                  <c:v>191.777289135763</c:v>
                </c:pt>
                <c:pt idx="28">
                  <c:v>195.37498292461501</c:v>
                </c:pt>
                <c:pt idx="29">
                  <c:v>198.063344241957</c:v>
                </c:pt>
                <c:pt idx="30">
                  <c:v>191.31139993105501</c:v>
                </c:pt>
                <c:pt idx="31">
                  <c:v>181.87960791690901</c:v>
                </c:pt>
                <c:pt idx="32">
                  <c:v>178.931030985832</c:v>
                </c:pt>
                <c:pt idx="33">
                  <c:v>179.154717475095</c:v>
                </c:pt>
                <c:pt idx="34">
                  <c:v>176.18954739223599</c:v>
                </c:pt>
                <c:pt idx="35">
                  <c:v>168.94038581478901</c:v>
                </c:pt>
                <c:pt idx="36">
                  <c:v>155.67244815285599</c:v>
                </c:pt>
                <c:pt idx="37">
                  <c:v>140.354352513203</c:v>
                </c:pt>
                <c:pt idx="38">
                  <c:v>133.80151867496201</c:v>
                </c:pt>
                <c:pt idx="39">
                  <c:v>132.41300241293601</c:v>
                </c:pt>
                <c:pt idx="40">
                  <c:v>129.76721301772301</c:v>
                </c:pt>
                <c:pt idx="41">
                  <c:v>126.63995213373001</c:v>
                </c:pt>
                <c:pt idx="42">
                  <c:v>127.47609858394</c:v>
                </c:pt>
                <c:pt idx="43">
                  <c:v>131.878255531375</c:v>
                </c:pt>
                <c:pt idx="44">
                  <c:v>137.033892577709</c:v>
                </c:pt>
                <c:pt idx="45">
                  <c:v>141.37842344004301</c:v>
                </c:pt>
                <c:pt idx="46">
                  <c:v>144.49244202069099</c:v>
                </c:pt>
                <c:pt idx="47">
                  <c:v>148.442366138408</c:v>
                </c:pt>
                <c:pt idx="48">
                  <c:v>154.84383649522499</c:v>
                </c:pt>
                <c:pt idx="49">
                  <c:v>164.037406118447</c:v>
                </c:pt>
                <c:pt idx="50">
                  <c:v>168.655023328672</c:v>
                </c:pt>
                <c:pt idx="51">
                  <c:v>168.18511406431401</c:v>
                </c:pt>
                <c:pt idx="52">
                  <c:v>171.38839649883701</c:v>
                </c:pt>
                <c:pt idx="53">
                  <c:v>179.11974776409599</c:v>
                </c:pt>
                <c:pt idx="54">
                  <c:v>185.88708315500099</c:v>
                </c:pt>
                <c:pt idx="55">
                  <c:v>189.99844332204</c:v>
                </c:pt>
                <c:pt idx="56">
                  <c:v>196.73273342682501</c:v>
                </c:pt>
                <c:pt idx="57">
                  <c:v>206.22946264352601</c:v>
                </c:pt>
                <c:pt idx="58">
                  <c:v>211.44741425320601</c:v>
                </c:pt>
                <c:pt idx="59">
                  <c:v>213.055963541392</c:v>
                </c:pt>
                <c:pt idx="60">
                  <c:v>219.03961590330101</c:v>
                </c:pt>
                <c:pt idx="61">
                  <c:v>229.80665830839001</c:v>
                </c:pt>
                <c:pt idx="62">
                  <c:v>235.125596739066</c:v>
                </c:pt>
                <c:pt idx="63">
                  <c:v>236.08404454260099</c:v>
                </c:pt>
                <c:pt idx="64">
                  <c:v>245.92646802319101</c:v>
                </c:pt>
                <c:pt idx="65">
                  <c:v>265.67741904539298</c:v>
                </c:pt>
                <c:pt idx="66">
                  <c:v>275.83413397549998</c:v>
                </c:pt>
                <c:pt idx="67">
                  <c:v>275.06178395796297</c:v>
                </c:pt>
                <c:pt idx="68">
                  <c:v>281.53448851171697</c:v>
                </c:pt>
                <c:pt idx="69">
                  <c:v>293.32507217862701</c:v>
                </c:pt>
                <c:pt idx="70">
                  <c:v>301.327191774639</c:v>
                </c:pt>
                <c:pt idx="71">
                  <c:v>304.65996113080399</c:v>
                </c:pt>
                <c:pt idx="72">
                  <c:v>314.722102933261</c:v>
                </c:pt>
                <c:pt idx="73">
                  <c:v>332.25354153839299</c:v>
                </c:pt>
                <c:pt idx="74">
                  <c:v>336.11045469503199</c:v>
                </c:pt>
                <c:pt idx="75">
                  <c:v>331.85934063429102</c:v>
                </c:pt>
                <c:pt idx="76">
                  <c:v>338.79645546501303</c:v>
                </c:pt>
                <c:pt idx="77">
                  <c:v>353.26341779272099</c:v>
                </c:pt>
                <c:pt idx="78">
                  <c:v>366.96415403894798</c:v>
                </c:pt>
                <c:pt idx="79">
                  <c:v>373.10342151577697</c:v>
                </c:pt>
                <c:pt idx="80">
                  <c:v>376.34378631644398</c:v>
                </c:pt>
                <c:pt idx="81">
                  <c:v>382.89761686479699</c:v>
                </c:pt>
                <c:pt idx="82">
                  <c:v>397.46727722372799</c:v>
                </c:pt>
                <c:pt idx="83">
                  <c:v>411.64479176729998</c:v>
                </c:pt>
                <c:pt idx="84">
                  <c:v>424.95497070661997</c:v>
                </c:pt>
                <c:pt idx="85">
                  <c:v>453.224596375624</c:v>
                </c:pt>
                <c:pt idx="86">
                  <c:v>483.95265773201498</c:v>
                </c:pt>
                <c:pt idx="87">
                  <c:v>500.62599535136599</c:v>
                </c:pt>
                <c:pt idx="88">
                  <c:v>523.17986222729496</c:v>
                </c:pt>
                <c:pt idx="89">
                  <c:v>545.16907900486603</c:v>
                </c:pt>
                <c:pt idx="90">
                  <c:v>519.54641348060602</c:v>
                </c:pt>
                <c:pt idx="91">
                  <c:v>488.800122319823</c:v>
                </c:pt>
                <c:pt idx="92">
                  <c:v>475.35224879974197</c:v>
                </c:pt>
                <c:pt idx="93">
                  <c:v>468.40254932304998</c:v>
                </c:pt>
                <c:pt idx="94">
                  <c:v>478.93316764990101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DC-42DC-88B8-D8D9FBFF8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PrimeMarkets!$O$22:$O$116</c:f>
              <c:numCache>
                <c:formatCode>#,##0_);[Red]\(#,##0\)</c:formatCode>
                <c:ptCount val="95"/>
                <c:pt idx="0">
                  <c:v>84.855525679401794</c:v>
                </c:pt>
                <c:pt idx="1">
                  <c:v>92.666696039951304</c:v>
                </c:pt>
                <c:pt idx="2">
                  <c:v>97.564280442957497</c:v>
                </c:pt>
                <c:pt idx="3">
                  <c:v>100</c:v>
                </c:pt>
                <c:pt idx="4">
                  <c:v>93.793025627565498</c:v>
                </c:pt>
                <c:pt idx="5">
                  <c:v>98.720892251295297</c:v>
                </c:pt>
                <c:pt idx="6">
                  <c:v>98.348396055624207</c:v>
                </c:pt>
                <c:pt idx="7">
                  <c:v>96.825098522876502</c:v>
                </c:pt>
                <c:pt idx="8">
                  <c:v>97.858629820996001</c:v>
                </c:pt>
                <c:pt idx="9">
                  <c:v>101.286296162208</c:v>
                </c:pt>
                <c:pt idx="10">
                  <c:v>104.64947845763</c:v>
                </c:pt>
                <c:pt idx="11">
                  <c:v>109.393483236976</c:v>
                </c:pt>
                <c:pt idx="12">
                  <c:v>105.907302036739</c:v>
                </c:pt>
                <c:pt idx="13">
                  <c:v>119.075559815624</c:v>
                </c:pt>
                <c:pt idx="14">
                  <c:v>114.040209205099</c:v>
                </c:pt>
                <c:pt idx="15">
                  <c:v>121.678716742844</c:v>
                </c:pt>
                <c:pt idx="16">
                  <c:v>133.52742289532401</c:v>
                </c:pt>
                <c:pt idx="17">
                  <c:v>124.77120050385901</c:v>
                </c:pt>
                <c:pt idx="18">
                  <c:v>135.82630614279699</c:v>
                </c:pt>
                <c:pt idx="19">
                  <c:v>138.971211550389</c:v>
                </c:pt>
                <c:pt idx="20">
                  <c:v>149.68771956329701</c:v>
                </c:pt>
                <c:pt idx="21">
                  <c:v>154.41262547471399</c:v>
                </c:pt>
                <c:pt idx="22">
                  <c:v>157.80461355035999</c:v>
                </c:pt>
                <c:pt idx="23">
                  <c:v>165.34583525542499</c:v>
                </c:pt>
                <c:pt idx="24">
                  <c:v>169.32540171684499</c:v>
                </c:pt>
                <c:pt idx="25">
                  <c:v>184.11260725011601</c:v>
                </c:pt>
                <c:pt idx="26">
                  <c:v>171.58281737283301</c:v>
                </c:pt>
                <c:pt idx="27">
                  <c:v>188.682553116154</c:v>
                </c:pt>
                <c:pt idx="28">
                  <c:v>183.73022204528399</c:v>
                </c:pt>
                <c:pt idx="29">
                  <c:v>199.091134371474</c:v>
                </c:pt>
                <c:pt idx="30">
                  <c:v>193.01512376122301</c:v>
                </c:pt>
                <c:pt idx="31">
                  <c:v>189.03819660782801</c:v>
                </c:pt>
                <c:pt idx="32">
                  <c:v>185.93450066584501</c:v>
                </c:pt>
                <c:pt idx="33">
                  <c:v>189.51470370189</c:v>
                </c:pt>
                <c:pt idx="34">
                  <c:v>196.19800320567199</c:v>
                </c:pt>
                <c:pt idx="35">
                  <c:v>172.62341942513001</c:v>
                </c:pt>
                <c:pt idx="36">
                  <c:v>153.22021118158099</c:v>
                </c:pt>
                <c:pt idx="37">
                  <c:v>143.23717632900201</c:v>
                </c:pt>
                <c:pt idx="38">
                  <c:v>137.63867654510199</c:v>
                </c:pt>
                <c:pt idx="39">
                  <c:v>127.99874680958099</c:v>
                </c:pt>
                <c:pt idx="40">
                  <c:v>142.551580400398</c:v>
                </c:pt>
                <c:pt idx="41">
                  <c:v>133.96370868673301</c:v>
                </c:pt>
                <c:pt idx="42">
                  <c:v>130.70677056528601</c:v>
                </c:pt>
                <c:pt idx="43">
                  <c:v>138.00820064676</c:v>
                </c:pt>
                <c:pt idx="44">
                  <c:v>130.290405326486</c:v>
                </c:pt>
                <c:pt idx="45">
                  <c:v>140.31763733331701</c:v>
                </c:pt>
                <c:pt idx="46">
                  <c:v>135.40757922274699</c:v>
                </c:pt>
                <c:pt idx="47">
                  <c:v>142.61361330840401</c:v>
                </c:pt>
                <c:pt idx="48">
                  <c:v>125.024132793444</c:v>
                </c:pt>
                <c:pt idx="49">
                  <c:v>151.82909718798399</c:v>
                </c:pt>
                <c:pt idx="50">
                  <c:v>145.012012557215</c:v>
                </c:pt>
                <c:pt idx="51">
                  <c:v>153.059088808051</c:v>
                </c:pt>
                <c:pt idx="52">
                  <c:v>148.37099302452501</c:v>
                </c:pt>
                <c:pt idx="53">
                  <c:v>161.63697601270701</c:v>
                </c:pt>
                <c:pt idx="54">
                  <c:v>153.872759494424</c:v>
                </c:pt>
                <c:pt idx="55">
                  <c:v>160.52194103379</c:v>
                </c:pt>
                <c:pt idx="56">
                  <c:v>165.28668811099601</c:v>
                </c:pt>
                <c:pt idx="57">
                  <c:v>171.53913346400901</c:v>
                </c:pt>
                <c:pt idx="58">
                  <c:v>180.038696960679</c:v>
                </c:pt>
                <c:pt idx="59">
                  <c:v>184.43587903818201</c:v>
                </c:pt>
                <c:pt idx="60">
                  <c:v>177.27793071022401</c:v>
                </c:pt>
                <c:pt idx="61">
                  <c:v>187.31558432644701</c:v>
                </c:pt>
                <c:pt idx="62">
                  <c:v>192.94578171150101</c:v>
                </c:pt>
                <c:pt idx="63">
                  <c:v>186.830665866316</c:v>
                </c:pt>
                <c:pt idx="64">
                  <c:v>199.14491034695999</c:v>
                </c:pt>
                <c:pt idx="65">
                  <c:v>205.00482702739899</c:v>
                </c:pt>
                <c:pt idx="66">
                  <c:v>206.40989255628301</c:v>
                </c:pt>
                <c:pt idx="67">
                  <c:v>205.450405869961</c:v>
                </c:pt>
                <c:pt idx="68">
                  <c:v>223.48720602662101</c:v>
                </c:pt>
                <c:pt idx="69">
                  <c:v>211.54355992644901</c:v>
                </c:pt>
                <c:pt idx="70">
                  <c:v>222.295191624365</c:v>
                </c:pt>
                <c:pt idx="71">
                  <c:v>226.48522466077199</c:v>
                </c:pt>
                <c:pt idx="72">
                  <c:v>220.52963513582901</c:v>
                </c:pt>
                <c:pt idx="73">
                  <c:v>236.59850064408599</c:v>
                </c:pt>
                <c:pt idx="74">
                  <c:v>237.36020904043701</c:v>
                </c:pt>
                <c:pt idx="75">
                  <c:v>228.857363919242</c:v>
                </c:pt>
                <c:pt idx="76">
                  <c:v>234.84804851225201</c:v>
                </c:pt>
                <c:pt idx="77">
                  <c:v>244.60640850631901</c:v>
                </c:pt>
                <c:pt idx="78">
                  <c:v>256.623257069884</c:v>
                </c:pt>
                <c:pt idx="79">
                  <c:v>239.818059808897</c:v>
                </c:pt>
                <c:pt idx="80">
                  <c:v>253.61884745980799</c:v>
                </c:pt>
                <c:pt idx="81">
                  <c:v>240.36828866556201</c:v>
                </c:pt>
                <c:pt idx="82">
                  <c:v>272.98311867248299</c:v>
                </c:pt>
                <c:pt idx="83">
                  <c:v>275.16240431046702</c:v>
                </c:pt>
                <c:pt idx="84">
                  <c:v>262.40690827342598</c:v>
                </c:pt>
                <c:pt idx="85">
                  <c:v>270.320299290908</c:v>
                </c:pt>
                <c:pt idx="86">
                  <c:v>276.87222196225201</c:v>
                </c:pt>
                <c:pt idx="87">
                  <c:v>291.43956712389303</c:v>
                </c:pt>
                <c:pt idx="88">
                  <c:v>283.87757925355902</c:v>
                </c:pt>
                <c:pt idx="89">
                  <c:v>292.07436284915502</c:v>
                </c:pt>
                <c:pt idx="90">
                  <c:v>284.116155999292</c:v>
                </c:pt>
                <c:pt idx="91">
                  <c:v>301.71390326679</c:v>
                </c:pt>
                <c:pt idx="92">
                  <c:v>252.409030582642</c:v>
                </c:pt>
                <c:pt idx="93">
                  <c:v>259.84377767733002</c:v>
                </c:pt>
                <c:pt idx="94">
                  <c:v>255.66596742687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75-4361-B2E7-04C5478E16CD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PrimeMarkets!$S$6:$S$116</c:f>
              <c:numCache>
                <c:formatCode>0</c:formatCode>
                <c:ptCount val="111"/>
                <c:pt idx="0">
                  <c:v>58.484009190921697</c:v>
                </c:pt>
                <c:pt idx="1">
                  <c:v>62.007537452942699</c:v>
                </c:pt>
                <c:pt idx="2">
                  <c:v>65.417408282121002</c:v>
                </c:pt>
                <c:pt idx="3">
                  <c:v>65.206773404660197</c:v>
                </c:pt>
                <c:pt idx="4">
                  <c:v>65.7763998616674</c:v>
                </c:pt>
                <c:pt idx="5">
                  <c:v>69.579330768780295</c:v>
                </c:pt>
                <c:pt idx="6">
                  <c:v>74.6482129400964</c:v>
                </c:pt>
                <c:pt idx="7">
                  <c:v>77.405914065025897</c:v>
                </c:pt>
                <c:pt idx="8">
                  <c:v>77.918863208604193</c:v>
                </c:pt>
                <c:pt idx="9">
                  <c:v>78.255218760931697</c:v>
                </c:pt>
                <c:pt idx="10">
                  <c:v>79.850842723767599</c:v>
                </c:pt>
                <c:pt idx="11">
                  <c:v>82.422677475830994</c:v>
                </c:pt>
                <c:pt idx="12">
                  <c:v>85.409054717229495</c:v>
                </c:pt>
                <c:pt idx="13">
                  <c:v>89.278977991061396</c:v>
                </c:pt>
                <c:pt idx="14">
                  <c:v>90.592454100241795</c:v>
                </c:pt>
                <c:pt idx="15">
                  <c:v>90.307857453544898</c:v>
                </c:pt>
                <c:pt idx="16">
                  <c:v>92.997457190300693</c:v>
                </c:pt>
                <c:pt idx="17">
                  <c:v>98.523016147644498</c:v>
                </c:pt>
                <c:pt idx="18">
                  <c:v>101.226391350501</c:v>
                </c:pt>
                <c:pt idx="19">
                  <c:v>100</c:v>
                </c:pt>
                <c:pt idx="20">
                  <c:v>100.06843921789</c:v>
                </c:pt>
                <c:pt idx="21">
                  <c:v>102.10910192559901</c:v>
                </c:pt>
                <c:pt idx="22">
                  <c:v>103.05852551707</c:v>
                </c:pt>
                <c:pt idx="23">
                  <c:v>102.600279524813</c:v>
                </c:pt>
                <c:pt idx="24">
                  <c:v>103.48116775856199</c:v>
                </c:pt>
                <c:pt idx="25">
                  <c:v>106.03203592752401</c:v>
                </c:pt>
                <c:pt idx="26">
                  <c:v>108.294528932746</c:v>
                </c:pt>
                <c:pt idx="27">
                  <c:v>109.671699589238</c:v>
                </c:pt>
                <c:pt idx="28">
                  <c:v>112.43802557011099</c:v>
                </c:pt>
                <c:pt idx="29">
                  <c:v>115.974136291579</c:v>
                </c:pt>
                <c:pt idx="30">
                  <c:v>118.17117808628799</c:v>
                </c:pt>
                <c:pt idx="31">
                  <c:v>120.52568941965001</c:v>
                </c:pt>
                <c:pt idx="32">
                  <c:v>124.925339669157</c:v>
                </c:pt>
                <c:pt idx="33">
                  <c:v>129.671138046198</c:v>
                </c:pt>
                <c:pt idx="34">
                  <c:v>134.071762822061</c:v>
                </c:pt>
                <c:pt idx="35">
                  <c:v>138.66599394367501</c:v>
                </c:pt>
                <c:pt idx="36">
                  <c:v>144.370819065397</c:v>
                </c:pt>
                <c:pt idx="37">
                  <c:v>151.16700941486499</c:v>
                </c:pt>
                <c:pt idx="38">
                  <c:v>155.832531100008</c:v>
                </c:pt>
                <c:pt idx="39">
                  <c:v>158.40330341849301</c:v>
                </c:pt>
                <c:pt idx="40">
                  <c:v>161.69695671212699</c:v>
                </c:pt>
                <c:pt idx="41">
                  <c:v>165.44179027020701</c:v>
                </c:pt>
                <c:pt idx="42">
                  <c:v>165.81864086018101</c:v>
                </c:pt>
                <c:pt idx="43">
                  <c:v>164.74146586646199</c:v>
                </c:pt>
                <c:pt idx="44">
                  <c:v>168.28437542942501</c:v>
                </c:pt>
                <c:pt idx="45">
                  <c:v>174.774422462128</c:v>
                </c:pt>
                <c:pt idx="46">
                  <c:v>172.39777996396001</c:v>
                </c:pt>
                <c:pt idx="47">
                  <c:v>165.37772496087501</c:v>
                </c:pt>
                <c:pt idx="48">
                  <c:v>163.70115742366201</c:v>
                </c:pt>
                <c:pt idx="49">
                  <c:v>163.180972017031</c:v>
                </c:pt>
                <c:pt idx="50">
                  <c:v>154.32081156015801</c:v>
                </c:pt>
                <c:pt idx="51">
                  <c:v>142.02052742071299</c:v>
                </c:pt>
                <c:pt idx="52">
                  <c:v>131.27194483599101</c:v>
                </c:pt>
                <c:pt idx="53">
                  <c:v>121.82239155701301</c:v>
                </c:pt>
                <c:pt idx="54">
                  <c:v>120.41898320011001</c:v>
                </c:pt>
                <c:pt idx="55">
                  <c:v>121.827662497763</c:v>
                </c:pt>
                <c:pt idx="56">
                  <c:v>118.003621502768</c:v>
                </c:pt>
                <c:pt idx="57">
                  <c:v>112.60248047584901</c:v>
                </c:pt>
                <c:pt idx="58">
                  <c:v>110.300079349101</c:v>
                </c:pt>
                <c:pt idx="59">
                  <c:v>108.73759652532</c:v>
                </c:pt>
                <c:pt idx="60">
                  <c:v>106.834929389095</c:v>
                </c:pt>
                <c:pt idx="61">
                  <c:v>108.027656546915</c:v>
                </c:pt>
                <c:pt idx="62">
                  <c:v>109.419477091468</c:v>
                </c:pt>
                <c:pt idx="63">
                  <c:v>108.063034678739</c:v>
                </c:pt>
                <c:pt idx="64">
                  <c:v>106.912299645491</c:v>
                </c:pt>
                <c:pt idx="65">
                  <c:v>107.600201085191</c:v>
                </c:pt>
                <c:pt idx="66">
                  <c:v>110.10776892579</c:v>
                </c:pt>
                <c:pt idx="67">
                  <c:v>112.37149242119401</c:v>
                </c:pt>
                <c:pt idx="68">
                  <c:v>114.24101936964701</c:v>
                </c:pt>
                <c:pt idx="69">
                  <c:v>116.758718258456</c:v>
                </c:pt>
                <c:pt idx="70">
                  <c:v>119.210372905445</c:v>
                </c:pt>
                <c:pt idx="71">
                  <c:v>121.236254591432</c:v>
                </c:pt>
                <c:pt idx="72">
                  <c:v>124.809455564502</c:v>
                </c:pt>
                <c:pt idx="73">
                  <c:v>130.32402342319</c:v>
                </c:pt>
                <c:pt idx="74">
                  <c:v>132.52542083278499</c:v>
                </c:pt>
                <c:pt idx="75">
                  <c:v>132.942565970159</c:v>
                </c:pt>
                <c:pt idx="76">
                  <c:v>137.35393248254999</c:v>
                </c:pt>
                <c:pt idx="77">
                  <c:v>143.11147918422</c:v>
                </c:pt>
                <c:pt idx="78">
                  <c:v>143.46329881934099</c:v>
                </c:pt>
                <c:pt idx="79">
                  <c:v>141.957557293165</c:v>
                </c:pt>
                <c:pt idx="80">
                  <c:v>144.66437742498499</c:v>
                </c:pt>
                <c:pt idx="81">
                  <c:v>149.119884621035</c:v>
                </c:pt>
                <c:pt idx="82">
                  <c:v>153.091994199201</c:v>
                </c:pt>
                <c:pt idx="83">
                  <c:v>156.326948701372</c:v>
                </c:pt>
                <c:pt idx="84">
                  <c:v>162.033566480632</c:v>
                </c:pt>
                <c:pt idx="85">
                  <c:v>168.76560574747199</c:v>
                </c:pt>
                <c:pt idx="86">
                  <c:v>168.469788795277</c:v>
                </c:pt>
                <c:pt idx="87">
                  <c:v>166.94314818293901</c:v>
                </c:pt>
                <c:pt idx="88">
                  <c:v>171.84549933145701</c:v>
                </c:pt>
                <c:pt idx="89">
                  <c:v>178.24514162218699</c:v>
                </c:pt>
                <c:pt idx="90">
                  <c:v>179.939554523933</c:v>
                </c:pt>
                <c:pt idx="91">
                  <c:v>179.404166228534</c:v>
                </c:pt>
                <c:pt idx="92">
                  <c:v>181.036332247844</c:v>
                </c:pt>
                <c:pt idx="93">
                  <c:v>183.90632088725599</c:v>
                </c:pt>
                <c:pt idx="94">
                  <c:v>186.28517513347001</c:v>
                </c:pt>
                <c:pt idx="95">
                  <c:v>187.58393610843001</c:v>
                </c:pt>
                <c:pt idx="96">
                  <c:v>188.47269464036401</c:v>
                </c:pt>
                <c:pt idx="97">
                  <c:v>188.85695554867499</c:v>
                </c:pt>
                <c:pt idx="98">
                  <c:v>193.63971654217499</c:v>
                </c:pt>
                <c:pt idx="99">
                  <c:v>198.983062591059</c:v>
                </c:pt>
                <c:pt idx="100">
                  <c:v>200.262058451158</c:v>
                </c:pt>
                <c:pt idx="101">
                  <c:v>206.04078699728601</c:v>
                </c:pt>
                <c:pt idx="102">
                  <c:v>217.58492880955501</c:v>
                </c:pt>
                <c:pt idx="103">
                  <c:v>224.63242773904699</c:v>
                </c:pt>
                <c:pt idx="104">
                  <c:v>229.43532859953001</c:v>
                </c:pt>
                <c:pt idx="105">
                  <c:v>238.58745473789801</c:v>
                </c:pt>
                <c:pt idx="106">
                  <c:v>237.14815577439501</c:v>
                </c:pt>
                <c:pt idx="107">
                  <c:v>228.80582091831599</c:v>
                </c:pt>
                <c:pt idx="108">
                  <c:v>224.69556069158301</c:v>
                </c:pt>
                <c:pt idx="109">
                  <c:v>223.95008230181699</c:v>
                </c:pt>
                <c:pt idx="110">
                  <c:v>228.23940158746399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75-4361-B2E7-04C5478E1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PrimeMarkets!$P$22:$P$116</c:f>
              <c:numCache>
                <c:formatCode>#,##0_);[Red]\(#,##0\)</c:formatCode>
                <c:ptCount val="95"/>
                <c:pt idx="0">
                  <c:v>91.413152024119697</c:v>
                </c:pt>
                <c:pt idx="1">
                  <c:v>103.489684709619</c:v>
                </c:pt>
                <c:pt idx="2">
                  <c:v>96.961368558028397</c:v>
                </c:pt>
                <c:pt idx="3">
                  <c:v>100</c:v>
                </c:pt>
                <c:pt idx="4">
                  <c:v>102.923259210886</c:v>
                </c:pt>
                <c:pt idx="5">
                  <c:v>108.737198182163</c:v>
                </c:pt>
                <c:pt idx="6">
                  <c:v>103.829375894739</c:v>
                </c:pt>
                <c:pt idx="7">
                  <c:v>103.480324390098</c:v>
                </c:pt>
                <c:pt idx="8">
                  <c:v>107.183163302314</c:v>
                </c:pt>
                <c:pt idx="9">
                  <c:v>107.751795711306</c:v>
                </c:pt>
                <c:pt idx="10">
                  <c:v>111.287466884937</c:v>
                </c:pt>
                <c:pt idx="11">
                  <c:v>117.696440516739</c:v>
                </c:pt>
                <c:pt idx="12">
                  <c:v>117.3209377199</c:v>
                </c:pt>
                <c:pt idx="13">
                  <c:v>119.464993243035</c:v>
                </c:pt>
                <c:pt idx="14">
                  <c:v>116.60775959703901</c:v>
                </c:pt>
                <c:pt idx="15">
                  <c:v>126.789683333295</c:v>
                </c:pt>
                <c:pt idx="16">
                  <c:v>129.00206430499199</c:v>
                </c:pt>
                <c:pt idx="17">
                  <c:v>134.54944108655101</c:v>
                </c:pt>
                <c:pt idx="18">
                  <c:v>140.12354009848301</c:v>
                </c:pt>
                <c:pt idx="19">
                  <c:v>140.267029849766</c:v>
                </c:pt>
                <c:pt idx="20">
                  <c:v>148.51804556608101</c:v>
                </c:pt>
                <c:pt idx="21">
                  <c:v>153.005864104826</c:v>
                </c:pt>
                <c:pt idx="22">
                  <c:v>154.49066224785599</c:v>
                </c:pt>
                <c:pt idx="23">
                  <c:v>165.31425469743201</c:v>
                </c:pt>
                <c:pt idx="24">
                  <c:v>173.820784354132</c:v>
                </c:pt>
                <c:pt idx="25">
                  <c:v>173.344377504796</c:v>
                </c:pt>
                <c:pt idx="26">
                  <c:v>183.021279632925</c:v>
                </c:pt>
                <c:pt idx="27">
                  <c:v>186.046952864829</c:v>
                </c:pt>
                <c:pt idx="28">
                  <c:v>192.03312206950699</c:v>
                </c:pt>
                <c:pt idx="29">
                  <c:v>188.68657506314401</c:v>
                </c:pt>
                <c:pt idx="30">
                  <c:v>187.75472807140801</c:v>
                </c:pt>
                <c:pt idx="31">
                  <c:v>200.703625336268</c:v>
                </c:pt>
                <c:pt idx="32">
                  <c:v>192.78615893111899</c:v>
                </c:pt>
                <c:pt idx="33">
                  <c:v>189.464965762682</c:v>
                </c:pt>
                <c:pt idx="34">
                  <c:v>194.813981545649</c:v>
                </c:pt>
                <c:pt idx="35">
                  <c:v>172.93915973180199</c:v>
                </c:pt>
                <c:pt idx="36">
                  <c:v>158.964119445253</c:v>
                </c:pt>
                <c:pt idx="37">
                  <c:v>153.66624146251201</c:v>
                </c:pt>
                <c:pt idx="38">
                  <c:v>141.864628963375</c:v>
                </c:pt>
                <c:pt idx="39">
                  <c:v>138.790782200141</c:v>
                </c:pt>
                <c:pt idx="40">
                  <c:v>130.65362557528701</c:v>
                </c:pt>
                <c:pt idx="41">
                  <c:v>139.17710833885701</c:v>
                </c:pt>
                <c:pt idx="42">
                  <c:v>120.590830658049</c:v>
                </c:pt>
                <c:pt idx="43">
                  <c:v>138.12944152825801</c:v>
                </c:pt>
                <c:pt idx="44">
                  <c:v>121.72834591527</c:v>
                </c:pt>
                <c:pt idx="45">
                  <c:v>134.56384599542301</c:v>
                </c:pt>
                <c:pt idx="46">
                  <c:v>135.58596916739799</c:v>
                </c:pt>
                <c:pt idx="47">
                  <c:v>128.14793813349701</c:v>
                </c:pt>
                <c:pt idx="48">
                  <c:v>135.49868998951101</c:v>
                </c:pt>
                <c:pt idx="49">
                  <c:v>125.55936034035</c:v>
                </c:pt>
                <c:pt idx="50">
                  <c:v>126.71596067021601</c:v>
                </c:pt>
                <c:pt idx="51">
                  <c:v>140.84986493574701</c:v>
                </c:pt>
                <c:pt idx="52">
                  <c:v>124.651829466843</c:v>
                </c:pt>
                <c:pt idx="53">
                  <c:v>134.03226351104399</c:v>
                </c:pt>
                <c:pt idx="54">
                  <c:v>140.73507321008299</c:v>
                </c:pt>
                <c:pt idx="55">
                  <c:v>144.45386351833</c:v>
                </c:pt>
                <c:pt idx="56">
                  <c:v>153.20585188400199</c:v>
                </c:pt>
                <c:pt idx="57">
                  <c:v>149.61709698763801</c:v>
                </c:pt>
                <c:pt idx="58">
                  <c:v>165.69918115306601</c:v>
                </c:pt>
                <c:pt idx="59">
                  <c:v>162.08401315803701</c:v>
                </c:pt>
                <c:pt idx="60">
                  <c:v>165.09886921727499</c:v>
                </c:pt>
                <c:pt idx="61">
                  <c:v>174.14973542347599</c:v>
                </c:pt>
                <c:pt idx="62">
                  <c:v>179.536891514833</c:v>
                </c:pt>
                <c:pt idx="63">
                  <c:v>176.89379764172199</c:v>
                </c:pt>
                <c:pt idx="64">
                  <c:v>183.77170671926601</c:v>
                </c:pt>
                <c:pt idx="65">
                  <c:v>189.45253497395899</c:v>
                </c:pt>
                <c:pt idx="66">
                  <c:v>193.59727433109501</c:v>
                </c:pt>
                <c:pt idx="67">
                  <c:v>204.26626498320499</c:v>
                </c:pt>
                <c:pt idx="68">
                  <c:v>209.990153717015</c:v>
                </c:pt>
                <c:pt idx="69">
                  <c:v>226.281191705011</c:v>
                </c:pt>
                <c:pt idx="70">
                  <c:v>224.90782490896501</c:v>
                </c:pt>
                <c:pt idx="71">
                  <c:v>230.08643453796799</c:v>
                </c:pt>
                <c:pt idx="72">
                  <c:v>241.86643436567101</c:v>
                </c:pt>
                <c:pt idx="73">
                  <c:v>235.723122056688</c:v>
                </c:pt>
                <c:pt idx="74">
                  <c:v>245.111460589427</c:v>
                </c:pt>
                <c:pt idx="75">
                  <c:v>247.40066497017699</c:v>
                </c:pt>
                <c:pt idx="76">
                  <c:v>268.41020715718599</c:v>
                </c:pt>
                <c:pt idx="77">
                  <c:v>248.56989712287501</c:v>
                </c:pt>
                <c:pt idx="78">
                  <c:v>254.92937183878101</c:v>
                </c:pt>
                <c:pt idx="79">
                  <c:v>273.54104099139897</c:v>
                </c:pt>
                <c:pt idx="80">
                  <c:v>255.49439829855999</c:v>
                </c:pt>
                <c:pt idx="81">
                  <c:v>279.09159511597198</c:v>
                </c:pt>
                <c:pt idx="82">
                  <c:v>280.00760721866197</c:v>
                </c:pt>
                <c:pt idx="83">
                  <c:v>297.96932262925901</c:v>
                </c:pt>
                <c:pt idx="84">
                  <c:v>305.74069524496298</c:v>
                </c:pt>
                <c:pt idx="85">
                  <c:v>319.246403466446</c:v>
                </c:pt>
                <c:pt idx="86">
                  <c:v>337.65645661769298</c:v>
                </c:pt>
                <c:pt idx="87">
                  <c:v>361.39123575574098</c:v>
                </c:pt>
                <c:pt idx="88">
                  <c:v>367.73594428014599</c:v>
                </c:pt>
                <c:pt idx="89">
                  <c:v>395.96698162955801</c:v>
                </c:pt>
                <c:pt idx="90">
                  <c:v>413.30191973681201</c:v>
                </c:pt>
                <c:pt idx="91">
                  <c:v>400.61345396704002</c:v>
                </c:pt>
                <c:pt idx="92">
                  <c:v>417.32592235815298</c:v>
                </c:pt>
                <c:pt idx="93">
                  <c:v>420.04626886869897</c:v>
                </c:pt>
                <c:pt idx="94">
                  <c:v>412.14528832531198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D8-45C2-9084-B07D9DC036D5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PrimeMarkets!$T$6:$T$116</c:f>
              <c:numCache>
                <c:formatCode>0</c:formatCode>
                <c:ptCount val="111"/>
                <c:pt idx="0">
                  <c:v>67.9127064449806</c:v>
                </c:pt>
                <c:pt idx="1">
                  <c:v>70.065651265498104</c:v>
                </c:pt>
                <c:pt idx="2">
                  <c:v>71.661567445266598</c:v>
                </c:pt>
                <c:pt idx="3">
                  <c:v>70.5123754957432</c:v>
                </c:pt>
                <c:pt idx="4">
                  <c:v>70.416280453709803</c:v>
                </c:pt>
                <c:pt idx="5">
                  <c:v>73.442364292608303</c:v>
                </c:pt>
                <c:pt idx="6">
                  <c:v>77.590497802657495</c:v>
                </c:pt>
                <c:pt idx="7">
                  <c:v>79.356513825266802</c:v>
                </c:pt>
                <c:pt idx="8">
                  <c:v>79.254024145167605</c:v>
                </c:pt>
                <c:pt idx="9">
                  <c:v>79.468442325639501</c:v>
                </c:pt>
                <c:pt idx="10">
                  <c:v>81.444543674786999</c:v>
                </c:pt>
                <c:pt idx="11">
                  <c:v>84.371904733711304</c:v>
                </c:pt>
                <c:pt idx="12">
                  <c:v>86.864385744704094</c:v>
                </c:pt>
                <c:pt idx="13">
                  <c:v>87.517873721316604</c:v>
                </c:pt>
                <c:pt idx="14">
                  <c:v>87.914284546422806</c:v>
                </c:pt>
                <c:pt idx="15">
                  <c:v>90.795044478936703</c:v>
                </c:pt>
                <c:pt idx="16">
                  <c:v>94.722426397834397</c:v>
                </c:pt>
                <c:pt idx="17">
                  <c:v>98.086373093530796</c:v>
                </c:pt>
                <c:pt idx="18">
                  <c:v>99.519544674202294</c:v>
                </c:pt>
                <c:pt idx="19">
                  <c:v>100</c:v>
                </c:pt>
                <c:pt idx="20">
                  <c:v>101.47579871338</c:v>
                </c:pt>
                <c:pt idx="21">
                  <c:v>102.811760937868</c:v>
                </c:pt>
                <c:pt idx="22">
                  <c:v>102.75694335311501</c:v>
                </c:pt>
                <c:pt idx="23">
                  <c:v>102.764581870733</c:v>
                </c:pt>
                <c:pt idx="24">
                  <c:v>103.86641516636</c:v>
                </c:pt>
                <c:pt idx="25">
                  <c:v>106.803448182471</c:v>
                </c:pt>
                <c:pt idx="26">
                  <c:v>110.615543931128</c:v>
                </c:pt>
                <c:pt idx="27">
                  <c:v>112.142811821092</c:v>
                </c:pt>
                <c:pt idx="28">
                  <c:v>112.331468789639</c:v>
                </c:pt>
                <c:pt idx="29">
                  <c:v>113.63313911797199</c:v>
                </c:pt>
                <c:pt idx="30">
                  <c:v>116.740487495766</c:v>
                </c:pt>
                <c:pt idx="31">
                  <c:v>120.73898287668101</c:v>
                </c:pt>
                <c:pt idx="32">
                  <c:v>126.804545425291</c:v>
                </c:pt>
                <c:pt idx="33">
                  <c:v>133.75551039642201</c:v>
                </c:pt>
                <c:pt idx="34">
                  <c:v>135.16114657296001</c:v>
                </c:pt>
                <c:pt idx="35">
                  <c:v>136.11448258440799</c:v>
                </c:pt>
                <c:pt idx="36">
                  <c:v>143.915411158767</c:v>
                </c:pt>
                <c:pt idx="37">
                  <c:v>153.04351036870199</c:v>
                </c:pt>
                <c:pt idx="38">
                  <c:v>156.43358414840199</c:v>
                </c:pt>
                <c:pt idx="39">
                  <c:v>158.50096991113099</c:v>
                </c:pt>
                <c:pt idx="40">
                  <c:v>163.49706311113999</c:v>
                </c:pt>
                <c:pt idx="41">
                  <c:v>168.27125264734499</c:v>
                </c:pt>
                <c:pt idx="42">
                  <c:v>171.29470860789201</c:v>
                </c:pt>
                <c:pt idx="43">
                  <c:v>173.32070391385</c:v>
                </c:pt>
                <c:pt idx="44">
                  <c:v>175.571161667338</c:v>
                </c:pt>
                <c:pt idx="45">
                  <c:v>178.58100584889999</c:v>
                </c:pt>
                <c:pt idx="46">
                  <c:v>179.126261725756</c:v>
                </c:pt>
                <c:pt idx="47">
                  <c:v>176.04257531924401</c:v>
                </c:pt>
                <c:pt idx="48">
                  <c:v>172.956370393458</c:v>
                </c:pt>
                <c:pt idx="49">
                  <c:v>172.19505236825501</c:v>
                </c:pt>
                <c:pt idx="50">
                  <c:v>166.374053701457</c:v>
                </c:pt>
                <c:pt idx="51">
                  <c:v>155.00219325149399</c:v>
                </c:pt>
                <c:pt idx="52">
                  <c:v>143.023370410431</c:v>
                </c:pt>
                <c:pt idx="53">
                  <c:v>135.33838414251099</c:v>
                </c:pt>
                <c:pt idx="54">
                  <c:v>133.36982337969999</c:v>
                </c:pt>
                <c:pt idx="55">
                  <c:v>130.77359412908299</c:v>
                </c:pt>
                <c:pt idx="56">
                  <c:v>128.26838127929099</c:v>
                </c:pt>
                <c:pt idx="57">
                  <c:v>128.95584815784801</c:v>
                </c:pt>
                <c:pt idx="58">
                  <c:v>125.264730500967</c:v>
                </c:pt>
                <c:pt idx="59">
                  <c:v>118.523422051789</c:v>
                </c:pt>
                <c:pt idx="60">
                  <c:v>118.62717315986799</c:v>
                </c:pt>
                <c:pt idx="61">
                  <c:v>124.061670353453</c:v>
                </c:pt>
                <c:pt idx="62">
                  <c:v>123.754045851984</c:v>
                </c:pt>
                <c:pt idx="63">
                  <c:v>119.134657295313</c:v>
                </c:pt>
                <c:pt idx="64">
                  <c:v>118.625912525175</c:v>
                </c:pt>
                <c:pt idx="65">
                  <c:v>120.774888899033</c:v>
                </c:pt>
                <c:pt idx="66">
                  <c:v>123.818352107667</c:v>
                </c:pt>
                <c:pt idx="67">
                  <c:v>124.67632768025</c:v>
                </c:pt>
                <c:pt idx="68">
                  <c:v>125.214759938504</c:v>
                </c:pt>
                <c:pt idx="69">
                  <c:v>129.04226168259501</c:v>
                </c:pt>
                <c:pt idx="70">
                  <c:v>133.621537651008</c:v>
                </c:pt>
                <c:pt idx="71">
                  <c:v>136.10453708535201</c:v>
                </c:pt>
                <c:pt idx="72">
                  <c:v>140.1840170879</c:v>
                </c:pt>
                <c:pt idx="73">
                  <c:v>146.718357994136</c:v>
                </c:pt>
                <c:pt idx="74">
                  <c:v>150.360610140841</c:v>
                </c:pt>
                <c:pt idx="75">
                  <c:v>151.52177193678301</c:v>
                </c:pt>
                <c:pt idx="76">
                  <c:v>155.343856991552</c:v>
                </c:pt>
                <c:pt idx="77">
                  <c:v>162.06449081942301</c:v>
                </c:pt>
                <c:pt idx="78">
                  <c:v>164.56562481840999</c:v>
                </c:pt>
                <c:pt idx="79">
                  <c:v>163.97927216442301</c:v>
                </c:pt>
                <c:pt idx="80">
                  <c:v>169.72049143223299</c:v>
                </c:pt>
                <c:pt idx="81">
                  <c:v>179.913571324092</c:v>
                </c:pt>
                <c:pt idx="82">
                  <c:v>182.33148466178599</c:v>
                </c:pt>
                <c:pt idx="83">
                  <c:v>180.96700837835499</c:v>
                </c:pt>
                <c:pt idx="84">
                  <c:v>191.37423060648899</c:v>
                </c:pt>
                <c:pt idx="85">
                  <c:v>209.42736314068799</c:v>
                </c:pt>
                <c:pt idx="86">
                  <c:v>213.70851448599001</c:v>
                </c:pt>
                <c:pt idx="87">
                  <c:v>209.049344401356</c:v>
                </c:pt>
                <c:pt idx="88">
                  <c:v>212.37400091196801</c:v>
                </c:pt>
                <c:pt idx="89">
                  <c:v>219.10451227272799</c:v>
                </c:pt>
                <c:pt idx="90">
                  <c:v>224.15119192721099</c:v>
                </c:pt>
                <c:pt idx="91">
                  <c:v>227.92505268943901</c:v>
                </c:pt>
                <c:pt idx="92">
                  <c:v>232.810933598453</c:v>
                </c:pt>
                <c:pt idx="93">
                  <c:v>237.05246620504599</c:v>
                </c:pt>
                <c:pt idx="94">
                  <c:v>239.53708560064999</c:v>
                </c:pt>
                <c:pt idx="95">
                  <c:v>242.947776186048</c:v>
                </c:pt>
                <c:pt idx="96">
                  <c:v>249.08988316774</c:v>
                </c:pt>
                <c:pt idx="97">
                  <c:v>255.76645455783699</c:v>
                </c:pt>
                <c:pt idx="98">
                  <c:v>263.32949531784902</c:v>
                </c:pt>
                <c:pt idx="99">
                  <c:v>271.61186664510399</c:v>
                </c:pt>
                <c:pt idx="100">
                  <c:v>282.63739347191</c:v>
                </c:pt>
                <c:pt idx="101">
                  <c:v>299.78286926628601</c:v>
                </c:pt>
                <c:pt idx="102">
                  <c:v>314.07449214052701</c:v>
                </c:pt>
                <c:pt idx="103">
                  <c:v>323.02126064293799</c:v>
                </c:pt>
                <c:pt idx="104">
                  <c:v>345.86319911663401</c:v>
                </c:pt>
                <c:pt idx="105">
                  <c:v>380.91863271617098</c:v>
                </c:pt>
                <c:pt idx="106">
                  <c:v>383.90733903749799</c:v>
                </c:pt>
                <c:pt idx="107">
                  <c:v>370.57697970338103</c:v>
                </c:pt>
                <c:pt idx="108">
                  <c:v>376.01904455797398</c:v>
                </c:pt>
                <c:pt idx="109">
                  <c:v>385.95517323893898</c:v>
                </c:pt>
                <c:pt idx="110">
                  <c:v>395.03647393631201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D8-45C2-9084-B07D9DC03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PrimeMarkets!$Q$22:$Q$116</c:f>
              <c:numCache>
                <c:formatCode>#,##0_);[Red]\(#,##0\)</c:formatCode>
                <c:ptCount val="95"/>
                <c:pt idx="0">
                  <c:v>90.224842836053199</c:v>
                </c:pt>
                <c:pt idx="1">
                  <c:v>98.973830715885796</c:v>
                </c:pt>
                <c:pt idx="2">
                  <c:v>99.808458666160405</c:v>
                </c:pt>
                <c:pt idx="3">
                  <c:v>100</c:v>
                </c:pt>
                <c:pt idx="4">
                  <c:v>104.195602530247</c:v>
                </c:pt>
                <c:pt idx="5">
                  <c:v>101.770920517891</c:v>
                </c:pt>
                <c:pt idx="6">
                  <c:v>105.63796756431699</c:v>
                </c:pt>
                <c:pt idx="7">
                  <c:v>104.10479018651</c:v>
                </c:pt>
                <c:pt idx="8">
                  <c:v>114.134339959486</c:v>
                </c:pt>
                <c:pt idx="9">
                  <c:v>114.80403515299</c:v>
                </c:pt>
                <c:pt idx="10">
                  <c:v>120.378327132341</c:v>
                </c:pt>
                <c:pt idx="11">
                  <c:v>126.122400482964</c:v>
                </c:pt>
                <c:pt idx="12">
                  <c:v>125.39288474132</c:v>
                </c:pt>
                <c:pt idx="13">
                  <c:v>135.65722609856701</c:v>
                </c:pt>
                <c:pt idx="14">
                  <c:v>146.34176502288</c:v>
                </c:pt>
                <c:pt idx="15">
                  <c:v>146.533844169454</c:v>
                </c:pt>
                <c:pt idx="16">
                  <c:v>154.85266575610001</c:v>
                </c:pt>
                <c:pt idx="17">
                  <c:v>164.11579536060901</c:v>
                </c:pt>
                <c:pt idx="18">
                  <c:v>168.782625626721</c:v>
                </c:pt>
                <c:pt idx="19">
                  <c:v>172.72902760769099</c:v>
                </c:pt>
                <c:pt idx="20">
                  <c:v>188.57198012654001</c:v>
                </c:pt>
                <c:pt idx="21">
                  <c:v>201.196841127542</c:v>
                </c:pt>
                <c:pt idx="22">
                  <c:v>205.07204811015001</c:v>
                </c:pt>
                <c:pt idx="23">
                  <c:v>201.26338649932299</c:v>
                </c:pt>
                <c:pt idx="24">
                  <c:v>212.128761373028</c:v>
                </c:pt>
                <c:pt idx="25">
                  <c:v>224.38975351311899</c:v>
                </c:pt>
                <c:pt idx="26">
                  <c:v>217.83907537520099</c:v>
                </c:pt>
                <c:pt idx="27">
                  <c:v>218.06210067197699</c:v>
                </c:pt>
                <c:pt idx="28">
                  <c:v>229.30044810320999</c:v>
                </c:pt>
                <c:pt idx="29">
                  <c:v>235.90752455404001</c:v>
                </c:pt>
                <c:pt idx="30">
                  <c:v>249.21385958290401</c:v>
                </c:pt>
                <c:pt idx="31">
                  <c:v>228.31701173616801</c:v>
                </c:pt>
                <c:pt idx="32">
                  <c:v>229.75310872345901</c:v>
                </c:pt>
                <c:pt idx="33">
                  <c:v>233.99789665310999</c:v>
                </c:pt>
                <c:pt idx="34">
                  <c:v>210.39654975230599</c:v>
                </c:pt>
                <c:pt idx="35">
                  <c:v>224.702899663615</c:v>
                </c:pt>
                <c:pt idx="36">
                  <c:v>197.942404495809</c:v>
                </c:pt>
                <c:pt idx="37">
                  <c:v>199.30765401769199</c:v>
                </c:pt>
                <c:pt idx="38">
                  <c:v>183.44077687429399</c:v>
                </c:pt>
                <c:pt idx="39">
                  <c:v>177.21560694363899</c:v>
                </c:pt>
                <c:pt idx="40">
                  <c:v>190.93913780678801</c:v>
                </c:pt>
                <c:pt idx="41">
                  <c:v>158.467602407322</c:v>
                </c:pt>
                <c:pt idx="42">
                  <c:v>168.97554053093401</c:v>
                </c:pt>
                <c:pt idx="43">
                  <c:v>174.53008483266001</c:v>
                </c:pt>
                <c:pt idx="44">
                  <c:v>179.301350935865</c:v>
                </c:pt>
                <c:pt idx="45">
                  <c:v>168.912378448504</c:v>
                </c:pt>
                <c:pt idx="46">
                  <c:v>178.45328749148999</c:v>
                </c:pt>
                <c:pt idx="47">
                  <c:v>180.369458060385</c:v>
                </c:pt>
                <c:pt idx="48">
                  <c:v>183.20172209847399</c:v>
                </c:pt>
                <c:pt idx="49">
                  <c:v>191.63405804200301</c:v>
                </c:pt>
                <c:pt idx="50">
                  <c:v>185.310805213707</c:v>
                </c:pt>
                <c:pt idx="51">
                  <c:v>195.11336363214201</c:v>
                </c:pt>
                <c:pt idx="52">
                  <c:v>193.56038650896801</c:v>
                </c:pt>
                <c:pt idx="53">
                  <c:v>204.54772101197699</c:v>
                </c:pt>
                <c:pt idx="54">
                  <c:v>215.595236913001</c:v>
                </c:pt>
                <c:pt idx="55">
                  <c:v>222.251817071516</c:v>
                </c:pt>
                <c:pt idx="56">
                  <c:v>227.75892168455499</c:v>
                </c:pt>
                <c:pt idx="57">
                  <c:v>229.411263478878</c:v>
                </c:pt>
                <c:pt idx="58">
                  <c:v>236.30475697048001</c:v>
                </c:pt>
                <c:pt idx="59">
                  <c:v>252.47221131376</c:v>
                </c:pt>
                <c:pt idx="60">
                  <c:v>252.58530956019101</c:v>
                </c:pt>
                <c:pt idx="61">
                  <c:v>249.76610670501401</c:v>
                </c:pt>
                <c:pt idx="62">
                  <c:v>265.68676831853099</c:v>
                </c:pt>
                <c:pt idx="63">
                  <c:v>267.521407009104</c:v>
                </c:pt>
                <c:pt idx="64">
                  <c:v>274.32911241340798</c:v>
                </c:pt>
                <c:pt idx="65">
                  <c:v>279.88307885282097</c:v>
                </c:pt>
                <c:pt idx="66">
                  <c:v>295.94843736212999</c:v>
                </c:pt>
                <c:pt idx="67">
                  <c:v>299.70912717159598</c:v>
                </c:pt>
                <c:pt idx="68">
                  <c:v>307.00165360577898</c:v>
                </c:pt>
                <c:pt idx="69">
                  <c:v>305.92387359181299</c:v>
                </c:pt>
                <c:pt idx="70">
                  <c:v>317.02700078404303</c:v>
                </c:pt>
                <c:pt idx="71">
                  <c:v>329.46457994749198</c:v>
                </c:pt>
                <c:pt idx="72">
                  <c:v>346.32010268852002</c:v>
                </c:pt>
                <c:pt idx="73">
                  <c:v>332.65314631030702</c:v>
                </c:pt>
                <c:pt idx="74">
                  <c:v>334.06531047619001</c:v>
                </c:pt>
                <c:pt idx="75">
                  <c:v>334.85886001597203</c:v>
                </c:pt>
                <c:pt idx="76">
                  <c:v>348.28143722787001</c:v>
                </c:pt>
                <c:pt idx="77">
                  <c:v>354.58324586978802</c:v>
                </c:pt>
                <c:pt idx="78">
                  <c:v>340.96785839847598</c:v>
                </c:pt>
                <c:pt idx="79">
                  <c:v>336.711356880869</c:v>
                </c:pt>
                <c:pt idx="80">
                  <c:v>340.32153228796801</c:v>
                </c:pt>
                <c:pt idx="81">
                  <c:v>331.45905034148097</c:v>
                </c:pt>
                <c:pt idx="82">
                  <c:v>357.68396549817697</c:v>
                </c:pt>
                <c:pt idx="83">
                  <c:v>353.46049882194899</c:v>
                </c:pt>
                <c:pt idx="84">
                  <c:v>376.46282510097598</c:v>
                </c:pt>
                <c:pt idx="85">
                  <c:v>372.28807376128702</c:v>
                </c:pt>
                <c:pt idx="86">
                  <c:v>374.45783504736801</c:v>
                </c:pt>
                <c:pt idx="87">
                  <c:v>421.45770015009901</c:v>
                </c:pt>
                <c:pt idx="88">
                  <c:v>374.927824714618</c:v>
                </c:pt>
                <c:pt idx="89">
                  <c:v>401.32491899461201</c:v>
                </c:pt>
                <c:pt idx="90">
                  <c:v>443.85709154356198</c:v>
                </c:pt>
                <c:pt idx="91">
                  <c:v>421.75424561275901</c:v>
                </c:pt>
                <c:pt idx="92">
                  <c:v>416.72308831730101</c:v>
                </c:pt>
                <c:pt idx="93">
                  <c:v>404.74609616898101</c:v>
                </c:pt>
                <c:pt idx="94">
                  <c:v>414.02033304795799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05-49D2-B4D0-09A44FC6EE47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PrimeMarkets!$U$6:$U$116</c:f>
              <c:numCache>
                <c:formatCode>0</c:formatCode>
                <c:ptCount val="111"/>
                <c:pt idx="0">
                  <c:v>68.754959298777607</c:v>
                </c:pt>
                <c:pt idx="1">
                  <c:v>67.549090398605799</c:v>
                </c:pt>
                <c:pt idx="2">
                  <c:v>69.510452637027697</c:v>
                </c:pt>
                <c:pt idx="3">
                  <c:v>74.011355107857995</c:v>
                </c:pt>
                <c:pt idx="4">
                  <c:v>75.978881208558704</c:v>
                </c:pt>
                <c:pt idx="5">
                  <c:v>76.600683383794802</c:v>
                </c:pt>
                <c:pt idx="6">
                  <c:v>79.076647000077003</c:v>
                </c:pt>
                <c:pt idx="7">
                  <c:v>81.994335329162695</c:v>
                </c:pt>
                <c:pt idx="8">
                  <c:v>83.319873949439099</c:v>
                </c:pt>
                <c:pt idx="9">
                  <c:v>84.501306390351701</c:v>
                </c:pt>
                <c:pt idx="10">
                  <c:v>84.924377248993594</c:v>
                </c:pt>
                <c:pt idx="11">
                  <c:v>85.392458653701695</c:v>
                </c:pt>
                <c:pt idx="12">
                  <c:v>87.631525360922197</c:v>
                </c:pt>
                <c:pt idx="13">
                  <c:v>91.224037033849399</c:v>
                </c:pt>
                <c:pt idx="14">
                  <c:v>93.9876802531479</c:v>
                </c:pt>
                <c:pt idx="15">
                  <c:v>94.847385408124893</c:v>
                </c:pt>
                <c:pt idx="16">
                  <c:v>95.831299951616501</c:v>
                </c:pt>
                <c:pt idx="17">
                  <c:v>97.751660623594603</c:v>
                </c:pt>
                <c:pt idx="18">
                  <c:v>99.009172688148496</c:v>
                </c:pt>
                <c:pt idx="19">
                  <c:v>100</c:v>
                </c:pt>
                <c:pt idx="20">
                  <c:v>102.232610957521</c:v>
                </c:pt>
                <c:pt idx="21">
                  <c:v>105.29671316773199</c:v>
                </c:pt>
                <c:pt idx="22">
                  <c:v>107.377736192412</c:v>
                </c:pt>
                <c:pt idx="23">
                  <c:v>108.33833271056299</c:v>
                </c:pt>
                <c:pt idx="24">
                  <c:v>109.78321591931299</c:v>
                </c:pt>
                <c:pt idx="25">
                  <c:v>112.454119000958</c:v>
                </c:pt>
                <c:pt idx="26">
                  <c:v>116.545935788284</c:v>
                </c:pt>
                <c:pt idx="27">
                  <c:v>120.573004665379</c:v>
                </c:pt>
                <c:pt idx="28">
                  <c:v>124.77342946538499</c:v>
                </c:pt>
                <c:pt idx="29">
                  <c:v>128.917645936247</c:v>
                </c:pt>
                <c:pt idx="30">
                  <c:v>132.605957841942</c:v>
                </c:pt>
                <c:pt idx="31">
                  <c:v>137.728610156852</c:v>
                </c:pt>
                <c:pt idx="32">
                  <c:v>144.978665258104</c:v>
                </c:pt>
                <c:pt idx="33">
                  <c:v>151.938364353857</c:v>
                </c:pt>
                <c:pt idx="34">
                  <c:v>155.271994663079</c:v>
                </c:pt>
                <c:pt idx="35">
                  <c:v>158.94695641519101</c:v>
                </c:pt>
                <c:pt idx="36">
                  <c:v>169.38852515888499</c:v>
                </c:pt>
                <c:pt idx="37">
                  <c:v>181.855849166826</c:v>
                </c:pt>
                <c:pt idx="38">
                  <c:v>182.854387418969</c:v>
                </c:pt>
                <c:pt idx="39">
                  <c:v>180.805930984273</c:v>
                </c:pt>
                <c:pt idx="40">
                  <c:v>187.36515336575201</c:v>
                </c:pt>
                <c:pt idx="41">
                  <c:v>193.36492841261099</c:v>
                </c:pt>
                <c:pt idx="42">
                  <c:v>189.641813047265</c:v>
                </c:pt>
                <c:pt idx="43">
                  <c:v>187.07335508178599</c:v>
                </c:pt>
                <c:pt idx="44">
                  <c:v>193.72997055929901</c:v>
                </c:pt>
                <c:pt idx="45">
                  <c:v>199.10443817016201</c:v>
                </c:pt>
                <c:pt idx="46">
                  <c:v>194.25806321831399</c:v>
                </c:pt>
                <c:pt idx="47">
                  <c:v>187.103518753397</c:v>
                </c:pt>
                <c:pt idx="48">
                  <c:v>184.36166246800701</c:v>
                </c:pt>
                <c:pt idx="49">
                  <c:v>181.43377198493801</c:v>
                </c:pt>
                <c:pt idx="50">
                  <c:v>169.36289004206199</c:v>
                </c:pt>
                <c:pt idx="51">
                  <c:v>156.78775788636</c:v>
                </c:pt>
                <c:pt idx="52">
                  <c:v>151.76548506550299</c:v>
                </c:pt>
                <c:pt idx="53">
                  <c:v>149.22586976271401</c:v>
                </c:pt>
                <c:pt idx="54">
                  <c:v>145.80088754792601</c:v>
                </c:pt>
                <c:pt idx="55">
                  <c:v>141.44312916283701</c:v>
                </c:pt>
                <c:pt idx="56">
                  <c:v>137.17249357961799</c:v>
                </c:pt>
                <c:pt idx="57">
                  <c:v>132.19973718280499</c:v>
                </c:pt>
                <c:pt idx="58">
                  <c:v>131.96639238847101</c:v>
                </c:pt>
                <c:pt idx="59">
                  <c:v>133.62065915302699</c:v>
                </c:pt>
                <c:pt idx="60">
                  <c:v>131.728965056482</c:v>
                </c:pt>
                <c:pt idx="61">
                  <c:v>129.82548481487001</c:v>
                </c:pt>
                <c:pt idx="62">
                  <c:v>130.340100534991</c:v>
                </c:pt>
                <c:pt idx="63">
                  <c:v>130.98891076421401</c:v>
                </c:pt>
                <c:pt idx="64">
                  <c:v>131.11738646017099</c:v>
                </c:pt>
                <c:pt idx="65">
                  <c:v>133.003545177793</c:v>
                </c:pt>
                <c:pt idx="66">
                  <c:v>136.057546150089</c:v>
                </c:pt>
                <c:pt idx="67">
                  <c:v>137.819012977749</c:v>
                </c:pt>
                <c:pt idx="68">
                  <c:v>141.01895323397</c:v>
                </c:pt>
                <c:pt idx="69">
                  <c:v>148.58521421366601</c:v>
                </c:pt>
                <c:pt idx="70">
                  <c:v>151.80767981323001</c:v>
                </c:pt>
                <c:pt idx="71">
                  <c:v>150.18243409490299</c:v>
                </c:pt>
                <c:pt idx="72">
                  <c:v>152.97499540337299</c:v>
                </c:pt>
                <c:pt idx="73">
                  <c:v>159.862280240692</c:v>
                </c:pt>
                <c:pt idx="74">
                  <c:v>164.52184303277099</c:v>
                </c:pt>
                <c:pt idx="75">
                  <c:v>165.90538654464601</c:v>
                </c:pt>
                <c:pt idx="76">
                  <c:v>168.77646568914199</c:v>
                </c:pt>
                <c:pt idx="77">
                  <c:v>172.358450155253</c:v>
                </c:pt>
                <c:pt idx="78">
                  <c:v>173.729717658342</c:v>
                </c:pt>
                <c:pt idx="79">
                  <c:v>174.932848577897</c:v>
                </c:pt>
                <c:pt idx="80">
                  <c:v>178.93618550351499</c:v>
                </c:pt>
                <c:pt idx="81">
                  <c:v>184.31185955078101</c:v>
                </c:pt>
                <c:pt idx="82">
                  <c:v>188.90712307508301</c:v>
                </c:pt>
                <c:pt idx="83">
                  <c:v>192.940988818975</c:v>
                </c:pt>
                <c:pt idx="84">
                  <c:v>199.45175579197399</c:v>
                </c:pt>
                <c:pt idx="85">
                  <c:v>207.57456146465199</c:v>
                </c:pt>
                <c:pt idx="86">
                  <c:v>210.002355080162</c:v>
                </c:pt>
                <c:pt idx="87">
                  <c:v>208.46971613420399</c:v>
                </c:pt>
                <c:pt idx="88">
                  <c:v>208.46267545464801</c:v>
                </c:pt>
                <c:pt idx="89">
                  <c:v>208.98830431432299</c:v>
                </c:pt>
                <c:pt idx="90">
                  <c:v>210.793227076459</c:v>
                </c:pt>
                <c:pt idx="91">
                  <c:v>212.71971057603699</c:v>
                </c:pt>
                <c:pt idx="92">
                  <c:v>213.329551070919</c:v>
                </c:pt>
                <c:pt idx="93">
                  <c:v>214.65063769083201</c:v>
                </c:pt>
                <c:pt idx="94">
                  <c:v>216.48313984862401</c:v>
                </c:pt>
                <c:pt idx="95">
                  <c:v>217.731350731015</c:v>
                </c:pt>
                <c:pt idx="96">
                  <c:v>217.21691722546601</c:v>
                </c:pt>
                <c:pt idx="97">
                  <c:v>213.92568838981501</c:v>
                </c:pt>
                <c:pt idx="98">
                  <c:v>216.77783530310299</c:v>
                </c:pt>
                <c:pt idx="99">
                  <c:v>225.67063445691599</c:v>
                </c:pt>
                <c:pt idx="100">
                  <c:v>234.88716063801101</c:v>
                </c:pt>
                <c:pt idx="101">
                  <c:v>246.93522608376401</c:v>
                </c:pt>
                <c:pt idx="102">
                  <c:v>256.32205691964901</c:v>
                </c:pt>
                <c:pt idx="103">
                  <c:v>260.30503953022497</c:v>
                </c:pt>
                <c:pt idx="104">
                  <c:v>266.64907908488999</c:v>
                </c:pt>
                <c:pt idx="105">
                  <c:v>275.63173817284098</c:v>
                </c:pt>
                <c:pt idx="106">
                  <c:v>277.35017849805502</c:v>
                </c:pt>
                <c:pt idx="107">
                  <c:v>276.047942226788</c:v>
                </c:pt>
                <c:pt idx="108">
                  <c:v>276.81252091205101</c:v>
                </c:pt>
                <c:pt idx="109">
                  <c:v>276.98613940299703</c:v>
                </c:pt>
                <c:pt idx="110">
                  <c:v>280.49139582470798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05-49D2-B4D0-09A44FC6E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PrimeMarkets!$R$22:$R$116</c:f>
              <c:numCache>
                <c:formatCode>#,##0_);[Red]\(#,##0\)</c:formatCode>
                <c:ptCount val="95"/>
                <c:pt idx="0">
                  <c:v>93.119534920961996</c:v>
                </c:pt>
                <c:pt idx="1">
                  <c:v>99.457450026577405</c:v>
                </c:pt>
                <c:pt idx="2">
                  <c:v>100.01021571704101</c:v>
                </c:pt>
                <c:pt idx="3">
                  <c:v>100</c:v>
                </c:pt>
                <c:pt idx="4">
                  <c:v>103.756289465457</c:v>
                </c:pt>
                <c:pt idx="5">
                  <c:v>111.493883220797</c:v>
                </c:pt>
                <c:pt idx="6">
                  <c:v>113.72188383875</c:v>
                </c:pt>
                <c:pt idx="7">
                  <c:v>114.257098186791</c:v>
                </c:pt>
                <c:pt idx="8">
                  <c:v>121.50557899708799</c:v>
                </c:pt>
                <c:pt idx="9">
                  <c:v>127.868990406151</c:v>
                </c:pt>
                <c:pt idx="10">
                  <c:v>132.20109056650301</c:v>
                </c:pt>
                <c:pt idx="11">
                  <c:v>140.73602311259299</c:v>
                </c:pt>
                <c:pt idx="12">
                  <c:v>142.14341119133601</c:v>
                </c:pt>
                <c:pt idx="13">
                  <c:v>152.688968854471</c:v>
                </c:pt>
                <c:pt idx="14">
                  <c:v>160.849632728627</c:v>
                </c:pt>
                <c:pt idx="15">
                  <c:v>161.72530379930399</c:v>
                </c:pt>
                <c:pt idx="16">
                  <c:v>170.027144759869</c:v>
                </c:pt>
                <c:pt idx="17">
                  <c:v>175.41499009756399</c:v>
                </c:pt>
                <c:pt idx="18">
                  <c:v>184.156889305156</c:v>
                </c:pt>
                <c:pt idx="19">
                  <c:v>187.25947721095</c:v>
                </c:pt>
                <c:pt idx="20">
                  <c:v>197.24188758431001</c:v>
                </c:pt>
                <c:pt idx="21">
                  <c:v>200.844416578346</c:v>
                </c:pt>
                <c:pt idx="22">
                  <c:v>210.978281576168</c:v>
                </c:pt>
                <c:pt idx="23">
                  <c:v>208.29894956106801</c:v>
                </c:pt>
                <c:pt idx="24">
                  <c:v>223.31024415995901</c:v>
                </c:pt>
                <c:pt idx="25">
                  <c:v>213.90336335586301</c:v>
                </c:pt>
                <c:pt idx="26">
                  <c:v>214.21160989908</c:v>
                </c:pt>
                <c:pt idx="27">
                  <c:v>213.58210090232001</c:v>
                </c:pt>
                <c:pt idx="28">
                  <c:v>217.20213608067201</c:v>
                </c:pt>
                <c:pt idx="29">
                  <c:v>228.999685494337</c:v>
                </c:pt>
                <c:pt idx="30">
                  <c:v>233.35818311992901</c:v>
                </c:pt>
                <c:pt idx="31">
                  <c:v>217.59446223169701</c:v>
                </c:pt>
                <c:pt idx="32">
                  <c:v>212.12240734932999</c:v>
                </c:pt>
                <c:pt idx="33">
                  <c:v>209.14301822881799</c:v>
                </c:pt>
                <c:pt idx="34">
                  <c:v>212.376992342389</c:v>
                </c:pt>
                <c:pt idx="35">
                  <c:v>216.826624144177</c:v>
                </c:pt>
                <c:pt idx="36">
                  <c:v>198.28424475776001</c:v>
                </c:pt>
                <c:pt idx="37">
                  <c:v>194.58704391941799</c:v>
                </c:pt>
                <c:pt idx="38">
                  <c:v>179.40532431704401</c:v>
                </c:pt>
                <c:pt idx="39">
                  <c:v>161.029375148958</c:v>
                </c:pt>
                <c:pt idx="40">
                  <c:v>176.50757726228801</c:v>
                </c:pt>
                <c:pt idx="41">
                  <c:v>165.21518662889301</c:v>
                </c:pt>
                <c:pt idx="42">
                  <c:v>178.59573727556901</c:v>
                </c:pt>
                <c:pt idx="43">
                  <c:v>180.18658645993699</c:v>
                </c:pt>
                <c:pt idx="44">
                  <c:v>174.332011967157</c:v>
                </c:pt>
                <c:pt idx="45">
                  <c:v>184.09690672499099</c:v>
                </c:pt>
                <c:pt idx="46">
                  <c:v>187.98046403765099</c:v>
                </c:pt>
                <c:pt idx="47">
                  <c:v>193.038172804846</c:v>
                </c:pt>
                <c:pt idx="48">
                  <c:v>194.82062493304301</c:v>
                </c:pt>
                <c:pt idx="49">
                  <c:v>202.313553166231</c:v>
                </c:pt>
                <c:pt idx="50">
                  <c:v>197.543674082753</c:v>
                </c:pt>
                <c:pt idx="51">
                  <c:v>208.520198639961</c:v>
                </c:pt>
                <c:pt idx="52">
                  <c:v>213.00754433649999</c:v>
                </c:pt>
                <c:pt idx="53">
                  <c:v>225.6538327204</c:v>
                </c:pt>
                <c:pt idx="54">
                  <c:v>232.32331352027899</c:v>
                </c:pt>
                <c:pt idx="55">
                  <c:v>243.44306315859299</c:v>
                </c:pt>
                <c:pt idx="56">
                  <c:v>252.03083240321101</c:v>
                </c:pt>
                <c:pt idx="57">
                  <c:v>262.15557164106099</c:v>
                </c:pt>
                <c:pt idx="58">
                  <c:v>260.43400783070501</c:v>
                </c:pt>
                <c:pt idx="59">
                  <c:v>284.24189845596601</c:v>
                </c:pt>
                <c:pt idx="60">
                  <c:v>286.29427314335902</c:v>
                </c:pt>
                <c:pt idx="61">
                  <c:v>289.24644886152402</c:v>
                </c:pt>
                <c:pt idx="62">
                  <c:v>307.15597049893597</c:v>
                </c:pt>
                <c:pt idx="63">
                  <c:v>303.86338540512099</c:v>
                </c:pt>
                <c:pt idx="64">
                  <c:v>308.12688240702801</c:v>
                </c:pt>
                <c:pt idx="65">
                  <c:v>342.03797275824797</c:v>
                </c:pt>
                <c:pt idx="66">
                  <c:v>321.91887853917501</c:v>
                </c:pt>
                <c:pt idx="67">
                  <c:v>350.16416824609701</c:v>
                </c:pt>
                <c:pt idx="68">
                  <c:v>338.673151848457</c:v>
                </c:pt>
                <c:pt idx="69">
                  <c:v>371.74874390073302</c:v>
                </c:pt>
                <c:pt idx="70">
                  <c:v>362.025193442616</c:v>
                </c:pt>
                <c:pt idx="71">
                  <c:v>370.15093831202103</c:v>
                </c:pt>
                <c:pt idx="72">
                  <c:v>378.31874442182402</c:v>
                </c:pt>
                <c:pt idx="73">
                  <c:v>385.96726913338398</c:v>
                </c:pt>
                <c:pt idx="74">
                  <c:v>383.54282913604499</c:v>
                </c:pt>
                <c:pt idx="75">
                  <c:v>391.32991737636598</c:v>
                </c:pt>
                <c:pt idx="76">
                  <c:v>390.62912643324898</c:v>
                </c:pt>
                <c:pt idx="77">
                  <c:v>392.07350510766503</c:v>
                </c:pt>
                <c:pt idx="78">
                  <c:v>411.43455712816899</c:v>
                </c:pt>
                <c:pt idx="79">
                  <c:v>412.961628630034</c:v>
                </c:pt>
                <c:pt idx="80">
                  <c:v>405.94620012253</c:v>
                </c:pt>
                <c:pt idx="81">
                  <c:v>374.80999300909599</c:v>
                </c:pt>
                <c:pt idx="82">
                  <c:v>407.06532241966602</c:v>
                </c:pt>
                <c:pt idx="83">
                  <c:v>412.01584840765003</c:v>
                </c:pt>
                <c:pt idx="84">
                  <c:v>420.32347256841098</c:v>
                </c:pt>
                <c:pt idx="85">
                  <c:v>432.06228567412501</c:v>
                </c:pt>
                <c:pt idx="86">
                  <c:v>477.34853572442</c:v>
                </c:pt>
                <c:pt idx="87">
                  <c:v>465.91070626483702</c:v>
                </c:pt>
                <c:pt idx="88">
                  <c:v>449.30683015292499</c:v>
                </c:pt>
                <c:pt idx="89">
                  <c:v>514.18999657120696</c:v>
                </c:pt>
                <c:pt idx="90">
                  <c:v>463.89445277939598</c:v>
                </c:pt>
                <c:pt idx="91">
                  <c:v>472.64033938841402</c:v>
                </c:pt>
                <c:pt idx="92">
                  <c:v>435.813519689072</c:v>
                </c:pt>
                <c:pt idx="93">
                  <c:v>427.05192061097603</c:v>
                </c:pt>
                <c:pt idx="94">
                  <c:v>437.04564633400202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F7-4C72-8000-ABB866C31034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PrimeMarkets!$V$6:$V$116</c:f>
              <c:numCache>
                <c:formatCode>0</c:formatCode>
                <c:ptCount val="111"/>
                <c:pt idx="0">
                  <c:v>62.471038000486502</c:v>
                </c:pt>
                <c:pt idx="1">
                  <c:v>63.234955540853399</c:v>
                </c:pt>
                <c:pt idx="2">
                  <c:v>64.269208558227206</c:v>
                </c:pt>
                <c:pt idx="3">
                  <c:v>65.221504697221604</c:v>
                </c:pt>
                <c:pt idx="4">
                  <c:v>67.781461324604194</c:v>
                </c:pt>
                <c:pt idx="5">
                  <c:v>71.121964215398705</c:v>
                </c:pt>
                <c:pt idx="6">
                  <c:v>72.703926676932895</c:v>
                </c:pt>
                <c:pt idx="7">
                  <c:v>73.4099995248326</c:v>
                </c:pt>
                <c:pt idx="8">
                  <c:v>74.952576199541696</c:v>
                </c:pt>
                <c:pt idx="9">
                  <c:v>77.430369280840395</c:v>
                </c:pt>
                <c:pt idx="10">
                  <c:v>80.200400276039304</c:v>
                </c:pt>
                <c:pt idx="11">
                  <c:v>82.587601887691704</c:v>
                </c:pt>
                <c:pt idx="12">
                  <c:v>84.969759588030598</c:v>
                </c:pt>
                <c:pt idx="13">
                  <c:v>86.955937791312394</c:v>
                </c:pt>
                <c:pt idx="14">
                  <c:v>88.805306360350798</c:v>
                </c:pt>
                <c:pt idx="15">
                  <c:v>91.486836625565601</c:v>
                </c:pt>
                <c:pt idx="16">
                  <c:v>96.021978682699398</c:v>
                </c:pt>
                <c:pt idx="17">
                  <c:v>100.736024156849</c:v>
                </c:pt>
                <c:pt idx="18">
                  <c:v>100.652135257239</c:v>
                </c:pt>
                <c:pt idx="19">
                  <c:v>100</c:v>
                </c:pt>
                <c:pt idx="20">
                  <c:v>104.379411116163</c:v>
                </c:pt>
                <c:pt idx="21">
                  <c:v>110.442923393394</c:v>
                </c:pt>
                <c:pt idx="22">
                  <c:v>112.928307929167</c:v>
                </c:pt>
                <c:pt idx="23">
                  <c:v>113.70630641211</c:v>
                </c:pt>
                <c:pt idx="24">
                  <c:v>117.326054607719</c:v>
                </c:pt>
                <c:pt idx="25">
                  <c:v>122.844814084756</c:v>
                </c:pt>
                <c:pt idx="26">
                  <c:v>127.94590184184</c:v>
                </c:pt>
                <c:pt idx="27">
                  <c:v>131.61373872039499</c:v>
                </c:pt>
                <c:pt idx="28">
                  <c:v>135.91278601602201</c:v>
                </c:pt>
                <c:pt idx="29">
                  <c:v>140.96724074168199</c:v>
                </c:pt>
                <c:pt idx="30">
                  <c:v>143.996291305559</c:v>
                </c:pt>
                <c:pt idx="31">
                  <c:v>147.01626683933699</c:v>
                </c:pt>
                <c:pt idx="32">
                  <c:v>154.07496227979499</c:v>
                </c:pt>
                <c:pt idx="33">
                  <c:v>162.82918467623099</c:v>
                </c:pt>
                <c:pt idx="34">
                  <c:v>166.86180183475301</c:v>
                </c:pt>
                <c:pt idx="35">
                  <c:v>168.57785668725001</c:v>
                </c:pt>
                <c:pt idx="36">
                  <c:v>174.587048007356</c:v>
                </c:pt>
                <c:pt idx="37">
                  <c:v>184.27031416680899</c:v>
                </c:pt>
                <c:pt idx="38">
                  <c:v>190.49563104526499</c:v>
                </c:pt>
                <c:pt idx="39">
                  <c:v>191.26099495363999</c:v>
                </c:pt>
                <c:pt idx="40">
                  <c:v>190.80724794658499</c:v>
                </c:pt>
                <c:pt idx="41">
                  <c:v>189.42475445672201</c:v>
                </c:pt>
                <c:pt idx="42">
                  <c:v>187.06672554978101</c:v>
                </c:pt>
                <c:pt idx="43">
                  <c:v>187.35188726359499</c:v>
                </c:pt>
                <c:pt idx="44">
                  <c:v>192.440630677245</c:v>
                </c:pt>
                <c:pt idx="45">
                  <c:v>197.11749170842</c:v>
                </c:pt>
                <c:pt idx="46">
                  <c:v>190.09896096494401</c:v>
                </c:pt>
                <c:pt idx="47">
                  <c:v>179.597718500214</c:v>
                </c:pt>
                <c:pt idx="48">
                  <c:v>176.06730482337099</c:v>
                </c:pt>
                <c:pt idx="49">
                  <c:v>175.01665661509099</c:v>
                </c:pt>
                <c:pt idx="50">
                  <c:v>167.198388554188</c:v>
                </c:pt>
                <c:pt idx="51">
                  <c:v>157.139902780863</c:v>
                </c:pt>
                <c:pt idx="52">
                  <c:v>149.190512662754</c:v>
                </c:pt>
                <c:pt idx="53">
                  <c:v>138.28785173427599</c:v>
                </c:pt>
                <c:pt idx="54">
                  <c:v>128.798208021482</c:v>
                </c:pt>
                <c:pt idx="55">
                  <c:v>125.61674196652</c:v>
                </c:pt>
                <c:pt idx="56">
                  <c:v>126.71094595946001</c:v>
                </c:pt>
                <c:pt idx="57">
                  <c:v>126.389453281524</c:v>
                </c:pt>
                <c:pt idx="58">
                  <c:v>126.149845694682</c:v>
                </c:pt>
                <c:pt idx="59">
                  <c:v>128.19405887428101</c:v>
                </c:pt>
                <c:pt idx="60">
                  <c:v>132.17277402059699</c:v>
                </c:pt>
                <c:pt idx="61">
                  <c:v>137.15389221317699</c:v>
                </c:pt>
                <c:pt idx="62">
                  <c:v>141.44067398811899</c:v>
                </c:pt>
                <c:pt idx="63">
                  <c:v>144.03010153308099</c:v>
                </c:pt>
                <c:pt idx="64">
                  <c:v>146.17221498543299</c:v>
                </c:pt>
                <c:pt idx="65">
                  <c:v>150.02045170515399</c:v>
                </c:pt>
                <c:pt idx="66">
                  <c:v>155.60394672622701</c:v>
                </c:pt>
                <c:pt idx="67">
                  <c:v>159.749999512427</c:v>
                </c:pt>
                <c:pt idx="68">
                  <c:v>163.46196300913601</c:v>
                </c:pt>
                <c:pt idx="69">
                  <c:v>170.423623929553</c:v>
                </c:pt>
                <c:pt idx="70">
                  <c:v>177.171594201755</c:v>
                </c:pt>
                <c:pt idx="71">
                  <c:v>180.79825636745301</c:v>
                </c:pt>
                <c:pt idx="72">
                  <c:v>186.999271199379</c:v>
                </c:pt>
                <c:pt idx="73">
                  <c:v>198.06055446725301</c:v>
                </c:pt>
                <c:pt idx="74">
                  <c:v>203.601549333946</c:v>
                </c:pt>
                <c:pt idx="75">
                  <c:v>203.30185684102199</c:v>
                </c:pt>
                <c:pt idx="76">
                  <c:v>208.58907797858899</c:v>
                </c:pt>
                <c:pt idx="77">
                  <c:v>220.39686704852099</c:v>
                </c:pt>
                <c:pt idx="78">
                  <c:v>226.04647542813299</c:v>
                </c:pt>
                <c:pt idx="79">
                  <c:v>225.647403201885</c:v>
                </c:pt>
                <c:pt idx="80">
                  <c:v>233.011274295009</c:v>
                </c:pt>
                <c:pt idx="81">
                  <c:v>247.54348949878201</c:v>
                </c:pt>
                <c:pt idx="82">
                  <c:v>254.302972180116</c:v>
                </c:pt>
                <c:pt idx="83">
                  <c:v>254.11243798861801</c:v>
                </c:pt>
                <c:pt idx="84">
                  <c:v>262.542894051693</c:v>
                </c:pt>
                <c:pt idx="85">
                  <c:v>276.64064441791498</c:v>
                </c:pt>
                <c:pt idx="86">
                  <c:v>279.99494068127802</c:v>
                </c:pt>
                <c:pt idx="87">
                  <c:v>277.79627639242</c:v>
                </c:pt>
                <c:pt idx="88">
                  <c:v>287.35042799418801</c:v>
                </c:pt>
                <c:pt idx="89">
                  <c:v>303.61354745223201</c:v>
                </c:pt>
                <c:pt idx="90">
                  <c:v>308.03673061282899</c:v>
                </c:pt>
                <c:pt idx="91">
                  <c:v>305.42373251512299</c:v>
                </c:pt>
                <c:pt idx="92">
                  <c:v>310.79999479099303</c:v>
                </c:pt>
                <c:pt idx="93">
                  <c:v>322.569435021728</c:v>
                </c:pt>
                <c:pt idx="94">
                  <c:v>334.282158902189</c:v>
                </c:pt>
                <c:pt idx="95">
                  <c:v>339.34480372360503</c:v>
                </c:pt>
                <c:pt idx="96">
                  <c:v>339.41725510230998</c:v>
                </c:pt>
                <c:pt idx="97">
                  <c:v>340.17885496398799</c:v>
                </c:pt>
                <c:pt idx="98">
                  <c:v>354.21349930158698</c:v>
                </c:pt>
                <c:pt idx="99">
                  <c:v>371.91355905558697</c:v>
                </c:pt>
                <c:pt idx="100">
                  <c:v>386.51036928931501</c:v>
                </c:pt>
                <c:pt idx="101">
                  <c:v>412.85191373562702</c:v>
                </c:pt>
                <c:pt idx="102">
                  <c:v>437.69131986939698</c:v>
                </c:pt>
                <c:pt idx="103">
                  <c:v>448.76034015723002</c:v>
                </c:pt>
                <c:pt idx="104">
                  <c:v>469.95932130723901</c:v>
                </c:pt>
                <c:pt idx="105">
                  <c:v>502.32978964505298</c:v>
                </c:pt>
                <c:pt idx="106">
                  <c:v>487.927861690177</c:v>
                </c:pt>
                <c:pt idx="107">
                  <c:v>456.75774270525801</c:v>
                </c:pt>
                <c:pt idx="108">
                  <c:v>448.24800582913502</c:v>
                </c:pt>
                <c:pt idx="109">
                  <c:v>445.82424607123602</c:v>
                </c:pt>
                <c:pt idx="110">
                  <c:v>454.90771835739798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F7-4C72-8000-ABB866C31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1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VW'!$Q$42:$Q$338</c:f>
              <c:numCache>
                <c:formatCode>[$-409]mmm\-yy;@</c:formatCode>
                <c:ptCount val="297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</c:numCache>
            </c:numRef>
          </c:xVal>
          <c:yVal>
            <c:numRef>
              <c:f>'U.S. EW &amp; VW'!$U$42:$U$338</c:f>
              <c:numCache>
                <c:formatCode>0.0%</c:formatCode>
                <c:ptCount val="297"/>
                <c:pt idx="0">
                  <c:v>3.9326440651504591E-2</c:v>
                </c:pt>
                <c:pt idx="1">
                  <c:v>3.3817587114359782E-2</c:v>
                </c:pt>
                <c:pt idx="2">
                  <c:v>3.0379698996962912E-2</c:v>
                </c:pt>
                <c:pt idx="3">
                  <c:v>3.562696251675157E-2</c:v>
                </c:pt>
                <c:pt idx="4">
                  <c:v>1.9974383442050714E-2</c:v>
                </c:pt>
                <c:pt idx="5">
                  <c:v>9.0198798634086863E-3</c:v>
                </c:pt>
                <c:pt idx="6">
                  <c:v>1.8899223022341261E-2</c:v>
                </c:pt>
                <c:pt idx="7">
                  <c:v>3.8277455544479366E-2</c:v>
                </c:pt>
                <c:pt idx="8">
                  <c:v>5.4019035882008959E-2</c:v>
                </c:pt>
                <c:pt idx="9">
                  <c:v>5.434445258410725E-2</c:v>
                </c:pt>
                <c:pt idx="10">
                  <c:v>4.9362898960926271E-2</c:v>
                </c:pt>
                <c:pt idx="11">
                  <c:v>4.6885769729980264E-2</c:v>
                </c:pt>
                <c:pt idx="12">
                  <c:v>5.1511904996886404E-2</c:v>
                </c:pt>
                <c:pt idx="13">
                  <c:v>4.5037415009678394E-2</c:v>
                </c:pt>
                <c:pt idx="14">
                  <c:v>4.6947152515747215E-2</c:v>
                </c:pt>
                <c:pt idx="15">
                  <c:v>4.7909140282406559E-2</c:v>
                </c:pt>
                <c:pt idx="16">
                  <c:v>8.0862721956919348E-2</c:v>
                </c:pt>
                <c:pt idx="17">
                  <c:v>0.10079261637296666</c:v>
                </c:pt>
                <c:pt idx="18">
                  <c:v>0.10817800298716262</c:v>
                </c:pt>
                <c:pt idx="19">
                  <c:v>8.9511024547336726E-2</c:v>
                </c:pt>
                <c:pt idx="20">
                  <c:v>8.2442611804579347E-2</c:v>
                </c:pt>
                <c:pt idx="21">
                  <c:v>8.1509170257498598E-2</c:v>
                </c:pt>
                <c:pt idx="22">
                  <c:v>9.1128971870197306E-2</c:v>
                </c:pt>
                <c:pt idx="23">
                  <c:v>9.6556016523849708E-2</c:v>
                </c:pt>
                <c:pt idx="24">
                  <c:v>9.5313629566790681E-2</c:v>
                </c:pt>
                <c:pt idx="25">
                  <c:v>0.11634129135196969</c:v>
                </c:pt>
                <c:pt idx="26">
                  <c:v>0.12999130719505847</c:v>
                </c:pt>
                <c:pt idx="27">
                  <c:v>0.14096668322553429</c:v>
                </c:pt>
                <c:pt idx="28">
                  <c:v>0.10989374579783617</c:v>
                </c:pt>
                <c:pt idx="29">
                  <c:v>7.9838713383942661E-2</c:v>
                </c:pt>
                <c:pt idx="30">
                  <c:v>6.2835655325030659E-2</c:v>
                </c:pt>
                <c:pt idx="31">
                  <c:v>5.0311743713234769E-2</c:v>
                </c:pt>
                <c:pt idx="32">
                  <c:v>3.5568233023777207E-2</c:v>
                </c:pt>
                <c:pt idx="33">
                  <c:v>7.1536142505652656E-3</c:v>
                </c:pt>
                <c:pt idx="34">
                  <c:v>-1.1070365453782371E-2</c:v>
                </c:pt>
                <c:pt idx="35">
                  <c:v>-2.337207163222299E-2</c:v>
                </c:pt>
                <c:pt idx="36">
                  <c:v>-1.47388561268611E-2</c:v>
                </c:pt>
                <c:pt idx="37">
                  <c:v>-5.4552276939068278E-4</c:v>
                </c:pt>
                <c:pt idx="38">
                  <c:v>1.4209136292389069E-2</c:v>
                </c:pt>
                <c:pt idx="39">
                  <c:v>1.7458834565235559E-2</c:v>
                </c:pt>
                <c:pt idx="40">
                  <c:v>1.291327195138936E-2</c:v>
                </c:pt>
                <c:pt idx="41">
                  <c:v>8.7683955391171242E-3</c:v>
                </c:pt>
                <c:pt idx="42">
                  <c:v>2.3012582892667499E-3</c:v>
                </c:pt>
                <c:pt idx="43">
                  <c:v>4.834777219653752E-3</c:v>
                </c:pt>
                <c:pt idx="44">
                  <c:v>8.5509994131596212E-3</c:v>
                </c:pt>
                <c:pt idx="45">
                  <c:v>2.9484914980740351E-2</c:v>
                </c:pt>
                <c:pt idx="46">
                  <c:v>5.5413830176558543E-2</c:v>
                </c:pt>
                <c:pt idx="47">
                  <c:v>8.7691255107197996E-2</c:v>
                </c:pt>
                <c:pt idx="48">
                  <c:v>0.10039794867528617</c:v>
                </c:pt>
                <c:pt idx="49">
                  <c:v>9.4981421440876623E-2</c:v>
                </c:pt>
                <c:pt idx="50">
                  <c:v>8.2656623820299036E-2</c:v>
                </c:pt>
                <c:pt idx="51">
                  <c:v>7.4305772420994121E-2</c:v>
                </c:pt>
                <c:pt idx="52">
                  <c:v>8.0919104316101942E-2</c:v>
                </c:pt>
                <c:pt idx="53">
                  <c:v>8.387162373720658E-2</c:v>
                </c:pt>
                <c:pt idx="54">
                  <c:v>8.8199929978667102E-2</c:v>
                </c:pt>
                <c:pt idx="55">
                  <c:v>7.152750462755364E-2</c:v>
                </c:pt>
                <c:pt idx="56">
                  <c:v>5.8138898041763198E-2</c:v>
                </c:pt>
                <c:pt idx="57">
                  <c:v>4.5896178344664751E-2</c:v>
                </c:pt>
                <c:pt idx="58">
                  <c:v>3.5899650074570966E-2</c:v>
                </c:pt>
                <c:pt idx="59">
                  <c:v>2.697209377613774E-2</c:v>
                </c:pt>
                <c:pt idx="60">
                  <c:v>1.1237655314342287E-2</c:v>
                </c:pt>
                <c:pt idx="61">
                  <c:v>2.8621973665244882E-2</c:v>
                </c:pt>
                <c:pt idx="62">
                  <c:v>4.2059661046012886E-2</c:v>
                </c:pt>
                <c:pt idx="63">
                  <c:v>7.1961898701559779E-2</c:v>
                </c:pt>
                <c:pt idx="64">
                  <c:v>7.3090159256220089E-2</c:v>
                </c:pt>
                <c:pt idx="65">
                  <c:v>9.2442796729278465E-2</c:v>
                </c:pt>
                <c:pt idx="66">
                  <c:v>0.11089627953461867</c:v>
                </c:pt>
                <c:pt idx="67">
                  <c:v>0.15238021955701164</c:v>
                </c:pt>
                <c:pt idx="68">
                  <c:v>0.18215678615865438</c:v>
                </c:pt>
                <c:pt idx="69">
                  <c:v>0.19603485483088479</c:v>
                </c:pt>
                <c:pt idx="70">
                  <c:v>0.18544128353404421</c:v>
                </c:pt>
                <c:pt idx="71">
                  <c:v>0.16585457075667698</c:v>
                </c:pt>
                <c:pt idx="72">
                  <c:v>0.15735266687441785</c:v>
                </c:pt>
                <c:pt idx="73">
                  <c:v>0.15223540966477667</c:v>
                </c:pt>
                <c:pt idx="74">
                  <c:v>0.15678644576522105</c:v>
                </c:pt>
                <c:pt idx="75">
                  <c:v>0.14932105427364073</c:v>
                </c:pt>
                <c:pt idx="76">
                  <c:v>0.1436397793466706</c:v>
                </c:pt>
                <c:pt idx="77">
                  <c:v>0.12918262961190163</c:v>
                </c:pt>
                <c:pt idx="78">
                  <c:v>0.12107558302692079</c:v>
                </c:pt>
                <c:pt idx="79">
                  <c:v>0.11531254579788341</c:v>
                </c:pt>
                <c:pt idx="80">
                  <c:v>0.11969798081087735</c:v>
                </c:pt>
                <c:pt idx="81">
                  <c:v>0.133760393971742</c:v>
                </c:pt>
                <c:pt idx="82">
                  <c:v>0.15345587669820149</c:v>
                </c:pt>
                <c:pt idx="83">
                  <c:v>0.16371854981006928</c:v>
                </c:pt>
                <c:pt idx="84">
                  <c:v>0.1627504153013839</c:v>
                </c:pt>
                <c:pt idx="85">
                  <c:v>0.14348943350199606</c:v>
                </c:pt>
                <c:pt idx="86">
                  <c:v>0.13638030976691695</c:v>
                </c:pt>
                <c:pt idx="87">
                  <c:v>0.13362887231231868</c:v>
                </c:pt>
                <c:pt idx="88">
                  <c:v>0.14116476484347662</c:v>
                </c:pt>
                <c:pt idx="89">
                  <c:v>0.13832458287671745</c:v>
                </c:pt>
                <c:pt idx="90">
                  <c:v>0.13184021954248393</c:v>
                </c:pt>
                <c:pt idx="91">
                  <c:v>0.11965615905341509</c:v>
                </c:pt>
                <c:pt idx="92">
                  <c:v>9.900651026706031E-2</c:v>
                </c:pt>
                <c:pt idx="93">
                  <c:v>8.7345215460586267E-2</c:v>
                </c:pt>
                <c:pt idx="94">
                  <c:v>8.4720287966021379E-2</c:v>
                </c:pt>
                <c:pt idx="95">
                  <c:v>0.1034281051122028</c:v>
                </c:pt>
                <c:pt idx="96">
                  <c:v>0.10727912125276751</c:v>
                </c:pt>
                <c:pt idx="97">
                  <c:v>0.1077049095045064</c:v>
                </c:pt>
                <c:pt idx="98">
                  <c:v>9.2563547349541864E-2</c:v>
                </c:pt>
                <c:pt idx="99">
                  <c:v>9.2168266830534806E-2</c:v>
                </c:pt>
                <c:pt idx="100">
                  <c:v>9.5288710495688766E-2</c:v>
                </c:pt>
                <c:pt idx="101">
                  <c:v>0.10223971490719874</c:v>
                </c:pt>
                <c:pt idx="102">
                  <c:v>0.10096634438378516</c:v>
                </c:pt>
                <c:pt idx="103">
                  <c:v>9.4783925008933068E-2</c:v>
                </c:pt>
                <c:pt idx="104">
                  <c:v>9.5259397433090198E-2</c:v>
                </c:pt>
                <c:pt idx="105">
                  <c:v>7.9330211263049399E-2</c:v>
                </c:pt>
                <c:pt idx="106">
                  <c:v>6.6947814140631667E-2</c:v>
                </c:pt>
                <c:pt idx="107">
                  <c:v>3.6719820117804503E-2</c:v>
                </c:pt>
                <c:pt idx="108">
                  <c:v>2.7512557629800316E-2</c:v>
                </c:pt>
                <c:pt idx="109">
                  <c:v>-7.7066419587349388E-3</c:v>
                </c:pt>
                <c:pt idx="110">
                  <c:v>-2.9859971467591229E-2</c:v>
                </c:pt>
                <c:pt idx="111">
                  <c:v>-6.585709126074224E-2</c:v>
                </c:pt>
                <c:pt idx="112">
                  <c:v>-6.3673745614214794E-2</c:v>
                </c:pt>
                <c:pt idx="113">
                  <c:v>-6.1492365877852007E-2</c:v>
                </c:pt>
                <c:pt idx="114">
                  <c:v>-5.2677975424452295E-2</c:v>
                </c:pt>
                <c:pt idx="115">
                  <c:v>-6.8683468200412934E-2</c:v>
                </c:pt>
                <c:pt idx="116">
                  <c:v>-8.286796219419712E-2</c:v>
                </c:pt>
                <c:pt idx="117">
                  <c:v>-9.2609787695552059E-2</c:v>
                </c:pt>
                <c:pt idx="118">
                  <c:v>-0.10830920504337527</c:v>
                </c:pt>
                <c:pt idx="119">
                  <c:v>-0.12535791494930937</c:v>
                </c:pt>
                <c:pt idx="120">
                  <c:v>-0.13719838098466763</c:v>
                </c:pt>
                <c:pt idx="121">
                  <c:v>-0.11867732534723541</c:v>
                </c:pt>
                <c:pt idx="122">
                  <c:v>-0.11683378853652471</c:v>
                </c:pt>
                <c:pt idx="123">
                  <c:v>-0.12810138208359001</c:v>
                </c:pt>
                <c:pt idx="124">
                  <c:v>-0.19782624326076892</c:v>
                </c:pt>
                <c:pt idx="125">
                  <c:v>-0.2505292760134683</c:v>
                </c:pt>
                <c:pt idx="126">
                  <c:v>-0.29555160055627094</c:v>
                </c:pt>
                <c:pt idx="127">
                  <c:v>-0.28144834307139721</c:v>
                </c:pt>
                <c:pt idx="128">
                  <c:v>-0.26999757808020164</c:v>
                </c:pt>
                <c:pt idx="129">
                  <c:v>-0.26015381654527914</c:v>
                </c:pt>
                <c:pt idx="130">
                  <c:v>-0.26712062618270194</c:v>
                </c:pt>
                <c:pt idx="131">
                  <c:v>-0.26432380114597898</c:v>
                </c:pt>
                <c:pt idx="132">
                  <c:v>-0.25536193265156704</c:v>
                </c:pt>
                <c:pt idx="133">
                  <c:v>-0.24154433279610033</c:v>
                </c:pt>
                <c:pt idx="134">
                  <c:v>-0.20819233459229836</c:v>
                </c:pt>
                <c:pt idx="135">
                  <c:v>-0.15316155665766462</c:v>
                </c:pt>
                <c:pt idx="136">
                  <c:v>-7.1467408206959848E-2</c:v>
                </c:pt>
                <c:pt idx="137">
                  <c:v>-1.0078922347593333E-2</c:v>
                </c:pt>
                <c:pt idx="138">
                  <c:v>3.4367737130817755E-2</c:v>
                </c:pt>
                <c:pt idx="139">
                  <c:v>4.1976388907845719E-2</c:v>
                </c:pt>
                <c:pt idx="140">
                  <c:v>5.9483784709838838E-2</c:v>
                </c:pt>
                <c:pt idx="141">
                  <c:v>8.2877470278776011E-2</c:v>
                </c:pt>
                <c:pt idx="142">
                  <c:v>0.11154285566776667</c:v>
                </c:pt>
                <c:pt idx="143">
                  <c:v>0.14138118953038292</c:v>
                </c:pt>
                <c:pt idx="144">
                  <c:v>0.16189488914766481</c:v>
                </c:pt>
                <c:pt idx="145">
                  <c:v>0.16391789795143108</c:v>
                </c:pt>
                <c:pt idx="146">
                  <c:v>0.13641888127243162</c:v>
                </c:pt>
                <c:pt idx="147">
                  <c:v>9.3528656086913964E-2</c:v>
                </c:pt>
                <c:pt idx="148">
                  <c:v>6.7242473910495759E-2</c:v>
                </c:pt>
                <c:pt idx="149">
                  <c:v>5.9304197408292625E-2</c:v>
                </c:pt>
                <c:pt idx="150">
                  <c:v>5.9320703435033373E-2</c:v>
                </c:pt>
                <c:pt idx="151">
                  <c:v>5.1944077737473338E-2</c:v>
                </c:pt>
                <c:pt idx="152">
                  <c:v>4.9364633719748197E-2</c:v>
                </c:pt>
                <c:pt idx="153">
                  <c:v>5.2586801396323768E-2</c:v>
                </c:pt>
                <c:pt idx="154">
                  <c:v>7.1124461938389505E-2</c:v>
                </c:pt>
                <c:pt idx="155">
                  <c:v>7.4052881921103486E-2</c:v>
                </c:pt>
                <c:pt idx="156">
                  <c:v>6.5392137245910753E-2</c:v>
                </c:pt>
                <c:pt idx="157">
                  <c:v>4.6131427070486231E-2</c:v>
                </c:pt>
                <c:pt idx="158">
                  <c:v>3.78744204106225E-2</c:v>
                </c:pt>
                <c:pt idx="159">
                  <c:v>4.4049118337248894E-2</c:v>
                </c:pt>
                <c:pt idx="160">
                  <c:v>4.6781122966199407E-2</c:v>
                </c:pt>
                <c:pt idx="161">
                  <c:v>5.1846513544022699E-2</c:v>
                </c:pt>
                <c:pt idx="162">
                  <c:v>6.4194101963724437E-2</c:v>
                </c:pt>
                <c:pt idx="163">
                  <c:v>7.5535156213331955E-2</c:v>
                </c:pt>
                <c:pt idx="164">
                  <c:v>7.2203029441140432E-2</c:v>
                </c:pt>
                <c:pt idx="165">
                  <c:v>5.6540860394310943E-2</c:v>
                </c:pt>
                <c:pt idx="166">
                  <c:v>4.2039975450278932E-2</c:v>
                </c:pt>
                <c:pt idx="167">
                  <c:v>4.0269278047177171E-2</c:v>
                </c:pt>
                <c:pt idx="168">
                  <c:v>3.7494749548304451E-2</c:v>
                </c:pt>
                <c:pt idx="169">
                  <c:v>4.857416601684772E-2</c:v>
                </c:pt>
                <c:pt idx="170">
                  <c:v>6.6938222670288372E-2</c:v>
                </c:pt>
                <c:pt idx="171">
                  <c:v>8.5519066961818879E-2</c:v>
                </c:pt>
                <c:pt idx="172">
                  <c:v>0.10568396527882928</c:v>
                </c:pt>
                <c:pt idx="173">
                  <c:v>0.11502544062982589</c:v>
                </c:pt>
                <c:pt idx="174">
                  <c:v>0.12515342521898187</c:v>
                </c:pt>
                <c:pt idx="175">
                  <c:v>0.11708870767467627</c:v>
                </c:pt>
                <c:pt idx="176">
                  <c:v>0.11975654700415239</c:v>
                </c:pt>
                <c:pt idx="177">
                  <c:v>0.11828902063296343</c:v>
                </c:pt>
                <c:pt idx="178">
                  <c:v>0.12378031720693095</c:v>
                </c:pt>
                <c:pt idx="179">
                  <c:v>0.111488253653516</c:v>
                </c:pt>
                <c:pt idx="180">
                  <c:v>0.11424101896836092</c:v>
                </c:pt>
                <c:pt idx="181">
                  <c:v>0.10751197276055713</c:v>
                </c:pt>
                <c:pt idx="182">
                  <c:v>0.10712737766729563</c:v>
                </c:pt>
                <c:pt idx="183">
                  <c:v>9.6240494331375714E-2</c:v>
                </c:pt>
                <c:pt idx="184">
                  <c:v>7.8068713891318753E-2</c:v>
                </c:pt>
                <c:pt idx="185">
                  <c:v>6.2557846944130802E-2</c:v>
                </c:pt>
                <c:pt idx="186">
                  <c:v>4.3402065375736321E-2</c:v>
                </c:pt>
                <c:pt idx="187">
                  <c:v>5.746916348277975E-2</c:v>
                </c:pt>
                <c:pt idx="188">
                  <c:v>6.0752574463646125E-2</c:v>
                </c:pt>
                <c:pt idx="189">
                  <c:v>7.477590128751288E-2</c:v>
                </c:pt>
                <c:pt idx="190">
                  <c:v>7.3669900081658746E-2</c:v>
                </c:pt>
                <c:pt idx="191">
                  <c:v>9.8585315226631387E-2</c:v>
                </c:pt>
                <c:pt idx="192">
                  <c:v>0.11429336161412085</c:v>
                </c:pt>
                <c:pt idx="193">
                  <c:v>0.13345987589712682</c:v>
                </c:pt>
                <c:pt idx="194">
                  <c:v>0.12527786057506352</c:v>
                </c:pt>
                <c:pt idx="195">
                  <c:v>0.12953845923242291</c:v>
                </c:pt>
                <c:pt idx="196">
                  <c:v>0.13538800126593786</c:v>
                </c:pt>
                <c:pt idx="197">
                  <c:v>0.14713229924836746</c:v>
                </c:pt>
                <c:pt idx="198">
                  <c:v>0.14558000845122643</c:v>
                </c:pt>
                <c:pt idx="199">
                  <c:v>0.12103022491435933</c:v>
                </c:pt>
                <c:pt idx="200">
                  <c:v>0.1050071848474563</c:v>
                </c:pt>
                <c:pt idx="201">
                  <c:v>8.2087815835734101E-2</c:v>
                </c:pt>
                <c:pt idx="202">
                  <c:v>7.8557069450447825E-2</c:v>
                </c:pt>
                <c:pt idx="203">
                  <c:v>6.2025952684643837E-2</c:v>
                </c:pt>
                <c:pt idx="204">
                  <c:v>5.8073656514275873E-2</c:v>
                </c:pt>
                <c:pt idx="205">
                  <c:v>4.1647770268116391E-2</c:v>
                </c:pt>
                <c:pt idx="206">
                  <c:v>4.3592184766154229E-2</c:v>
                </c:pt>
                <c:pt idx="207">
                  <c:v>3.3088026770859535E-2</c:v>
                </c:pt>
                <c:pt idx="208">
                  <c:v>3.6488539900300987E-2</c:v>
                </c:pt>
                <c:pt idx="209">
                  <c:v>3.4346092839199427E-2</c:v>
                </c:pt>
                <c:pt idx="210">
                  <c:v>4.9216006384180888E-2</c:v>
                </c:pt>
                <c:pt idx="211">
                  <c:v>5.9829840841526316E-2</c:v>
                </c:pt>
                <c:pt idx="212">
                  <c:v>6.2447686227078636E-2</c:v>
                </c:pt>
                <c:pt idx="213">
                  <c:v>7.0219648016757841E-2</c:v>
                </c:pt>
                <c:pt idx="214">
                  <c:v>6.6161944705326547E-2</c:v>
                </c:pt>
                <c:pt idx="215">
                  <c:v>6.1881220653276392E-2</c:v>
                </c:pt>
                <c:pt idx="216">
                  <c:v>3.6921169953681554E-2</c:v>
                </c:pt>
                <c:pt idx="217">
                  <c:v>2.9127848286044422E-2</c:v>
                </c:pt>
                <c:pt idx="218">
                  <c:v>3.3347708117215324E-2</c:v>
                </c:pt>
                <c:pt idx="219">
                  <c:v>5.8065506476086659E-2</c:v>
                </c:pt>
                <c:pt idx="220">
                  <c:v>7.1818644279981081E-2</c:v>
                </c:pt>
                <c:pt idx="221">
                  <c:v>7.6283368435403842E-2</c:v>
                </c:pt>
                <c:pt idx="222">
                  <c:v>5.9098428077135834E-2</c:v>
                </c:pt>
                <c:pt idx="223">
                  <c:v>4.9608954486884294E-2</c:v>
                </c:pt>
                <c:pt idx="224">
                  <c:v>4.7802862015960068E-2</c:v>
                </c:pt>
                <c:pt idx="225">
                  <c:v>5.6580573656885402E-2</c:v>
                </c:pt>
                <c:pt idx="226">
                  <c:v>6.2222542979439854E-2</c:v>
                </c:pt>
                <c:pt idx="227">
                  <c:v>6.1847568684489485E-2</c:v>
                </c:pt>
                <c:pt idx="228">
                  <c:v>6.5467352601418671E-2</c:v>
                </c:pt>
                <c:pt idx="229">
                  <c:v>8.1011985785395035E-2</c:v>
                </c:pt>
                <c:pt idx="230">
                  <c:v>9.5408710017173659E-2</c:v>
                </c:pt>
                <c:pt idx="231">
                  <c:v>9.3639205324065555E-2</c:v>
                </c:pt>
                <c:pt idx="232">
                  <c:v>6.5803587247742046E-2</c:v>
                </c:pt>
                <c:pt idx="233">
                  <c:v>3.9048290463452373E-2</c:v>
                </c:pt>
                <c:pt idx="234">
                  <c:v>3.7004002269521274E-2</c:v>
                </c:pt>
                <c:pt idx="235">
                  <c:v>4.8690369321592319E-2</c:v>
                </c:pt>
                <c:pt idx="236">
                  <c:v>5.5841120674324785E-2</c:v>
                </c:pt>
                <c:pt idx="237">
                  <c:v>4.0603837930210718E-2</c:v>
                </c:pt>
                <c:pt idx="238">
                  <c:v>2.8936160191715077E-2</c:v>
                </c:pt>
                <c:pt idx="239">
                  <c:v>3.1639468336646326E-2</c:v>
                </c:pt>
                <c:pt idx="240">
                  <c:v>4.8484412424452117E-2</c:v>
                </c:pt>
                <c:pt idx="241">
                  <c:v>5.4989848308099498E-2</c:v>
                </c:pt>
                <c:pt idx="242">
                  <c:v>4.4479176154981648E-2</c:v>
                </c:pt>
                <c:pt idx="243">
                  <c:v>3.9076150153841471E-2</c:v>
                </c:pt>
                <c:pt idx="244">
                  <c:v>5.472745759504738E-2</c:v>
                </c:pt>
                <c:pt idx="245">
                  <c:v>8.3724452263516325E-2</c:v>
                </c:pt>
                <c:pt idx="246">
                  <c:v>9.2424172079276445E-2</c:v>
                </c:pt>
                <c:pt idx="247">
                  <c:v>8.0602467584857562E-2</c:v>
                </c:pt>
                <c:pt idx="248">
                  <c:v>6.4330667459544522E-2</c:v>
                </c:pt>
                <c:pt idx="249">
                  <c:v>6.1363421922499217E-2</c:v>
                </c:pt>
                <c:pt idx="250">
                  <c:v>6.7172100286469139E-2</c:v>
                </c:pt>
                <c:pt idx="251">
                  <c:v>7.2717307336654491E-2</c:v>
                </c:pt>
                <c:pt idx="252">
                  <c:v>7.0105884333664159E-2</c:v>
                </c:pt>
                <c:pt idx="253">
                  <c:v>6.260389635386554E-2</c:v>
                </c:pt>
                <c:pt idx="254">
                  <c:v>5.7519323125610811E-2</c:v>
                </c:pt>
                <c:pt idx="255">
                  <c:v>4.8709815086052988E-2</c:v>
                </c:pt>
                <c:pt idx="256">
                  <c:v>3.3043642405403029E-2</c:v>
                </c:pt>
                <c:pt idx="257">
                  <c:v>1.2302433109663058E-2</c:v>
                </c:pt>
                <c:pt idx="258">
                  <c:v>6.1229099855357738E-3</c:v>
                </c:pt>
                <c:pt idx="259">
                  <c:v>1.5585108766509093E-2</c:v>
                </c:pt>
                <c:pt idx="260">
                  <c:v>3.7825456482618813E-2</c:v>
                </c:pt>
                <c:pt idx="261">
                  <c:v>6.2355978726690742E-2</c:v>
                </c:pt>
                <c:pt idx="262">
                  <c:v>8.2435960841767519E-2</c:v>
                </c:pt>
                <c:pt idx="263">
                  <c:v>8.4635388465015948E-2</c:v>
                </c:pt>
                <c:pt idx="264">
                  <c:v>7.8863439252242706E-2</c:v>
                </c:pt>
                <c:pt idx="265">
                  <c:v>6.8078976609950548E-2</c:v>
                </c:pt>
                <c:pt idx="266">
                  <c:v>7.6368202393739537E-2</c:v>
                </c:pt>
                <c:pt idx="267">
                  <c:v>8.1889085242133453E-2</c:v>
                </c:pt>
                <c:pt idx="268">
                  <c:v>0.10199699591318079</c:v>
                </c:pt>
                <c:pt idx="269">
                  <c:v>0.12268429369140321</c:v>
                </c:pt>
                <c:pt idx="270">
                  <c:v>0.15542776728823404</c:v>
                </c:pt>
                <c:pt idx="271">
                  <c:v>0.17710637593410672</c:v>
                </c:pt>
                <c:pt idx="272">
                  <c:v>0.1847391908552547</c:v>
                </c:pt>
                <c:pt idx="273">
                  <c:v>0.18160167531734595</c:v>
                </c:pt>
                <c:pt idx="274">
                  <c:v>0.18692245175639255</c:v>
                </c:pt>
                <c:pt idx="275">
                  <c:v>0.20125966642008053</c:v>
                </c:pt>
                <c:pt idx="276">
                  <c:v>0.21568071051810556</c:v>
                </c:pt>
                <c:pt idx="277">
                  <c:v>0.20611034782483939</c:v>
                </c:pt>
                <c:pt idx="278">
                  <c:v>0.18362833620434227</c:v>
                </c:pt>
                <c:pt idx="279">
                  <c:v>0.1749079312671451</c:v>
                </c:pt>
                <c:pt idx="280">
                  <c:v>0.18052387093574263</c:v>
                </c:pt>
                <c:pt idx="281">
                  <c:v>0.18194547473847744</c:v>
                </c:pt>
                <c:pt idx="282">
                  <c:v>0.16154860560679452</c:v>
                </c:pt>
                <c:pt idx="283">
                  <c:v>0.12525982908089683</c:v>
                </c:pt>
                <c:pt idx="284">
                  <c:v>8.737429820187903E-2</c:v>
                </c:pt>
                <c:pt idx="285">
                  <c:v>4.1050937546645905E-2</c:v>
                </c:pt>
                <c:pt idx="286">
                  <c:v>-2.846895655238435E-3</c:v>
                </c:pt>
                <c:pt idx="287">
                  <c:v>-3.6320712168419034E-2</c:v>
                </c:pt>
                <c:pt idx="288">
                  <c:v>-5.347955984169106E-2</c:v>
                </c:pt>
                <c:pt idx="289">
                  <c:v>-5.1250516689874903E-2</c:v>
                </c:pt>
                <c:pt idx="290">
                  <c:v>-6.4827345739493447E-2</c:v>
                </c:pt>
                <c:pt idx="291">
                  <c:v>-7.7636403206837068E-2</c:v>
                </c:pt>
                <c:pt idx="292">
                  <c:v>-9.9965382120419388E-2</c:v>
                </c:pt>
                <c:pt idx="293">
                  <c:v>-9.8691434802956945E-2</c:v>
                </c:pt>
                <c:pt idx="294">
                  <c:v>-0.10359354247632024</c:v>
                </c:pt>
                <c:pt idx="295">
                  <c:v>-0.10537251896743427</c:v>
                </c:pt>
                <c:pt idx="296">
                  <c:v>-9.1440443871819488E-2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VW'!$L$42:$L$338</c:f>
              <c:numCache>
                <c:formatCode>[$-409]mmm\-yy;@</c:formatCode>
                <c:ptCount val="297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43768</c:v>
                </c:pt>
                <c:pt idx="250">
                  <c:v>43799</c:v>
                </c:pt>
                <c:pt idx="251">
                  <c:v>43829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</c:numCache>
            </c:numRef>
          </c:xVal>
          <c:yVal>
            <c:numRef>
              <c:f>'U.S. EW &amp; VW'!$P$42:$P$338</c:f>
              <c:numCache>
                <c:formatCode>0.0%</c:formatCode>
                <c:ptCount val="297"/>
                <c:pt idx="0">
                  <c:v>7.3559894382198232E-2</c:v>
                </c:pt>
                <c:pt idx="1">
                  <c:v>7.3149488251732064E-2</c:v>
                </c:pt>
                <c:pt idx="2">
                  <c:v>7.8833852220341338E-2</c:v>
                </c:pt>
                <c:pt idx="3">
                  <c:v>8.1705858665734654E-2</c:v>
                </c:pt>
                <c:pt idx="4">
                  <c:v>8.590795231037629E-2</c:v>
                </c:pt>
                <c:pt idx="5">
                  <c:v>8.5538414222790848E-2</c:v>
                </c:pt>
                <c:pt idx="6">
                  <c:v>9.6019921756651083E-2</c:v>
                </c:pt>
                <c:pt idx="7">
                  <c:v>0.10851409046659977</c:v>
                </c:pt>
                <c:pt idx="8">
                  <c:v>0.11884900276682075</c:v>
                </c:pt>
                <c:pt idx="9">
                  <c:v>0.11191479127459569</c:v>
                </c:pt>
                <c:pt idx="10">
                  <c:v>0.10009799705532774</c:v>
                </c:pt>
                <c:pt idx="11">
                  <c:v>8.8479711944921657E-2</c:v>
                </c:pt>
                <c:pt idx="12">
                  <c:v>9.6494022691804959E-2</c:v>
                </c:pt>
                <c:pt idx="13">
                  <c:v>0.10633625756900589</c:v>
                </c:pt>
                <c:pt idx="14">
                  <c:v>0.11117117197300241</c:v>
                </c:pt>
                <c:pt idx="15">
                  <c:v>0.1050383511848183</c:v>
                </c:pt>
                <c:pt idx="16">
                  <c:v>0.10504388391096753</c:v>
                </c:pt>
                <c:pt idx="17">
                  <c:v>0.11167764095849675</c:v>
                </c:pt>
                <c:pt idx="18">
                  <c:v>0.10875119717116943</c:v>
                </c:pt>
                <c:pt idx="19">
                  <c:v>0.10206872695111868</c:v>
                </c:pt>
                <c:pt idx="20">
                  <c:v>9.1302215231919615E-2</c:v>
                </c:pt>
                <c:pt idx="21">
                  <c:v>9.7447246866370962E-2</c:v>
                </c:pt>
                <c:pt idx="22">
                  <c:v>9.5534171145099656E-2</c:v>
                </c:pt>
                <c:pt idx="23">
                  <c:v>9.6567176854216674E-2</c:v>
                </c:pt>
                <c:pt idx="24">
                  <c:v>8.5541579055032235E-2</c:v>
                </c:pt>
                <c:pt idx="25">
                  <c:v>8.3025701245211803E-2</c:v>
                </c:pt>
                <c:pt idx="26">
                  <c:v>7.6674898374835099E-2</c:v>
                </c:pt>
                <c:pt idx="27">
                  <c:v>6.9459708251888186E-2</c:v>
                </c:pt>
                <c:pt idx="28">
                  <c:v>5.4482808278738304E-2</c:v>
                </c:pt>
                <c:pt idx="29">
                  <c:v>4.6879824418995408E-2</c:v>
                </c:pt>
                <c:pt idx="30">
                  <c:v>5.9619535674233504E-2</c:v>
                </c:pt>
                <c:pt idx="31">
                  <c:v>8.3438331722506254E-2</c:v>
                </c:pt>
                <c:pt idx="32">
                  <c:v>9.9362259554514498E-2</c:v>
                </c:pt>
                <c:pt idx="33">
                  <c:v>8.2160557277700663E-2</c:v>
                </c:pt>
                <c:pt idx="34">
                  <c:v>5.951584208780214E-2</c:v>
                </c:pt>
                <c:pt idx="35">
                  <c:v>3.9350519475279899E-2</c:v>
                </c:pt>
                <c:pt idx="36">
                  <c:v>4.2444535846568376E-2</c:v>
                </c:pt>
                <c:pt idx="37">
                  <c:v>5.371668332828694E-2</c:v>
                </c:pt>
                <c:pt idx="38">
                  <c:v>7.234423219372732E-2</c:v>
                </c:pt>
                <c:pt idx="39">
                  <c:v>8.0695599200400148E-2</c:v>
                </c:pt>
                <c:pt idx="40">
                  <c:v>8.2364045277577569E-2</c:v>
                </c:pt>
                <c:pt idx="41">
                  <c:v>7.2444933051190263E-2</c:v>
                </c:pt>
                <c:pt idx="42">
                  <c:v>6.4827808195761172E-2</c:v>
                </c:pt>
                <c:pt idx="43">
                  <c:v>5.6508936022247047E-2</c:v>
                </c:pt>
                <c:pt idx="44">
                  <c:v>6.1093531096159559E-2</c:v>
                </c:pt>
                <c:pt idx="45">
                  <c:v>8.1410708786153974E-2</c:v>
                </c:pt>
                <c:pt idx="46">
                  <c:v>0.10966605229889592</c:v>
                </c:pt>
                <c:pt idx="47">
                  <c:v>0.13212248821182815</c:v>
                </c:pt>
                <c:pt idx="48">
                  <c:v>0.12647847843126248</c:v>
                </c:pt>
                <c:pt idx="49">
                  <c:v>0.11090488025781786</c:v>
                </c:pt>
                <c:pt idx="50">
                  <c:v>9.9358296557159109E-2</c:v>
                </c:pt>
                <c:pt idx="51">
                  <c:v>0.10659150448831811</c:v>
                </c:pt>
                <c:pt idx="52">
                  <c:v>0.11568201189889393</c:v>
                </c:pt>
                <c:pt idx="53">
                  <c:v>0.11975917888461107</c:v>
                </c:pt>
                <c:pt idx="54">
                  <c:v>0.11794195622007253</c:v>
                </c:pt>
                <c:pt idx="55">
                  <c:v>0.1168049609090025</c:v>
                </c:pt>
                <c:pt idx="56">
                  <c:v>0.11558499698540392</c:v>
                </c:pt>
                <c:pt idx="57">
                  <c:v>0.10838907872195902</c:v>
                </c:pt>
                <c:pt idx="58">
                  <c:v>9.5982859090232964E-2</c:v>
                </c:pt>
                <c:pt idx="59">
                  <c:v>9.1583080432797948E-2</c:v>
                </c:pt>
                <c:pt idx="60">
                  <c:v>0.10202483643280869</c:v>
                </c:pt>
                <c:pt idx="61">
                  <c:v>0.12463379438698663</c:v>
                </c:pt>
                <c:pt idx="62">
                  <c:v>0.13735312444816539</c:v>
                </c:pt>
                <c:pt idx="63">
                  <c:v>0.14248819129082424</c:v>
                </c:pt>
                <c:pt idx="64">
                  <c:v>0.14002613972911027</c:v>
                </c:pt>
                <c:pt idx="65">
                  <c:v>0.14859440937259683</c:v>
                </c:pt>
                <c:pt idx="66">
                  <c:v>0.15504288060045801</c:v>
                </c:pt>
                <c:pt idx="67">
                  <c:v>0.16176700157280144</c:v>
                </c:pt>
                <c:pt idx="68">
                  <c:v>0.15364798591917972</c:v>
                </c:pt>
                <c:pt idx="69">
                  <c:v>0.14112102193720988</c:v>
                </c:pt>
                <c:pt idx="70">
                  <c:v>0.1346103049277072</c:v>
                </c:pt>
                <c:pt idx="71">
                  <c:v>0.13961507134831397</c:v>
                </c:pt>
                <c:pt idx="72">
                  <c:v>0.15420815633812435</c:v>
                </c:pt>
                <c:pt idx="73">
                  <c:v>0.16197965940521097</c:v>
                </c:pt>
                <c:pt idx="74">
                  <c:v>0.16521895849262136</c:v>
                </c:pt>
                <c:pt idx="75">
                  <c:v>0.15936478355821637</c:v>
                </c:pt>
                <c:pt idx="76">
                  <c:v>0.158466175194939</c:v>
                </c:pt>
                <c:pt idx="77">
                  <c:v>0.15178282093705975</c:v>
                </c:pt>
                <c:pt idx="78">
                  <c:v>0.14860930253908666</c:v>
                </c:pt>
                <c:pt idx="79">
                  <c:v>0.14621667110197656</c:v>
                </c:pt>
                <c:pt idx="80">
                  <c:v>0.15192372533234666</c:v>
                </c:pt>
                <c:pt idx="81">
                  <c:v>0.16286601630086261</c:v>
                </c:pt>
                <c:pt idx="82">
                  <c:v>0.16485940373654562</c:v>
                </c:pt>
                <c:pt idx="83">
                  <c:v>0.1648302322694124</c:v>
                </c:pt>
                <c:pt idx="84">
                  <c:v>0.15186156122598171</c:v>
                </c:pt>
                <c:pt idx="85">
                  <c:v>0.14094491856864266</c:v>
                </c:pt>
                <c:pt idx="86">
                  <c:v>0.12138739487501304</c:v>
                </c:pt>
                <c:pt idx="87">
                  <c:v>0.1127305772998326</c:v>
                </c:pt>
                <c:pt idx="88">
                  <c:v>0.10398516962295234</c:v>
                </c:pt>
                <c:pt idx="89">
                  <c:v>0.10300803312821949</c:v>
                </c:pt>
                <c:pt idx="90">
                  <c:v>9.0062186717523529E-2</c:v>
                </c:pt>
                <c:pt idx="91">
                  <c:v>7.1614168431778591E-2</c:v>
                </c:pt>
                <c:pt idx="92">
                  <c:v>4.9553414532375051E-2</c:v>
                </c:pt>
                <c:pt idx="93">
                  <c:v>3.4500916551978955E-2</c:v>
                </c:pt>
                <c:pt idx="94">
                  <c:v>3.6377652987414688E-2</c:v>
                </c:pt>
                <c:pt idx="95">
                  <c:v>3.6590932443278046E-2</c:v>
                </c:pt>
                <c:pt idx="96">
                  <c:v>4.2259298255355793E-2</c:v>
                </c:pt>
                <c:pt idx="97">
                  <c:v>3.9132955081853993E-2</c:v>
                </c:pt>
                <c:pt idx="98">
                  <c:v>4.4554696842919572E-2</c:v>
                </c:pt>
                <c:pt idx="99">
                  <c:v>4.6772438413277939E-2</c:v>
                </c:pt>
                <c:pt idx="100">
                  <c:v>4.4510212290693074E-2</c:v>
                </c:pt>
                <c:pt idx="101">
                  <c:v>4.1343431125505203E-2</c:v>
                </c:pt>
                <c:pt idx="102">
                  <c:v>4.1759228573142071E-2</c:v>
                </c:pt>
                <c:pt idx="103">
                  <c:v>5.1417574078191475E-2</c:v>
                </c:pt>
                <c:pt idx="104">
                  <c:v>5.1860481657129975E-2</c:v>
                </c:pt>
                <c:pt idx="105">
                  <c:v>4.1011049958562529E-2</c:v>
                </c:pt>
                <c:pt idx="106">
                  <c:v>2.1607622955702954E-2</c:v>
                </c:pt>
                <c:pt idx="107">
                  <c:v>9.8970045175421628E-3</c:v>
                </c:pt>
                <c:pt idx="108">
                  <c:v>4.3486141484183616E-3</c:v>
                </c:pt>
                <c:pt idx="109">
                  <c:v>-7.7868985096362087E-3</c:v>
                </c:pt>
                <c:pt idx="110">
                  <c:v>-2.7677885057411422E-2</c:v>
                </c:pt>
                <c:pt idx="111">
                  <c:v>-5.3398467848094988E-2</c:v>
                </c:pt>
                <c:pt idx="112">
                  <c:v>-6.2563875634737975E-2</c:v>
                </c:pt>
                <c:pt idx="113">
                  <c:v>-7.0263302970816732E-2</c:v>
                </c:pt>
                <c:pt idx="114">
                  <c:v>-7.0436011033547352E-2</c:v>
                </c:pt>
                <c:pt idx="115">
                  <c:v>-8.1190418321950508E-2</c:v>
                </c:pt>
                <c:pt idx="116">
                  <c:v>-9.1855289365958215E-2</c:v>
                </c:pt>
                <c:pt idx="117">
                  <c:v>-9.8511598847178639E-2</c:v>
                </c:pt>
                <c:pt idx="118">
                  <c:v>-0.11567206544623743</c:v>
                </c:pt>
                <c:pt idx="119">
                  <c:v>-0.12950478819030964</c:v>
                </c:pt>
                <c:pt idx="120">
                  <c:v>-0.15985503243919585</c:v>
                </c:pt>
                <c:pt idx="121">
                  <c:v>-0.17553618252872405</c:v>
                </c:pt>
                <c:pt idx="122">
                  <c:v>-0.19359712240510496</c:v>
                </c:pt>
                <c:pt idx="123">
                  <c:v>-0.19618876980147482</c:v>
                </c:pt>
                <c:pt idx="124">
                  <c:v>-0.19884056909271974</c:v>
                </c:pt>
                <c:pt idx="125">
                  <c:v>-0.19396209793974739</c:v>
                </c:pt>
                <c:pt idx="126">
                  <c:v>-0.19058690698998715</c:v>
                </c:pt>
                <c:pt idx="127">
                  <c:v>-0.1915779637885342</c:v>
                </c:pt>
                <c:pt idx="128">
                  <c:v>-0.19647491797398486</c:v>
                </c:pt>
                <c:pt idx="129">
                  <c:v>-0.20421410276361318</c:v>
                </c:pt>
                <c:pt idx="130">
                  <c:v>-0.1873748432364879</c:v>
                </c:pt>
                <c:pt idx="131">
                  <c:v>-0.16923858242396772</c:v>
                </c:pt>
                <c:pt idx="132">
                  <c:v>-0.13372121439055451</c:v>
                </c:pt>
                <c:pt idx="133">
                  <c:v>-0.11019832305759358</c:v>
                </c:pt>
                <c:pt idx="134">
                  <c:v>-8.535419694795876E-2</c:v>
                </c:pt>
                <c:pt idx="135">
                  <c:v>-8.2907758426129741E-2</c:v>
                </c:pt>
                <c:pt idx="136">
                  <c:v>-9.5075451418331069E-2</c:v>
                </c:pt>
                <c:pt idx="137">
                  <c:v>-0.11117200280992001</c:v>
                </c:pt>
                <c:pt idx="138">
                  <c:v>-0.11493706820817073</c:v>
                </c:pt>
                <c:pt idx="139">
                  <c:v>-0.10279628681689867</c:v>
                </c:pt>
                <c:pt idx="140">
                  <c:v>-8.158203835080835E-2</c:v>
                </c:pt>
                <c:pt idx="141">
                  <c:v>-5.7129445325897144E-2</c:v>
                </c:pt>
                <c:pt idx="142">
                  <c:v>-4.7956781717600316E-2</c:v>
                </c:pt>
                <c:pt idx="143">
                  <c:v>-4.7127251893229083E-2</c:v>
                </c:pt>
                <c:pt idx="144">
                  <c:v>-6.8313944405556049E-2</c:v>
                </c:pt>
                <c:pt idx="145">
                  <c:v>-8.7375896013473064E-2</c:v>
                </c:pt>
                <c:pt idx="146">
                  <c:v>-9.2524976377692858E-2</c:v>
                </c:pt>
                <c:pt idx="147">
                  <c:v>-7.1362711708748194E-2</c:v>
                </c:pt>
                <c:pt idx="148">
                  <c:v>-4.1083681412136031E-2</c:v>
                </c:pt>
                <c:pt idx="149">
                  <c:v>-2.7366592792724242E-2</c:v>
                </c:pt>
                <c:pt idx="150">
                  <c:v>-2.7834025070405888E-2</c:v>
                </c:pt>
                <c:pt idx="151">
                  <c:v>-2.6589925012306503E-2</c:v>
                </c:pt>
                <c:pt idx="152">
                  <c:v>-1.0171956350319311E-2</c:v>
                </c:pt>
                <c:pt idx="153">
                  <c:v>7.3175416695754336E-3</c:v>
                </c:pt>
                <c:pt idx="154">
                  <c:v>1.31894803360737E-2</c:v>
                </c:pt>
                <c:pt idx="155">
                  <c:v>4.6250320728855598E-3</c:v>
                </c:pt>
                <c:pt idx="156">
                  <c:v>-1.2734417799503683E-3</c:v>
                </c:pt>
                <c:pt idx="157">
                  <c:v>-3.8842799247307269E-3</c:v>
                </c:pt>
                <c:pt idx="158">
                  <c:v>6.8592467629087217E-3</c:v>
                </c:pt>
                <c:pt idx="159">
                  <c:v>8.2104006768874971E-3</c:v>
                </c:pt>
                <c:pt idx="160">
                  <c:v>1.4193736376692412E-2</c:v>
                </c:pt>
                <c:pt idx="161">
                  <c:v>1.9946529741349472E-2</c:v>
                </c:pt>
                <c:pt idx="162">
                  <c:v>3.0617177398934325E-2</c:v>
                </c:pt>
                <c:pt idx="163">
                  <c:v>3.182850521304581E-2</c:v>
                </c:pt>
                <c:pt idx="164">
                  <c:v>2.8041677957387545E-2</c:v>
                </c:pt>
                <c:pt idx="165">
                  <c:v>3.3590051916640107E-2</c:v>
                </c:pt>
                <c:pt idx="166">
                  <c:v>4.2430748939223939E-2</c:v>
                </c:pt>
                <c:pt idx="167">
                  <c:v>5.3982656365434645E-2</c:v>
                </c:pt>
                <c:pt idx="168">
                  <c:v>5.4975356836568956E-2</c:v>
                </c:pt>
                <c:pt idx="169">
                  <c:v>5.6994218428730425E-2</c:v>
                </c:pt>
                <c:pt idx="170">
                  <c:v>5.522060431019149E-2</c:v>
                </c:pt>
                <c:pt idx="171">
                  <c:v>6.7927423204218629E-2</c:v>
                </c:pt>
                <c:pt idx="172">
                  <c:v>7.8665390530548551E-2</c:v>
                </c:pt>
                <c:pt idx="173">
                  <c:v>9.216737989512791E-2</c:v>
                </c:pt>
                <c:pt idx="174">
                  <c:v>9.0214785436297795E-2</c:v>
                </c:pt>
                <c:pt idx="175">
                  <c:v>8.6160503625650753E-2</c:v>
                </c:pt>
                <c:pt idx="176">
                  <c:v>8.3161139121889827E-2</c:v>
                </c:pt>
                <c:pt idx="177">
                  <c:v>7.2813976802484692E-2</c:v>
                </c:pt>
                <c:pt idx="178">
                  <c:v>7.0559107368285412E-2</c:v>
                </c:pt>
                <c:pt idx="179">
                  <c:v>7.2517001688682692E-2</c:v>
                </c:pt>
                <c:pt idx="180">
                  <c:v>0.10022445748260278</c:v>
                </c:pt>
                <c:pt idx="181">
                  <c:v>0.12053908201699559</c:v>
                </c:pt>
                <c:pt idx="182">
                  <c:v>0.12691819495427992</c:v>
                </c:pt>
                <c:pt idx="183">
                  <c:v>0.1096598457726401</c:v>
                </c:pt>
                <c:pt idx="184">
                  <c:v>0.10090482513758059</c:v>
                </c:pt>
                <c:pt idx="185">
                  <c:v>9.8121360049222339E-2</c:v>
                </c:pt>
                <c:pt idx="186">
                  <c:v>0.10895081460482214</c:v>
                </c:pt>
                <c:pt idx="187">
                  <c:v>0.11381100120577159</c:v>
                </c:pt>
                <c:pt idx="188">
                  <c:v>0.11765480833876185</c:v>
                </c:pt>
                <c:pt idx="189">
                  <c:v>0.11724011099529519</c:v>
                </c:pt>
                <c:pt idx="190">
                  <c:v>0.1196233671331226</c:v>
                </c:pt>
                <c:pt idx="191">
                  <c:v>0.1159323768518068</c:v>
                </c:pt>
                <c:pt idx="192">
                  <c:v>0.11090556999738643</c:v>
                </c:pt>
                <c:pt idx="193">
                  <c:v>0.10604411586790063</c:v>
                </c:pt>
                <c:pt idx="194">
                  <c:v>0.10761503704940711</c:v>
                </c:pt>
                <c:pt idx="195">
                  <c:v>0.11040384996609598</c:v>
                </c:pt>
                <c:pt idx="196">
                  <c:v>0.11084474580711823</c:v>
                </c:pt>
                <c:pt idx="197">
                  <c:v>0.11008541521087634</c:v>
                </c:pt>
                <c:pt idx="198">
                  <c:v>0.10769385347465854</c:v>
                </c:pt>
                <c:pt idx="199">
                  <c:v>0.10460066303416538</c:v>
                </c:pt>
                <c:pt idx="200">
                  <c:v>9.3167494075357293E-2</c:v>
                </c:pt>
                <c:pt idx="201">
                  <c:v>7.9390089510760875E-2</c:v>
                </c:pt>
                <c:pt idx="202">
                  <c:v>7.0791371791018909E-2</c:v>
                </c:pt>
                <c:pt idx="203">
                  <c:v>7.5692044715028217E-2</c:v>
                </c:pt>
                <c:pt idx="204">
                  <c:v>8.8217859485651751E-2</c:v>
                </c:pt>
                <c:pt idx="205">
                  <c:v>9.5714021511980496E-2</c:v>
                </c:pt>
                <c:pt idx="206">
                  <c:v>8.8873663827912397E-2</c:v>
                </c:pt>
                <c:pt idx="207">
                  <c:v>7.4931690213849711E-2</c:v>
                </c:pt>
                <c:pt idx="208">
                  <c:v>6.811758005876678E-2</c:v>
                </c:pt>
                <c:pt idx="209">
                  <c:v>6.8787600694343087E-2</c:v>
                </c:pt>
                <c:pt idx="210">
                  <c:v>8.0691246348704615E-2</c:v>
                </c:pt>
                <c:pt idx="211">
                  <c:v>8.8465844400806182E-2</c:v>
                </c:pt>
                <c:pt idx="212">
                  <c:v>9.7480457631368589E-2</c:v>
                </c:pt>
                <c:pt idx="213">
                  <c:v>9.9013215209534877E-2</c:v>
                </c:pt>
                <c:pt idx="214">
                  <c:v>9.5753753551312881E-2</c:v>
                </c:pt>
                <c:pt idx="215">
                  <c:v>9.1144385895498781E-2</c:v>
                </c:pt>
                <c:pt idx="216">
                  <c:v>8.9845988102014607E-2</c:v>
                </c:pt>
                <c:pt idx="217">
                  <c:v>0.10716935093589952</c:v>
                </c:pt>
                <c:pt idx="218">
                  <c:v>0.12418493708733891</c:v>
                </c:pt>
                <c:pt idx="219">
                  <c:v>0.14284657269312118</c:v>
                </c:pt>
                <c:pt idx="220">
                  <c:v>0.14594673561550153</c:v>
                </c:pt>
                <c:pt idx="221">
                  <c:v>0.15491716958898638</c:v>
                </c:pt>
                <c:pt idx="222">
                  <c:v>0.14233840497313466</c:v>
                </c:pt>
                <c:pt idx="223">
                  <c:v>0.12918287191777167</c:v>
                </c:pt>
                <c:pt idx="224">
                  <c:v>0.10857310858007096</c:v>
                </c:pt>
                <c:pt idx="225">
                  <c:v>0.10952212486897039</c:v>
                </c:pt>
                <c:pt idx="226">
                  <c:v>0.11938495800127469</c:v>
                </c:pt>
                <c:pt idx="227">
                  <c:v>0.12945977776236828</c:v>
                </c:pt>
                <c:pt idx="228">
                  <c:v>0.12299817198498397</c:v>
                </c:pt>
                <c:pt idx="229">
                  <c:v>9.5179481840184987E-2</c:v>
                </c:pt>
                <c:pt idx="230">
                  <c:v>6.9049887438548785E-2</c:v>
                </c:pt>
                <c:pt idx="231">
                  <c:v>5.6676461990166072E-2</c:v>
                </c:pt>
                <c:pt idx="232">
                  <c:v>5.5266795992017226E-2</c:v>
                </c:pt>
                <c:pt idx="233">
                  <c:v>5.3540014648034484E-2</c:v>
                </c:pt>
                <c:pt idx="234">
                  <c:v>4.9326163442523052E-2</c:v>
                </c:pt>
                <c:pt idx="235">
                  <c:v>5.1752313439345388E-2</c:v>
                </c:pt>
                <c:pt idx="236">
                  <c:v>5.744491889910508E-2</c:v>
                </c:pt>
                <c:pt idx="237">
                  <c:v>6.775345714725578E-2</c:v>
                </c:pt>
                <c:pt idx="238">
                  <c:v>6.7043964015360169E-2</c:v>
                </c:pt>
                <c:pt idx="239">
                  <c:v>5.9898323887112692E-2</c:v>
                </c:pt>
                <c:pt idx="240">
                  <c:v>5.052403414376716E-2</c:v>
                </c:pt>
                <c:pt idx="241">
                  <c:v>5.2139208836154749E-2</c:v>
                </c:pt>
                <c:pt idx="242">
                  <c:v>6.7016634108583606E-2</c:v>
                </c:pt>
                <c:pt idx="243">
                  <c:v>7.3779939591124721E-2</c:v>
                </c:pt>
                <c:pt idx="244">
                  <c:v>7.1111104885711596E-2</c:v>
                </c:pt>
                <c:pt idx="245">
                  <c:v>5.4221495137568576E-2</c:v>
                </c:pt>
                <c:pt idx="246">
                  <c:v>5.2060561983491516E-2</c:v>
                </c:pt>
                <c:pt idx="247">
                  <c:v>5.457507819163343E-2</c:v>
                </c:pt>
                <c:pt idx="248">
                  <c:v>6.5013045825164095E-2</c:v>
                </c:pt>
                <c:pt idx="249">
                  <c:v>5.8922789924112706E-2</c:v>
                </c:pt>
                <c:pt idx="250">
                  <c:v>4.6949513302708024E-2</c:v>
                </c:pt>
                <c:pt idx="251">
                  <c:v>4.3308743027556051E-2</c:v>
                </c:pt>
                <c:pt idx="252">
                  <c:v>5.1404645432573171E-2</c:v>
                </c:pt>
                <c:pt idx="253">
                  <c:v>7.0881879416822891E-2</c:v>
                </c:pt>
                <c:pt idx="254">
                  <c:v>7.5583333728926894E-2</c:v>
                </c:pt>
                <c:pt idx="255">
                  <c:v>7.0468416195676786E-2</c:v>
                </c:pt>
                <c:pt idx="256">
                  <c:v>5.0361137385544152E-2</c:v>
                </c:pt>
                <c:pt idx="257">
                  <c:v>3.8000642138502627E-2</c:v>
                </c:pt>
                <c:pt idx="258">
                  <c:v>2.9485940281961387E-2</c:v>
                </c:pt>
                <c:pt idx="259">
                  <c:v>3.2798892179019878E-2</c:v>
                </c:pt>
                <c:pt idx="260">
                  <c:v>4.662748712180953E-2</c:v>
                </c:pt>
                <c:pt idx="261">
                  <c:v>7.3125202959415603E-2</c:v>
                </c:pt>
                <c:pt idx="262">
                  <c:v>9.487598451391932E-2</c:v>
                </c:pt>
                <c:pt idx="263">
                  <c:v>9.7786382528001869E-2</c:v>
                </c:pt>
                <c:pt idx="264">
                  <c:v>8.227791193681222E-2</c:v>
                </c:pt>
                <c:pt idx="265">
                  <c:v>6.0368252934468014E-2</c:v>
                </c:pt>
                <c:pt idx="266">
                  <c:v>6.2926308162372324E-2</c:v>
                </c:pt>
                <c:pt idx="267">
                  <c:v>8.3390224707631688E-2</c:v>
                </c:pt>
                <c:pt idx="268">
                  <c:v>0.11214529228774617</c:v>
                </c:pt>
                <c:pt idx="269">
                  <c:v>0.13288695128676808</c:v>
                </c:pt>
                <c:pt idx="270">
                  <c:v>0.14993827500807</c:v>
                </c:pt>
                <c:pt idx="271">
                  <c:v>0.1570209430910412</c:v>
                </c:pt>
                <c:pt idx="272">
                  <c:v>0.15490771135924786</c:v>
                </c:pt>
                <c:pt idx="273">
                  <c:v>0.15537097555069956</c:v>
                </c:pt>
                <c:pt idx="274">
                  <c:v>0.15747917984771953</c:v>
                </c:pt>
                <c:pt idx="275">
                  <c:v>0.1594571478787572</c:v>
                </c:pt>
                <c:pt idx="276">
                  <c:v>0.15557630926759192</c:v>
                </c:pt>
                <c:pt idx="277">
                  <c:v>0.15155129723684979</c:v>
                </c:pt>
                <c:pt idx="278">
                  <c:v>0.15518993959904126</c:v>
                </c:pt>
                <c:pt idx="279">
                  <c:v>0.17275615725525428</c:v>
                </c:pt>
                <c:pt idx="280">
                  <c:v>0.18710481263091472</c:v>
                </c:pt>
                <c:pt idx="281">
                  <c:v>0.18739244029059621</c:v>
                </c:pt>
                <c:pt idx="282">
                  <c:v>0.17027162557801567</c:v>
                </c:pt>
                <c:pt idx="283">
                  <c:v>0.14996524957130308</c:v>
                </c:pt>
                <c:pt idx="284">
                  <c:v>0.13198039272210327</c:v>
                </c:pt>
                <c:pt idx="285">
                  <c:v>0.10768626172371887</c:v>
                </c:pt>
                <c:pt idx="286">
                  <c:v>7.7435047873727347E-2</c:v>
                </c:pt>
                <c:pt idx="287">
                  <c:v>5.371074878920723E-2</c:v>
                </c:pt>
                <c:pt idx="288">
                  <c:v>5.1213890822888075E-2</c:v>
                </c:pt>
                <c:pt idx="289">
                  <c:v>6.016556387270322E-2</c:v>
                </c:pt>
                <c:pt idx="290">
                  <c:v>6.1567902392657192E-2</c:v>
                </c:pt>
                <c:pt idx="291">
                  <c:v>3.1565261114890886E-2</c:v>
                </c:pt>
                <c:pt idx="292">
                  <c:v>1.1993995600208862E-2</c:v>
                </c:pt>
                <c:pt idx="293">
                  <c:v>-6.3126590262208016E-3</c:v>
                </c:pt>
                <c:pt idx="294">
                  <c:v>7.5157009151640697E-3</c:v>
                </c:pt>
                <c:pt idx="295">
                  <c:v>4.511343340527052E-3</c:v>
                </c:pt>
                <c:pt idx="296">
                  <c:v>1.4980235007637788E-2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169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TransactionActivity!$N$2:$N$286</c:f>
              <c:numCache>
                <c:formatCode>m/d/yyyy</c:formatCode>
                <c:ptCount val="28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</c:numCache>
            </c:numRef>
          </c:cat>
          <c:val>
            <c:numRef>
              <c:f>TransactionActivity!$P$2:$P$286</c:f>
              <c:numCache>
                <c:formatCode>#,##0</c:formatCode>
                <c:ptCount val="285"/>
                <c:pt idx="0">
                  <c:v>21</c:v>
                </c:pt>
                <c:pt idx="1">
                  <c:v>24</c:v>
                </c:pt>
                <c:pt idx="2">
                  <c:v>35</c:v>
                </c:pt>
                <c:pt idx="3">
                  <c:v>29</c:v>
                </c:pt>
                <c:pt idx="4">
                  <c:v>35</c:v>
                </c:pt>
                <c:pt idx="5">
                  <c:v>43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45</c:v>
                </c:pt>
                <c:pt idx="15">
                  <c:v>39</c:v>
                </c:pt>
                <c:pt idx="16">
                  <c:v>60</c:v>
                </c:pt>
                <c:pt idx="17">
                  <c:v>57</c:v>
                </c:pt>
                <c:pt idx="18">
                  <c:v>42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28</c:v>
                </c:pt>
                <c:pt idx="26">
                  <c:v>58</c:v>
                </c:pt>
                <c:pt idx="27">
                  <c:v>37</c:v>
                </c:pt>
                <c:pt idx="28">
                  <c:v>60</c:v>
                </c:pt>
                <c:pt idx="29">
                  <c:v>69</c:v>
                </c:pt>
                <c:pt idx="30">
                  <c:v>50</c:v>
                </c:pt>
                <c:pt idx="31">
                  <c:v>66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83</c:v>
                </c:pt>
                <c:pt idx="41">
                  <c:v>75</c:v>
                </c:pt>
                <c:pt idx="42">
                  <c:v>102</c:v>
                </c:pt>
                <c:pt idx="43">
                  <c:v>90</c:v>
                </c:pt>
                <c:pt idx="44">
                  <c:v>105</c:v>
                </c:pt>
                <c:pt idx="45">
                  <c:v>106</c:v>
                </c:pt>
                <c:pt idx="46">
                  <c:v>73</c:v>
                </c:pt>
                <c:pt idx="47">
                  <c:v>170</c:v>
                </c:pt>
                <c:pt idx="48">
                  <c:v>102</c:v>
                </c:pt>
                <c:pt idx="49">
                  <c:v>84</c:v>
                </c:pt>
                <c:pt idx="50">
                  <c:v>139</c:v>
                </c:pt>
                <c:pt idx="51">
                  <c:v>102</c:v>
                </c:pt>
                <c:pt idx="52">
                  <c:v>119</c:v>
                </c:pt>
                <c:pt idx="53">
                  <c:v>134</c:v>
                </c:pt>
                <c:pt idx="54">
                  <c:v>144</c:v>
                </c:pt>
                <c:pt idx="55">
                  <c:v>122</c:v>
                </c:pt>
                <c:pt idx="56">
                  <c:v>128</c:v>
                </c:pt>
                <c:pt idx="57">
                  <c:v>158</c:v>
                </c:pt>
                <c:pt idx="58">
                  <c:v>143</c:v>
                </c:pt>
                <c:pt idx="59">
                  <c:v>212</c:v>
                </c:pt>
                <c:pt idx="60">
                  <c:v>124</c:v>
                </c:pt>
                <c:pt idx="61">
                  <c:v>126</c:v>
                </c:pt>
                <c:pt idx="62">
                  <c:v>142</c:v>
                </c:pt>
                <c:pt idx="63">
                  <c:v>157</c:v>
                </c:pt>
                <c:pt idx="64">
                  <c:v>172</c:v>
                </c:pt>
                <c:pt idx="65">
                  <c:v>204</c:v>
                </c:pt>
                <c:pt idx="66">
                  <c:v>188</c:v>
                </c:pt>
                <c:pt idx="67">
                  <c:v>202</c:v>
                </c:pt>
                <c:pt idx="68">
                  <c:v>240</c:v>
                </c:pt>
                <c:pt idx="69">
                  <c:v>167</c:v>
                </c:pt>
                <c:pt idx="70">
                  <c:v>183</c:v>
                </c:pt>
                <c:pt idx="71">
                  <c:v>242</c:v>
                </c:pt>
                <c:pt idx="72">
                  <c:v>176</c:v>
                </c:pt>
                <c:pt idx="73">
                  <c:v>131</c:v>
                </c:pt>
                <c:pt idx="74">
                  <c:v>195</c:v>
                </c:pt>
                <c:pt idx="75">
                  <c:v>148</c:v>
                </c:pt>
                <c:pt idx="76">
                  <c:v>156</c:v>
                </c:pt>
                <c:pt idx="77">
                  <c:v>195</c:v>
                </c:pt>
                <c:pt idx="78">
                  <c:v>168</c:v>
                </c:pt>
                <c:pt idx="79">
                  <c:v>178</c:v>
                </c:pt>
                <c:pt idx="80">
                  <c:v>170</c:v>
                </c:pt>
                <c:pt idx="81">
                  <c:v>149</c:v>
                </c:pt>
                <c:pt idx="82">
                  <c:v>155</c:v>
                </c:pt>
                <c:pt idx="83">
                  <c:v>229</c:v>
                </c:pt>
                <c:pt idx="84">
                  <c:v>163</c:v>
                </c:pt>
                <c:pt idx="85">
                  <c:v>145</c:v>
                </c:pt>
                <c:pt idx="86">
                  <c:v>174</c:v>
                </c:pt>
                <c:pt idx="87">
                  <c:v>169</c:v>
                </c:pt>
                <c:pt idx="88">
                  <c:v>193</c:v>
                </c:pt>
                <c:pt idx="89">
                  <c:v>209</c:v>
                </c:pt>
                <c:pt idx="90">
                  <c:v>182</c:v>
                </c:pt>
                <c:pt idx="91">
                  <c:v>198</c:v>
                </c:pt>
                <c:pt idx="92">
                  <c:v>150</c:v>
                </c:pt>
                <c:pt idx="93">
                  <c:v>128</c:v>
                </c:pt>
                <c:pt idx="94">
                  <c:v>128</c:v>
                </c:pt>
                <c:pt idx="95">
                  <c:v>155</c:v>
                </c:pt>
                <c:pt idx="96">
                  <c:v>109</c:v>
                </c:pt>
                <c:pt idx="97">
                  <c:v>88</c:v>
                </c:pt>
                <c:pt idx="98">
                  <c:v>78</c:v>
                </c:pt>
                <c:pt idx="99">
                  <c:v>96</c:v>
                </c:pt>
                <c:pt idx="100">
                  <c:v>91</c:v>
                </c:pt>
                <c:pt idx="101">
                  <c:v>97</c:v>
                </c:pt>
                <c:pt idx="102">
                  <c:v>101</c:v>
                </c:pt>
                <c:pt idx="103">
                  <c:v>81</c:v>
                </c:pt>
                <c:pt idx="104">
                  <c:v>82</c:v>
                </c:pt>
                <c:pt idx="105">
                  <c:v>70</c:v>
                </c:pt>
                <c:pt idx="106">
                  <c:v>43</c:v>
                </c:pt>
                <c:pt idx="107">
                  <c:v>88</c:v>
                </c:pt>
                <c:pt idx="108">
                  <c:v>46</c:v>
                </c:pt>
                <c:pt idx="109">
                  <c:v>33</c:v>
                </c:pt>
                <c:pt idx="110">
                  <c:v>48</c:v>
                </c:pt>
                <c:pt idx="111">
                  <c:v>49</c:v>
                </c:pt>
                <c:pt idx="112">
                  <c:v>33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56</c:v>
                </c:pt>
                <c:pt idx="121">
                  <c:v>51</c:v>
                </c:pt>
                <c:pt idx="122">
                  <c:v>74</c:v>
                </c:pt>
                <c:pt idx="123">
                  <c:v>81</c:v>
                </c:pt>
                <c:pt idx="124">
                  <c:v>93</c:v>
                </c:pt>
                <c:pt idx="125">
                  <c:v>125</c:v>
                </c:pt>
                <c:pt idx="126">
                  <c:v>100</c:v>
                </c:pt>
                <c:pt idx="127">
                  <c:v>99</c:v>
                </c:pt>
                <c:pt idx="128">
                  <c:v>137</c:v>
                </c:pt>
                <c:pt idx="129">
                  <c:v>102</c:v>
                </c:pt>
                <c:pt idx="130">
                  <c:v>135</c:v>
                </c:pt>
                <c:pt idx="131">
                  <c:v>225</c:v>
                </c:pt>
                <c:pt idx="132">
                  <c:v>108</c:v>
                </c:pt>
                <c:pt idx="133">
                  <c:v>103</c:v>
                </c:pt>
                <c:pt idx="134">
                  <c:v>132</c:v>
                </c:pt>
                <c:pt idx="135">
                  <c:v>142</c:v>
                </c:pt>
                <c:pt idx="136">
                  <c:v>163</c:v>
                </c:pt>
                <c:pt idx="137">
                  <c:v>202</c:v>
                </c:pt>
                <c:pt idx="138">
                  <c:v>161</c:v>
                </c:pt>
                <c:pt idx="139">
                  <c:v>155</c:v>
                </c:pt>
                <c:pt idx="140">
                  <c:v>162</c:v>
                </c:pt>
                <c:pt idx="141">
                  <c:v>160</c:v>
                </c:pt>
                <c:pt idx="142">
                  <c:v>128</c:v>
                </c:pt>
                <c:pt idx="143">
                  <c:v>234</c:v>
                </c:pt>
                <c:pt idx="144">
                  <c:v>121</c:v>
                </c:pt>
                <c:pt idx="145">
                  <c:v>140</c:v>
                </c:pt>
                <c:pt idx="146">
                  <c:v>179</c:v>
                </c:pt>
                <c:pt idx="147">
                  <c:v>143</c:v>
                </c:pt>
                <c:pt idx="148">
                  <c:v>173</c:v>
                </c:pt>
                <c:pt idx="149">
                  <c:v>191</c:v>
                </c:pt>
                <c:pt idx="150">
                  <c:v>171</c:v>
                </c:pt>
                <c:pt idx="151">
                  <c:v>187</c:v>
                </c:pt>
                <c:pt idx="152">
                  <c:v>152</c:v>
                </c:pt>
                <c:pt idx="153">
                  <c:v>164</c:v>
                </c:pt>
                <c:pt idx="154">
                  <c:v>219</c:v>
                </c:pt>
                <c:pt idx="155">
                  <c:v>365</c:v>
                </c:pt>
                <c:pt idx="156">
                  <c:v>130</c:v>
                </c:pt>
                <c:pt idx="157">
                  <c:v>118</c:v>
                </c:pt>
                <c:pt idx="158">
                  <c:v>175</c:v>
                </c:pt>
                <c:pt idx="159">
                  <c:v>189</c:v>
                </c:pt>
                <c:pt idx="160">
                  <c:v>197</c:v>
                </c:pt>
                <c:pt idx="161">
                  <c:v>255</c:v>
                </c:pt>
                <c:pt idx="162">
                  <c:v>198</c:v>
                </c:pt>
                <c:pt idx="163">
                  <c:v>243</c:v>
                </c:pt>
                <c:pt idx="164">
                  <c:v>196</c:v>
                </c:pt>
                <c:pt idx="165">
                  <c:v>222</c:v>
                </c:pt>
                <c:pt idx="166">
                  <c:v>199</c:v>
                </c:pt>
                <c:pt idx="167">
                  <c:v>364</c:v>
                </c:pt>
                <c:pt idx="168">
                  <c:v>186</c:v>
                </c:pt>
                <c:pt idx="169">
                  <c:v>159</c:v>
                </c:pt>
                <c:pt idx="170">
                  <c:v>220</c:v>
                </c:pt>
                <c:pt idx="171">
                  <c:v>198</c:v>
                </c:pt>
                <c:pt idx="172">
                  <c:v>232</c:v>
                </c:pt>
                <c:pt idx="173">
                  <c:v>273</c:v>
                </c:pt>
                <c:pt idx="174">
                  <c:v>278</c:v>
                </c:pt>
                <c:pt idx="175">
                  <c:v>236</c:v>
                </c:pt>
                <c:pt idx="176">
                  <c:v>264</c:v>
                </c:pt>
                <c:pt idx="177">
                  <c:v>295</c:v>
                </c:pt>
                <c:pt idx="178">
                  <c:v>240</c:v>
                </c:pt>
                <c:pt idx="179">
                  <c:v>394</c:v>
                </c:pt>
                <c:pt idx="180">
                  <c:v>232</c:v>
                </c:pt>
                <c:pt idx="181">
                  <c:v>201</c:v>
                </c:pt>
                <c:pt idx="182">
                  <c:v>239</c:v>
                </c:pt>
                <c:pt idx="183">
                  <c:v>226</c:v>
                </c:pt>
                <c:pt idx="184">
                  <c:v>249</c:v>
                </c:pt>
                <c:pt idx="185">
                  <c:v>302</c:v>
                </c:pt>
                <c:pt idx="186">
                  <c:v>298</c:v>
                </c:pt>
                <c:pt idx="187">
                  <c:v>263</c:v>
                </c:pt>
                <c:pt idx="188">
                  <c:v>285</c:v>
                </c:pt>
                <c:pt idx="189">
                  <c:v>313</c:v>
                </c:pt>
                <c:pt idx="190">
                  <c:v>242</c:v>
                </c:pt>
                <c:pt idx="191">
                  <c:v>417</c:v>
                </c:pt>
                <c:pt idx="192">
                  <c:v>236</c:v>
                </c:pt>
                <c:pt idx="193">
                  <c:v>231</c:v>
                </c:pt>
                <c:pt idx="194">
                  <c:v>289</c:v>
                </c:pt>
                <c:pt idx="195">
                  <c:v>214</c:v>
                </c:pt>
                <c:pt idx="196">
                  <c:v>267</c:v>
                </c:pt>
                <c:pt idx="197">
                  <c:v>365</c:v>
                </c:pt>
                <c:pt idx="198">
                  <c:v>272</c:v>
                </c:pt>
                <c:pt idx="199">
                  <c:v>294</c:v>
                </c:pt>
                <c:pt idx="200">
                  <c:v>324</c:v>
                </c:pt>
                <c:pt idx="201">
                  <c:v>279</c:v>
                </c:pt>
                <c:pt idx="202">
                  <c:v>315</c:v>
                </c:pt>
                <c:pt idx="203">
                  <c:v>380</c:v>
                </c:pt>
                <c:pt idx="204">
                  <c:v>284</c:v>
                </c:pt>
                <c:pt idx="205">
                  <c:v>209</c:v>
                </c:pt>
                <c:pt idx="206">
                  <c:v>268</c:v>
                </c:pt>
                <c:pt idx="207">
                  <c:v>237</c:v>
                </c:pt>
                <c:pt idx="208">
                  <c:v>274</c:v>
                </c:pt>
                <c:pt idx="209">
                  <c:v>360</c:v>
                </c:pt>
                <c:pt idx="210">
                  <c:v>267</c:v>
                </c:pt>
                <c:pt idx="211">
                  <c:v>295</c:v>
                </c:pt>
                <c:pt idx="212">
                  <c:v>290</c:v>
                </c:pt>
                <c:pt idx="213">
                  <c:v>308</c:v>
                </c:pt>
                <c:pt idx="214">
                  <c:v>275</c:v>
                </c:pt>
                <c:pt idx="215">
                  <c:v>345</c:v>
                </c:pt>
                <c:pt idx="216">
                  <c:v>272</c:v>
                </c:pt>
                <c:pt idx="217">
                  <c:v>240</c:v>
                </c:pt>
                <c:pt idx="218">
                  <c:v>276</c:v>
                </c:pt>
                <c:pt idx="219">
                  <c:v>248</c:v>
                </c:pt>
                <c:pt idx="220">
                  <c:v>274</c:v>
                </c:pt>
                <c:pt idx="221">
                  <c:v>309</c:v>
                </c:pt>
                <c:pt idx="222">
                  <c:v>307</c:v>
                </c:pt>
                <c:pt idx="223">
                  <c:v>340</c:v>
                </c:pt>
                <c:pt idx="224">
                  <c:v>247</c:v>
                </c:pt>
                <c:pt idx="225">
                  <c:v>322</c:v>
                </c:pt>
                <c:pt idx="226">
                  <c:v>320</c:v>
                </c:pt>
                <c:pt idx="227">
                  <c:v>393</c:v>
                </c:pt>
                <c:pt idx="228">
                  <c:v>242</c:v>
                </c:pt>
                <c:pt idx="229">
                  <c:v>228</c:v>
                </c:pt>
                <c:pt idx="230">
                  <c:v>257</c:v>
                </c:pt>
                <c:pt idx="231">
                  <c:v>244</c:v>
                </c:pt>
                <c:pt idx="232">
                  <c:v>319</c:v>
                </c:pt>
                <c:pt idx="233">
                  <c:v>333</c:v>
                </c:pt>
                <c:pt idx="234">
                  <c:v>314</c:v>
                </c:pt>
                <c:pt idx="235">
                  <c:v>348</c:v>
                </c:pt>
                <c:pt idx="236">
                  <c:v>348</c:v>
                </c:pt>
                <c:pt idx="237">
                  <c:v>316</c:v>
                </c:pt>
                <c:pt idx="238">
                  <c:v>289</c:v>
                </c:pt>
                <c:pt idx="239">
                  <c:v>425</c:v>
                </c:pt>
                <c:pt idx="240">
                  <c:v>269</c:v>
                </c:pt>
                <c:pt idx="241">
                  <c:v>239</c:v>
                </c:pt>
                <c:pt idx="242">
                  <c:v>214</c:v>
                </c:pt>
                <c:pt idx="243">
                  <c:v>124</c:v>
                </c:pt>
                <c:pt idx="244">
                  <c:v>106</c:v>
                </c:pt>
                <c:pt idx="245">
                  <c:v>142</c:v>
                </c:pt>
                <c:pt idx="246">
                  <c:v>159</c:v>
                </c:pt>
                <c:pt idx="247">
                  <c:v>153</c:v>
                </c:pt>
                <c:pt idx="248">
                  <c:v>229</c:v>
                </c:pt>
                <c:pt idx="249">
                  <c:v>257</c:v>
                </c:pt>
                <c:pt idx="250">
                  <c:v>227</c:v>
                </c:pt>
                <c:pt idx="251">
                  <c:v>477</c:v>
                </c:pt>
                <c:pt idx="252">
                  <c:v>234</c:v>
                </c:pt>
                <c:pt idx="253">
                  <c:v>192</c:v>
                </c:pt>
                <c:pt idx="254">
                  <c:v>263</c:v>
                </c:pt>
                <c:pt idx="255">
                  <c:v>330</c:v>
                </c:pt>
                <c:pt idx="256">
                  <c:v>309</c:v>
                </c:pt>
                <c:pt idx="257">
                  <c:v>381</c:v>
                </c:pt>
                <c:pt idx="258">
                  <c:v>356</c:v>
                </c:pt>
                <c:pt idx="259">
                  <c:v>403</c:v>
                </c:pt>
                <c:pt idx="260">
                  <c:v>419</c:v>
                </c:pt>
                <c:pt idx="261">
                  <c:v>415</c:v>
                </c:pt>
                <c:pt idx="262">
                  <c:v>406</c:v>
                </c:pt>
                <c:pt idx="263">
                  <c:v>791</c:v>
                </c:pt>
                <c:pt idx="264">
                  <c:v>274</c:v>
                </c:pt>
                <c:pt idx="265">
                  <c:v>285</c:v>
                </c:pt>
                <c:pt idx="266">
                  <c:v>377</c:v>
                </c:pt>
                <c:pt idx="267">
                  <c:v>350</c:v>
                </c:pt>
                <c:pt idx="268">
                  <c:v>351</c:v>
                </c:pt>
                <c:pt idx="269">
                  <c:v>425</c:v>
                </c:pt>
                <c:pt idx="270">
                  <c:v>336</c:v>
                </c:pt>
                <c:pt idx="271">
                  <c:v>306</c:v>
                </c:pt>
                <c:pt idx="272">
                  <c:v>298</c:v>
                </c:pt>
                <c:pt idx="273">
                  <c:v>265</c:v>
                </c:pt>
                <c:pt idx="274">
                  <c:v>250</c:v>
                </c:pt>
                <c:pt idx="275">
                  <c:v>288</c:v>
                </c:pt>
                <c:pt idx="276">
                  <c:v>143</c:v>
                </c:pt>
                <c:pt idx="277">
                  <c:v>139</c:v>
                </c:pt>
                <c:pt idx="278">
                  <c:v>173</c:v>
                </c:pt>
                <c:pt idx="279">
                  <c:v>128</c:v>
                </c:pt>
                <c:pt idx="280">
                  <c:v>155</c:v>
                </c:pt>
                <c:pt idx="281">
                  <c:v>206</c:v>
                </c:pt>
                <c:pt idx="282">
                  <c:v>146</c:v>
                </c:pt>
                <c:pt idx="283">
                  <c:v>177</c:v>
                </c:pt>
                <c:pt idx="284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3-4C97-8F0D-3E45C18E2708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TransactionActivity!$N$2:$N$286</c:f>
              <c:numCache>
                <c:formatCode>m/d/yyyy</c:formatCode>
                <c:ptCount val="28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</c:numCache>
            </c:numRef>
          </c:cat>
          <c:val>
            <c:numRef>
              <c:f>TransactionActivity!$Q$2:$Q$286</c:f>
              <c:numCache>
                <c:formatCode>#,##0</c:formatCode>
                <c:ptCount val="285"/>
                <c:pt idx="0">
                  <c:v>172</c:v>
                </c:pt>
                <c:pt idx="1">
                  <c:v>128</c:v>
                </c:pt>
                <c:pt idx="2">
                  <c:v>194</c:v>
                </c:pt>
                <c:pt idx="3">
                  <c:v>155</c:v>
                </c:pt>
                <c:pt idx="4">
                  <c:v>177</c:v>
                </c:pt>
                <c:pt idx="5">
                  <c:v>200</c:v>
                </c:pt>
                <c:pt idx="6">
                  <c:v>178</c:v>
                </c:pt>
                <c:pt idx="7">
                  <c:v>197</c:v>
                </c:pt>
                <c:pt idx="8">
                  <c:v>183</c:v>
                </c:pt>
                <c:pt idx="9">
                  <c:v>171</c:v>
                </c:pt>
                <c:pt idx="10">
                  <c:v>155</c:v>
                </c:pt>
                <c:pt idx="11">
                  <c:v>239</c:v>
                </c:pt>
                <c:pt idx="12">
                  <c:v>207</c:v>
                </c:pt>
                <c:pt idx="13">
                  <c:v>189</c:v>
                </c:pt>
                <c:pt idx="14">
                  <c:v>236</c:v>
                </c:pt>
                <c:pt idx="15">
                  <c:v>214</c:v>
                </c:pt>
                <c:pt idx="16">
                  <c:v>263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249</c:v>
                </c:pt>
                <c:pt idx="21">
                  <c:v>282</c:v>
                </c:pt>
                <c:pt idx="22">
                  <c:v>268</c:v>
                </c:pt>
                <c:pt idx="23">
                  <c:v>313</c:v>
                </c:pt>
                <c:pt idx="24">
                  <c:v>289</c:v>
                </c:pt>
                <c:pt idx="25">
                  <c:v>254</c:v>
                </c:pt>
                <c:pt idx="26">
                  <c:v>306</c:v>
                </c:pt>
                <c:pt idx="27">
                  <c:v>329</c:v>
                </c:pt>
                <c:pt idx="28">
                  <c:v>411</c:v>
                </c:pt>
                <c:pt idx="29">
                  <c:v>360</c:v>
                </c:pt>
                <c:pt idx="30">
                  <c:v>384</c:v>
                </c:pt>
                <c:pt idx="31">
                  <c:v>428</c:v>
                </c:pt>
                <c:pt idx="32">
                  <c:v>366</c:v>
                </c:pt>
                <c:pt idx="33">
                  <c:v>392</c:v>
                </c:pt>
                <c:pt idx="34">
                  <c:v>330</c:v>
                </c:pt>
                <c:pt idx="35">
                  <c:v>477</c:v>
                </c:pt>
                <c:pt idx="36">
                  <c:v>382</c:v>
                </c:pt>
                <c:pt idx="37">
                  <c:v>358</c:v>
                </c:pt>
                <c:pt idx="38">
                  <c:v>398</c:v>
                </c:pt>
                <c:pt idx="39">
                  <c:v>462</c:v>
                </c:pt>
                <c:pt idx="40">
                  <c:v>454</c:v>
                </c:pt>
                <c:pt idx="41">
                  <c:v>483</c:v>
                </c:pt>
                <c:pt idx="42">
                  <c:v>483</c:v>
                </c:pt>
                <c:pt idx="43">
                  <c:v>511</c:v>
                </c:pt>
                <c:pt idx="44">
                  <c:v>481</c:v>
                </c:pt>
                <c:pt idx="45">
                  <c:v>551</c:v>
                </c:pt>
                <c:pt idx="46">
                  <c:v>444</c:v>
                </c:pt>
                <c:pt idx="47">
                  <c:v>636</c:v>
                </c:pt>
                <c:pt idx="48">
                  <c:v>526</c:v>
                </c:pt>
                <c:pt idx="49">
                  <c:v>438</c:v>
                </c:pt>
                <c:pt idx="50">
                  <c:v>632</c:v>
                </c:pt>
                <c:pt idx="51">
                  <c:v>601</c:v>
                </c:pt>
                <c:pt idx="52">
                  <c:v>572</c:v>
                </c:pt>
                <c:pt idx="53">
                  <c:v>674</c:v>
                </c:pt>
                <c:pt idx="54">
                  <c:v>680</c:v>
                </c:pt>
                <c:pt idx="55">
                  <c:v>632</c:v>
                </c:pt>
                <c:pt idx="56">
                  <c:v>609</c:v>
                </c:pt>
                <c:pt idx="57">
                  <c:v>588</c:v>
                </c:pt>
                <c:pt idx="58">
                  <c:v>621</c:v>
                </c:pt>
                <c:pt idx="59">
                  <c:v>710</c:v>
                </c:pt>
                <c:pt idx="60">
                  <c:v>619</c:v>
                </c:pt>
                <c:pt idx="61">
                  <c:v>528</c:v>
                </c:pt>
                <c:pt idx="62">
                  <c:v>689</c:v>
                </c:pt>
                <c:pt idx="63">
                  <c:v>610</c:v>
                </c:pt>
                <c:pt idx="64">
                  <c:v>604</c:v>
                </c:pt>
                <c:pt idx="65">
                  <c:v>816</c:v>
                </c:pt>
                <c:pt idx="66">
                  <c:v>572</c:v>
                </c:pt>
                <c:pt idx="67">
                  <c:v>617</c:v>
                </c:pt>
                <c:pt idx="68">
                  <c:v>715</c:v>
                </c:pt>
                <c:pt idx="69">
                  <c:v>592</c:v>
                </c:pt>
                <c:pt idx="70">
                  <c:v>594</c:v>
                </c:pt>
                <c:pt idx="71">
                  <c:v>645</c:v>
                </c:pt>
                <c:pt idx="72">
                  <c:v>606</c:v>
                </c:pt>
                <c:pt idx="73">
                  <c:v>528</c:v>
                </c:pt>
                <c:pt idx="74">
                  <c:v>681</c:v>
                </c:pt>
                <c:pt idx="75">
                  <c:v>559</c:v>
                </c:pt>
                <c:pt idx="76">
                  <c:v>676</c:v>
                </c:pt>
                <c:pt idx="77">
                  <c:v>748</c:v>
                </c:pt>
                <c:pt idx="78">
                  <c:v>601</c:v>
                </c:pt>
                <c:pt idx="79">
                  <c:v>601</c:v>
                </c:pt>
                <c:pt idx="80">
                  <c:v>577</c:v>
                </c:pt>
                <c:pt idx="81">
                  <c:v>605</c:v>
                </c:pt>
                <c:pt idx="82">
                  <c:v>589</c:v>
                </c:pt>
                <c:pt idx="83">
                  <c:v>737</c:v>
                </c:pt>
                <c:pt idx="84">
                  <c:v>660</c:v>
                </c:pt>
                <c:pt idx="85">
                  <c:v>586</c:v>
                </c:pt>
                <c:pt idx="86">
                  <c:v>734</c:v>
                </c:pt>
                <c:pt idx="87">
                  <c:v>708</c:v>
                </c:pt>
                <c:pt idx="88">
                  <c:v>812</c:v>
                </c:pt>
                <c:pt idx="89">
                  <c:v>772</c:v>
                </c:pt>
                <c:pt idx="90">
                  <c:v>734</c:v>
                </c:pt>
                <c:pt idx="91">
                  <c:v>795</c:v>
                </c:pt>
                <c:pt idx="92">
                  <c:v>641</c:v>
                </c:pt>
                <c:pt idx="93">
                  <c:v>665</c:v>
                </c:pt>
                <c:pt idx="94">
                  <c:v>619</c:v>
                </c:pt>
                <c:pt idx="95">
                  <c:v>691</c:v>
                </c:pt>
                <c:pt idx="96">
                  <c:v>606</c:v>
                </c:pt>
                <c:pt idx="97">
                  <c:v>538</c:v>
                </c:pt>
                <c:pt idx="98">
                  <c:v>584</c:v>
                </c:pt>
                <c:pt idx="99">
                  <c:v>537</c:v>
                </c:pt>
                <c:pt idx="100">
                  <c:v>604</c:v>
                </c:pt>
                <c:pt idx="101">
                  <c:v>655</c:v>
                </c:pt>
                <c:pt idx="102">
                  <c:v>598</c:v>
                </c:pt>
                <c:pt idx="103">
                  <c:v>551</c:v>
                </c:pt>
                <c:pt idx="104">
                  <c:v>525</c:v>
                </c:pt>
                <c:pt idx="105">
                  <c:v>496</c:v>
                </c:pt>
                <c:pt idx="106">
                  <c:v>380</c:v>
                </c:pt>
                <c:pt idx="107">
                  <c:v>574</c:v>
                </c:pt>
                <c:pt idx="108">
                  <c:v>316</c:v>
                </c:pt>
                <c:pt idx="109">
                  <c:v>331</c:v>
                </c:pt>
                <c:pt idx="110">
                  <c:v>376</c:v>
                </c:pt>
                <c:pt idx="111">
                  <c:v>370</c:v>
                </c:pt>
                <c:pt idx="112">
                  <c:v>407</c:v>
                </c:pt>
                <c:pt idx="113">
                  <c:v>490</c:v>
                </c:pt>
                <c:pt idx="114">
                  <c:v>448</c:v>
                </c:pt>
                <c:pt idx="115">
                  <c:v>406</c:v>
                </c:pt>
                <c:pt idx="116">
                  <c:v>450</c:v>
                </c:pt>
                <c:pt idx="117">
                  <c:v>428</c:v>
                </c:pt>
                <c:pt idx="118">
                  <c:v>398</c:v>
                </c:pt>
                <c:pt idx="119">
                  <c:v>676</c:v>
                </c:pt>
                <c:pt idx="120">
                  <c:v>434</c:v>
                </c:pt>
                <c:pt idx="121">
                  <c:v>432</c:v>
                </c:pt>
                <c:pt idx="122">
                  <c:v>588</c:v>
                </c:pt>
                <c:pt idx="123">
                  <c:v>589</c:v>
                </c:pt>
                <c:pt idx="124">
                  <c:v>485</c:v>
                </c:pt>
                <c:pt idx="125">
                  <c:v>652</c:v>
                </c:pt>
                <c:pt idx="126">
                  <c:v>576</c:v>
                </c:pt>
                <c:pt idx="127">
                  <c:v>589</c:v>
                </c:pt>
                <c:pt idx="128">
                  <c:v>617</c:v>
                </c:pt>
                <c:pt idx="129">
                  <c:v>558</c:v>
                </c:pt>
                <c:pt idx="130">
                  <c:v>593</c:v>
                </c:pt>
                <c:pt idx="131">
                  <c:v>987</c:v>
                </c:pt>
                <c:pt idx="132">
                  <c:v>526</c:v>
                </c:pt>
                <c:pt idx="133">
                  <c:v>513</c:v>
                </c:pt>
                <c:pt idx="134">
                  <c:v>804</c:v>
                </c:pt>
                <c:pt idx="135">
                  <c:v>742</c:v>
                </c:pt>
                <c:pt idx="136">
                  <c:v>787</c:v>
                </c:pt>
                <c:pt idx="137">
                  <c:v>873</c:v>
                </c:pt>
                <c:pt idx="138">
                  <c:v>713</c:v>
                </c:pt>
                <c:pt idx="139">
                  <c:v>773</c:v>
                </c:pt>
                <c:pt idx="140">
                  <c:v>755</c:v>
                </c:pt>
                <c:pt idx="141">
                  <c:v>666</c:v>
                </c:pt>
                <c:pt idx="142">
                  <c:v>707</c:v>
                </c:pt>
                <c:pt idx="143">
                  <c:v>1089</c:v>
                </c:pt>
                <c:pt idx="144">
                  <c:v>606</c:v>
                </c:pt>
                <c:pt idx="145">
                  <c:v>707</c:v>
                </c:pt>
                <c:pt idx="146">
                  <c:v>906</c:v>
                </c:pt>
                <c:pt idx="147">
                  <c:v>794</c:v>
                </c:pt>
                <c:pt idx="148">
                  <c:v>942</c:v>
                </c:pt>
                <c:pt idx="149">
                  <c:v>993</c:v>
                </c:pt>
                <c:pt idx="150">
                  <c:v>830</c:v>
                </c:pt>
                <c:pt idx="151">
                  <c:v>998</c:v>
                </c:pt>
                <c:pt idx="152">
                  <c:v>873</c:v>
                </c:pt>
                <c:pt idx="153">
                  <c:v>965</c:v>
                </c:pt>
                <c:pt idx="154">
                  <c:v>967</c:v>
                </c:pt>
                <c:pt idx="155">
                  <c:v>1658</c:v>
                </c:pt>
                <c:pt idx="156">
                  <c:v>731</c:v>
                </c:pt>
                <c:pt idx="157">
                  <c:v>718</c:v>
                </c:pt>
                <c:pt idx="158">
                  <c:v>1037</c:v>
                </c:pt>
                <c:pt idx="159">
                  <c:v>1024</c:v>
                </c:pt>
                <c:pt idx="160">
                  <c:v>1214</c:v>
                </c:pt>
                <c:pt idx="161">
                  <c:v>1190</c:v>
                </c:pt>
                <c:pt idx="162">
                  <c:v>1154</c:v>
                </c:pt>
                <c:pt idx="163">
                  <c:v>1173</c:v>
                </c:pt>
                <c:pt idx="164">
                  <c:v>1104</c:v>
                </c:pt>
                <c:pt idx="165">
                  <c:v>1190</c:v>
                </c:pt>
                <c:pt idx="166">
                  <c:v>936</c:v>
                </c:pt>
                <c:pt idx="167">
                  <c:v>1491</c:v>
                </c:pt>
                <c:pt idx="168">
                  <c:v>1034</c:v>
                </c:pt>
                <c:pt idx="169">
                  <c:v>967</c:v>
                </c:pt>
                <c:pt idx="170">
                  <c:v>1060</c:v>
                </c:pt>
                <c:pt idx="171">
                  <c:v>1090</c:v>
                </c:pt>
                <c:pt idx="172">
                  <c:v>1196</c:v>
                </c:pt>
                <c:pt idx="173">
                  <c:v>1350</c:v>
                </c:pt>
                <c:pt idx="174">
                  <c:v>1222</c:v>
                </c:pt>
                <c:pt idx="175">
                  <c:v>1203</c:v>
                </c:pt>
                <c:pt idx="176">
                  <c:v>1179</c:v>
                </c:pt>
                <c:pt idx="177">
                  <c:v>1280</c:v>
                </c:pt>
                <c:pt idx="178">
                  <c:v>1061</c:v>
                </c:pt>
                <c:pt idx="179">
                  <c:v>1564</c:v>
                </c:pt>
                <c:pt idx="180">
                  <c:v>1042</c:v>
                </c:pt>
                <c:pt idx="181">
                  <c:v>1049</c:v>
                </c:pt>
                <c:pt idx="182">
                  <c:v>1254</c:v>
                </c:pt>
                <c:pt idx="183">
                  <c:v>1227</c:v>
                </c:pt>
                <c:pt idx="184">
                  <c:v>1184</c:v>
                </c:pt>
                <c:pt idx="185">
                  <c:v>1446</c:v>
                </c:pt>
                <c:pt idx="186">
                  <c:v>1395</c:v>
                </c:pt>
                <c:pt idx="187">
                  <c:v>1205</c:v>
                </c:pt>
                <c:pt idx="188">
                  <c:v>1260</c:v>
                </c:pt>
                <c:pt idx="189">
                  <c:v>1330</c:v>
                </c:pt>
                <c:pt idx="190">
                  <c:v>1235</c:v>
                </c:pt>
                <c:pt idx="191">
                  <c:v>1705</c:v>
                </c:pt>
                <c:pt idx="192">
                  <c:v>1127</c:v>
                </c:pt>
                <c:pt idx="193">
                  <c:v>1106</c:v>
                </c:pt>
                <c:pt idx="194">
                  <c:v>1492</c:v>
                </c:pt>
                <c:pt idx="195">
                  <c:v>1364</c:v>
                </c:pt>
                <c:pt idx="196">
                  <c:v>1399</c:v>
                </c:pt>
                <c:pt idx="197">
                  <c:v>1533</c:v>
                </c:pt>
                <c:pt idx="198">
                  <c:v>1261</c:v>
                </c:pt>
                <c:pt idx="199">
                  <c:v>1336</c:v>
                </c:pt>
                <c:pt idx="200">
                  <c:v>1323</c:v>
                </c:pt>
                <c:pt idx="201">
                  <c:v>1217</c:v>
                </c:pt>
                <c:pt idx="202">
                  <c:v>1193</c:v>
                </c:pt>
                <c:pt idx="203">
                  <c:v>1411</c:v>
                </c:pt>
                <c:pt idx="204">
                  <c:v>1137</c:v>
                </c:pt>
                <c:pt idx="205">
                  <c:v>860</c:v>
                </c:pt>
                <c:pt idx="206">
                  <c:v>1118</c:v>
                </c:pt>
                <c:pt idx="207">
                  <c:v>723</c:v>
                </c:pt>
                <c:pt idx="208">
                  <c:v>855</c:v>
                </c:pt>
                <c:pt idx="209">
                  <c:v>1038</c:v>
                </c:pt>
                <c:pt idx="210">
                  <c:v>848</c:v>
                </c:pt>
                <c:pt idx="211">
                  <c:v>967</c:v>
                </c:pt>
                <c:pt idx="212">
                  <c:v>869</c:v>
                </c:pt>
                <c:pt idx="213">
                  <c:v>980</c:v>
                </c:pt>
                <c:pt idx="214">
                  <c:v>925</c:v>
                </c:pt>
                <c:pt idx="215">
                  <c:v>991</c:v>
                </c:pt>
                <c:pt idx="216">
                  <c:v>923</c:v>
                </c:pt>
                <c:pt idx="217">
                  <c:v>744</c:v>
                </c:pt>
                <c:pt idx="218">
                  <c:v>1087</c:v>
                </c:pt>
                <c:pt idx="219">
                  <c:v>1216</c:v>
                </c:pt>
                <c:pt idx="220">
                  <c:v>1284</c:v>
                </c:pt>
                <c:pt idx="221">
                  <c:v>1241</c:v>
                </c:pt>
                <c:pt idx="222">
                  <c:v>1101</c:v>
                </c:pt>
                <c:pt idx="223">
                  <c:v>1171</c:v>
                </c:pt>
                <c:pt idx="224">
                  <c:v>982</c:v>
                </c:pt>
                <c:pt idx="225">
                  <c:v>1155</c:v>
                </c:pt>
                <c:pt idx="226">
                  <c:v>1028</c:v>
                </c:pt>
                <c:pt idx="227">
                  <c:v>1246</c:v>
                </c:pt>
                <c:pt idx="228">
                  <c:v>1013</c:v>
                </c:pt>
                <c:pt idx="229">
                  <c:v>860</c:v>
                </c:pt>
                <c:pt idx="230">
                  <c:v>1043</c:v>
                </c:pt>
                <c:pt idx="231">
                  <c:v>1075</c:v>
                </c:pt>
                <c:pt idx="232">
                  <c:v>1199</c:v>
                </c:pt>
                <c:pt idx="233">
                  <c:v>1126</c:v>
                </c:pt>
                <c:pt idx="234">
                  <c:v>1145</c:v>
                </c:pt>
                <c:pt idx="235">
                  <c:v>1195</c:v>
                </c:pt>
                <c:pt idx="236">
                  <c:v>1253</c:v>
                </c:pt>
                <c:pt idx="237">
                  <c:v>1349</c:v>
                </c:pt>
                <c:pt idx="238">
                  <c:v>1118</c:v>
                </c:pt>
                <c:pt idx="239">
                  <c:v>1516</c:v>
                </c:pt>
                <c:pt idx="240">
                  <c:v>1258</c:v>
                </c:pt>
                <c:pt idx="241">
                  <c:v>1038</c:v>
                </c:pt>
                <c:pt idx="242">
                  <c:v>969</c:v>
                </c:pt>
                <c:pt idx="243">
                  <c:v>643</c:v>
                </c:pt>
                <c:pt idx="244">
                  <c:v>598</c:v>
                </c:pt>
                <c:pt idx="245">
                  <c:v>750</c:v>
                </c:pt>
                <c:pt idx="246">
                  <c:v>909</c:v>
                </c:pt>
                <c:pt idx="247">
                  <c:v>924</c:v>
                </c:pt>
                <c:pt idx="248">
                  <c:v>1092</c:v>
                </c:pt>
                <c:pt idx="249">
                  <c:v>1143</c:v>
                </c:pt>
                <c:pt idx="250">
                  <c:v>1107</c:v>
                </c:pt>
                <c:pt idx="251">
                  <c:v>1942</c:v>
                </c:pt>
                <c:pt idx="252">
                  <c:v>1095</c:v>
                </c:pt>
                <c:pt idx="253">
                  <c:v>1124</c:v>
                </c:pt>
                <c:pt idx="254">
                  <c:v>1570</c:v>
                </c:pt>
                <c:pt idx="255">
                  <c:v>1571</c:v>
                </c:pt>
                <c:pt idx="256">
                  <c:v>1629</c:v>
                </c:pt>
                <c:pt idx="257">
                  <c:v>1920</c:v>
                </c:pt>
                <c:pt idx="258">
                  <c:v>1764</c:v>
                </c:pt>
                <c:pt idx="259">
                  <c:v>1847</c:v>
                </c:pt>
                <c:pt idx="260">
                  <c:v>1863</c:v>
                </c:pt>
                <c:pt idx="261">
                  <c:v>1878</c:v>
                </c:pt>
                <c:pt idx="262">
                  <c:v>1900</c:v>
                </c:pt>
                <c:pt idx="263">
                  <c:v>3030</c:v>
                </c:pt>
                <c:pt idx="264">
                  <c:v>1467</c:v>
                </c:pt>
                <c:pt idx="265">
                  <c:v>1460</c:v>
                </c:pt>
                <c:pt idx="266">
                  <c:v>1941</c:v>
                </c:pt>
                <c:pt idx="267">
                  <c:v>1875</c:v>
                </c:pt>
                <c:pt idx="268">
                  <c:v>1798</c:v>
                </c:pt>
                <c:pt idx="269">
                  <c:v>1992</c:v>
                </c:pt>
                <c:pt idx="270">
                  <c:v>1567</c:v>
                </c:pt>
                <c:pt idx="271">
                  <c:v>1597</c:v>
                </c:pt>
                <c:pt idx="272">
                  <c:v>1486</c:v>
                </c:pt>
                <c:pt idx="273">
                  <c:v>1327</c:v>
                </c:pt>
                <c:pt idx="274">
                  <c:v>1211</c:v>
                </c:pt>
                <c:pt idx="275">
                  <c:v>1442</c:v>
                </c:pt>
                <c:pt idx="276">
                  <c:v>1028</c:v>
                </c:pt>
                <c:pt idx="277">
                  <c:v>890</c:v>
                </c:pt>
                <c:pt idx="278">
                  <c:v>1157</c:v>
                </c:pt>
                <c:pt idx="279">
                  <c:v>955</c:v>
                </c:pt>
                <c:pt idx="280">
                  <c:v>1182</c:v>
                </c:pt>
                <c:pt idx="281">
                  <c:v>1213</c:v>
                </c:pt>
                <c:pt idx="282">
                  <c:v>947</c:v>
                </c:pt>
                <c:pt idx="283">
                  <c:v>1069</c:v>
                </c:pt>
                <c:pt idx="284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3-4C97-8F0D-3E45C18E2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19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TransactionActivity!$N$98:$N$286</c:f>
              <c:numCache>
                <c:formatCode>m/d/yyyy</c:formatCode>
                <c:ptCount val="18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</c:numCache>
            </c:numRef>
          </c:cat>
          <c:val>
            <c:numRef>
              <c:f>TransactionActivity!$W$98:$W$286</c:f>
              <c:numCache>
                <c:formatCode>0.00%</c:formatCode>
                <c:ptCount val="189"/>
                <c:pt idx="0">
                  <c:v>1.3986013986013986E-2</c:v>
                </c:pt>
                <c:pt idx="1">
                  <c:v>2.5559105431309903E-2</c:v>
                </c:pt>
                <c:pt idx="2">
                  <c:v>3.0211480362537766E-2</c:v>
                </c:pt>
                <c:pt idx="3">
                  <c:v>2.2116903633491312E-2</c:v>
                </c:pt>
                <c:pt idx="4">
                  <c:v>1.870503597122302E-2</c:v>
                </c:pt>
                <c:pt idx="5">
                  <c:v>3.1914893617021274E-2</c:v>
                </c:pt>
                <c:pt idx="6">
                  <c:v>2.4320457796852647E-2</c:v>
                </c:pt>
                <c:pt idx="7">
                  <c:v>4.588607594936709E-2</c:v>
                </c:pt>
                <c:pt idx="8">
                  <c:v>6.589785831960461E-2</c:v>
                </c:pt>
                <c:pt idx="9">
                  <c:v>6.8904593639575976E-2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0.13535911602209943</c:v>
                </c:pt>
                <c:pt idx="13">
                  <c:v>0.12362637362637363</c:v>
                </c:pt>
                <c:pt idx="14">
                  <c:v>0.20518867924528303</c:v>
                </c:pt>
                <c:pt idx="15">
                  <c:v>0.2052505966587112</c:v>
                </c:pt>
                <c:pt idx="16">
                  <c:v>0.17499999999999999</c:v>
                </c:pt>
                <c:pt idx="17">
                  <c:v>0.17391304347826086</c:v>
                </c:pt>
                <c:pt idx="18">
                  <c:v>0.1891348088531187</c:v>
                </c:pt>
                <c:pt idx="19">
                  <c:v>0.22342733188720174</c:v>
                </c:pt>
                <c:pt idx="20">
                  <c:v>0.20729366602687141</c:v>
                </c:pt>
                <c:pt idx="21">
                  <c:v>0.20990099009900989</c:v>
                </c:pt>
                <c:pt idx="22">
                  <c:v>0.22863247863247863</c:v>
                </c:pt>
                <c:pt idx="23">
                  <c:v>0.20664206642066421</c:v>
                </c:pt>
                <c:pt idx="24">
                  <c:v>0.24897959183673468</c:v>
                </c:pt>
                <c:pt idx="25">
                  <c:v>0.2360248447204969</c:v>
                </c:pt>
                <c:pt idx="26">
                  <c:v>0.27945619335347432</c:v>
                </c:pt>
                <c:pt idx="27">
                  <c:v>0.28656716417910449</c:v>
                </c:pt>
                <c:pt idx="28">
                  <c:v>0.25951557093425603</c:v>
                </c:pt>
                <c:pt idx="29">
                  <c:v>0.25997425997425999</c:v>
                </c:pt>
                <c:pt idx="30">
                  <c:v>0.25591715976331358</c:v>
                </c:pt>
                <c:pt idx="31">
                  <c:v>0.27761627906976744</c:v>
                </c:pt>
                <c:pt idx="32">
                  <c:v>0.27320954907161804</c:v>
                </c:pt>
                <c:pt idx="33">
                  <c:v>0.28333333333333333</c:v>
                </c:pt>
                <c:pt idx="34">
                  <c:v>0.25824175824175827</c:v>
                </c:pt>
                <c:pt idx="35">
                  <c:v>0.23597359735973597</c:v>
                </c:pt>
                <c:pt idx="36">
                  <c:v>0.24605678233438485</c:v>
                </c:pt>
                <c:pt idx="37">
                  <c:v>0.25324675324675322</c:v>
                </c:pt>
                <c:pt idx="38">
                  <c:v>0.29273504273504275</c:v>
                </c:pt>
                <c:pt idx="39">
                  <c:v>0.25339366515837103</c:v>
                </c:pt>
                <c:pt idx="40">
                  <c:v>0.2431578947368421</c:v>
                </c:pt>
                <c:pt idx="41">
                  <c:v>0.2102325581395349</c:v>
                </c:pt>
                <c:pt idx="42">
                  <c:v>0.22654462242562928</c:v>
                </c:pt>
                <c:pt idx="43">
                  <c:v>0.22844827586206898</c:v>
                </c:pt>
                <c:pt idx="44">
                  <c:v>0.21810250817884405</c:v>
                </c:pt>
                <c:pt idx="45">
                  <c:v>0.19854721549636803</c:v>
                </c:pt>
                <c:pt idx="46">
                  <c:v>0.23832335329341317</c:v>
                </c:pt>
                <c:pt idx="47">
                  <c:v>0.22222222222222221</c:v>
                </c:pt>
                <c:pt idx="48">
                  <c:v>0.19944979367262725</c:v>
                </c:pt>
                <c:pt idx="49">
                  <c:v>0.22550177095631641</c:v>
                </c:pt>
                <c:pt idx="50">
                  <c:v>0.21566820276497695</c:v>
                </c:pt>
                <c:pt idx="51">
                  <c:v>0.22625400213447172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0.17552742616033756</c:v>
                </c:pt>
                <c:pt idx="56">
                  <c:v>0.20390243902439023</c:v>
                </c:pt>
                <c:pt idx="57">
                  <c:v>0.15234720992028344</c:v>
                </c:pt>
                <c:pt idx="58">
                  <c:v>0.1475548060708263</c:v>
                </c:pt>
                <c:pt idx="59">
                  <c:v>0.13297083539298071</c:v>
                </c:pt>
                <c:pt idx="60">
                  <c:v>0.16144018583042974</c:v>
                </c:pt>
                <c:pt idx="61">
                  <c:v>0.1638755980861244</c:v>
                </c:pt>
                <c:pt idx="62">
                  <c:v>0.1707920792079208</c:v>
                </c:pt>
                <c:pt idx="63">
                  <c:v>0.14014839241549876</c:v>
                </c:pt>
                <c:pt idx="64">
                  <c:v>0.14457831325301204</c:v>
                </c:pt>
                <c:pt idx="65">
                  <c:v>0.14325259515570934</c:v>
                </c:pt>
                <c:pt idx="66">
                  <c:v>0.11094674556213018</c:v>
                </c:pt>
                <c:pt idx="67">
                  <c:v>0.14124293785310735</c:v>
                </c:pt>
                <c:pt idx="68">
                  <c:v>0.11692307692307692</c:v>
                </c:pt>
                <c:pt idx="69">
                  <c:v>0.11048158640226628</c:v>
                </c:pt>
                <c:pt idx="70">
                  <c:v>0.14273127753303966</c:v>
                </c:pt>
                <c:pt idx="71">
                  <c:v>0.10673854447439353</c:v>
                </c:pt>
                <c:pt idx="72">
                  <c:v>9.8360655737704916E-2</c:v>
                </c:pt>
                <c:pt idx="73">
                  <c:v>8.2593250444049734E-2</c:v>
                </c:pt>
                <c:pt idx="74">
                  <c:v>0.1046875</c:v>
                </c:pt>
                <c:pt idx="75">
                  <c:v>0.1203416149068323</c:v>
                </c:pt>
                <c:pt idx="76">
                  <c:v>9.1036414565826326E-2</c:v>
                </c:pt>
                <c:pt idx="77">
                  <c:v>8.9340727048675295E-2</c:v>
                </c:pt>
                <c:pt idx="78">
                  <c:v>7.9333333333333339E-2</c:v>
                </c:pt>
                <c:pt idx="79">
                  <c:v>7.3662265462126481E-2</c:v>
                </c:pt>
                <c:pt idx="80">
                  <c:v>7.623007623007623E-2</c:v>
                </c:pt>
                <c:pt idx="81">
                  <c:v>6.3492063492063489E-2</c:v>
                </c:pt>
                <c:pt idx="82">
                  <c:v>7.4558032282859343E-2</c:v>
                </c:pt>
                <c:pt idx="83">
                  <c:v>6.4351378958120528E-2</c:v>
                </c:pt>
                <c:pt idx="84">
                  <c:v>5.7299843014128729E-2</c:v>
                </c:pt>
                <c:pt idx="85">
                  <c:v>5.6800000000000003E-2</c:v>
                </c:pt>
                <c:pt idx="86">
                  <c:v>6.3630274614869392E-2</c:v>
                </c:pt>
                <c:pt idx="87">
                  <c:v>6.125258086717137E-2</c:v>
                </c:pt>
                <c:pt idx="88">
                  <c:v>6.4200976971388699E-2</c:v>
                </c:pt>
                <c:pt idx="89">
                  <c:v>5.8924485125858121E-2</c:v>
                </c:pt>
                <c:pt idx="90">
                  <c:v>5.5522740696987594E-2</c:v>
                </c:pt>
                <c:pt idx="91">
                  <c:v>5.3133514986376022E-2</c:v>
                </c:pt>
                <c:pt idx="92">
                  <c:v>4.983818770226537E-2</c:v>
                </c:pt>
                <c:pt idx="93">
                  <c:v>4.3822276323797933E-2</c:v>
                </c:pt>
                <c:pt idx="94">
                  <c:v>4.4685172647257958E-2</c:v>
                </c:pt>
                <c:pt idx="95">
                  <c:v>5.513666352497644E-2</c:v>
                </c:pt>
                <c:pt idx="96">
                  <c:v>4.6955245781364639E-2</c:v>
                </c:pt>
                <c:pt idx="97">
                  <c:v>4.1884816753926704E-2</c:v>
                </c:pt>
                <c:pt idx="98">
                  <c:v>4.6603032004491861E-2</c:v>
                </c:pt>
                <c:pt idx="99">
                  <c:v>5.0063371356147024E-2</c:v>
                </c:pt>
                <c:pt idx="100">
                  <c:v>4.3817527010804325E-2</c:v>
                </c:pt>
                <c:pt idx="101">
                  <c:v>3.8461538461538464E-2</c:v>
                </c:pt>
                <c:pt idx="102">
                  <c:v>2.6092628832354858E-2</c:v>
                </c:pt>
                <c:pt idx="103">
                  <c:v>3.6196319018404907E-2</c:v>
                </c:pt>
                <c:pt idx="104">
                  <c:v>2.7929568913175471E-2</c:v>
                </c:pt>
                <c:pt idx="105">
                  <c:v>2.2727272727272728E-2</c:v>
                </c:pt>
                <c:pt idx="106">
                  <c:v>3.1167108753315648E-2</c:v>
                </c:pt>
                <c:pt idx="107">
                  <c:v>3.350083752093802E-2</c:v>
                </c:pt>
                <c:pt idx="108">
                  <c:v>2.0408163265306121E-2</c:v>
                </c:pt>
                <c:pt idx="109">
                  <c:v>1.8709073900841908E-2</c:v>
                </c:pt>
                <c:pt idx="110">
                  <c:v>2.6695526695526696E-2</c:v>
                </c:pt>
                <c:pt idx="111">
                  <c:v>1.5625E-2</c:v>
                </c:pt>
                <c:pt idx="112">
                  <c:v>1.5057573073516387E-2</c:v>
                </c:pt>
                <c:pt idx="113">
                  <c:v>9.2989985693848354E-3</c:v>
                </c:pt>
                <c:pt idx="114">
                  <c:v>1.3452914798206279E-2</c:v>
                </c:pt>
                <c:pt idx="115">
                  <c:v>1.1885895404120444E-2</c:v>
                </c:pt>
                <c:pt idx="116">
                  <c:v>1.3805004314063849E-2</c:v>
                </c:pt>
                <c:pt idx="117">
                  <c:v>1.6304347826086956E-2</c:v>
                </c:pt>
                <c:pt idx="118">
                  <c:v>1.9166666666666665E-2</c:v>
                </c:pt>
                <c:pt idx="119">
                  <c:v>1.7964071856287425E-2</c:v>
                </c:pt>
                <c:pt idx="120">
                  <c:v>1.5899581589958158E-2</c:v>
                </c:pt>
                <c:pt idx="121">
                  <c:v>1.1178861788617886E-2</c:v>
                </c:pt>
                <c:pt idx="122">
                  <c:v>1.6874541452677916E-2</c:v>
                </c:pt>
                <c:pt idx="123">
                  <c:v>1.7076502732240439E-2</c:v>
                </c:pt>
                <c:pt idx="124">
                  <c:v>1.2195121951219513E-2</c:v>
                </c:pt>
                <c:pt idx="125">
                  <c:v>1.6129032258064516E-2</c:v>
                </c:pt>
                <c:pt idx="126">
                  <c:v>1.3494318181818182E-2</c:v>
                </c:pt>
                <c:pt idx="127">
                  <c:v>1.0589013898080741E-2</c:v>
                </c:pt>
                <c:pt idx="128">
                  <c:v>1.3018714401952807E-2</c:v>
                </c:pt>
                <c:pt idx="129">
                  <c:v>9.4786729857819912E-3</c:v>
                </c:pt>
                <c:pt idx="130">
                  <c:v>1.112759643916914E-2</c:v>
                </c:pt>
                <c:pt idx="131">
                  <c:v>1.0982306284319707E-2</c:v>
                </c:pt>
                <c:pt idx="132">
                  <c:v>1.4342629482071713E-2</c:v>
                </c:pt>
                <c:pt idx="133">
                  <c:v>1.2867647058823529E-2</c:v>
                </c:pt>
                <c:pt idx="134">
                  <c:v>1.4615384615384615E-2</c:v>
                </c:pt>
                <c:pt idx="135">
                  <c:v>1.3646702047005308E-2</c:v>
                </c:pt>
                <c:pt idx="136">
                  <c:v>1.4492753623188406E-2</c:v>
                </c:pt>
                <c:pt idx="137">
                  <c:v>1.1651816312542838E-2</c:v>
                </c:pt>
                <c:pt idx="138">
                  <c:v>1.5764222069910898E-2</c:v>
                </c:pt>
                <c:pt idx="139">
                  <c:v>9.7213220998055728E-3</c:v>
                </c:pt>
                <c:pt idx="140">
                  <c:v>1.1867582760774516E-2</c:v>
                </c:pt>
                <c:pt idx="141">
                  <c:v>9.0090090090090089E-3</c:v>
                </c:pt>
                <c:pt idx="142">
                  <c:v>1.4214641080312722E-2</c:v>
                </c:pt>
                <c:pt idx="143">
                  <c:v>1.3395157135497167E-2</c:v>
                </c:pt>
                <c:pt idx="144">
                  <c:v>1.1787819253438114E-2</c:v>
                </c:pt>
                <c:pt idx="145">
                  <c:v>1.0963194988253719E-2</c:v>
                </c:pt>
                <c:pt idx="146">
                  <c:v>1.6060862214708368E-2</c:v>
                </c:pt>
                <c:pt idx="147">
                  <c:v>9.126466753585397E-3</c:v>
                </c:pt>
                <c:pt idx="148">
                  <c:v>1.1363636363636364E-2</c:v>
                </c:pt>
                <c:pt idx="149">
                  <c:v>1.5695067264573991E-2</c:v>
                </c:pt>
                <c:pt idx="150">
                  <c:v>1.5917602996254682E-2</c:v>
                </c:pt>
                <c:pt idx="151">
                  <c:v>1.2999071494893221E-2</c:v>
                </c:pt>
                <c:pt idx="152">
                  <c:v>1.2869038607115822E-2</c:v>
                </c:pt>
                <c:pt idx="153">
                  <c:v>1.1428571428571429E-2</c:v>
                </c:pt>
                <c:pt idx="154">
                  <c:v>2.3238380809595203E-2</c:v>
                </c:pt>
                <c:pt idx="155">
                  <c:v>1.5295576684580404E-2</c:v>
                </c:pt>
                <c:pt idx="156">
                  <c:v>2.0316027088036117E-2</c:v>
                </c:pt>
                <c:pt idx="157">
                  <c:v>1.4437689969604863E-2</c:v>
                </c:pt>
                <c:pt idx="158">
                  <c:v>1.3638843426077468E-2</c:v>
                </c:pt>
                <c:pt idx="159">
                  <c:v>1.0520778537611783E-2</c:v>
                </c:pt>
                <c:pt idx="160">
                  <c:v>1.3415892672858616E-2</c:v>
                </c:pt>
                <c:pt idx="161">
                  <c:v>1.7383746197305518E-2</c:v>
                </c:pt>
                <c:pt idx="162">
                  <c:v>1.509433962264151E-2</c:v>
                </c:pt>
                <c:pt idx="163">
                  <c:v>1.3333333333333334E-2</c:v>
                </c:pt>
                <c:pt idx="164">
                  <c:v>1.2269938650306749E-2</c:v>
                </c:pt>
                <c:pt idx="165">
                  <c:v>1.2211077191452245E-2</c:v>
                </c:pt>
                <c:pt idx="166">
                  <c:v>1.0407632263660017E-2</c:v>
                </c:pt>
                <c:pt idx="167">
                  <c:v>7.8513478147081914E-3</c:v>
                </c:pt>
                <c:pt idx="168">
                  <c:v>1.0913268236645606E-2</c:v>
                </c:pt>
                <c:pt idx="169">
                  <c:v>1.0315186246418338E-2</c:v>
                </c:pt>
                <c:pt idx="170">
                  <c:v>1.2079378774805867E-2</c:v>
                </c:pt>
                <c:pt idx="171">
                  <c:v>1.1685393258426966E-2</c:v>
                </c:pt>
                <c:pt idx="172">
                  <c:v>1.2098650535132619E-2</c:v>
                </c:pt>
                <c:pt idx="173">
                  <c:v>9.5159288374017381E-3</c:v>
                </c:pt>
                <c:pt idx="174">
                  <c:v>1.418812401471361E-2</c:v>
                </c:pt>
                <c:pt idx="175">
                  <c:v>1.1560693641618497E-2</c:v>
                </c:pt>
                <c:pt idx="176">
                  <c:v>1.7937219730941704E-2</c:v>
                </c:pt>
                <c:pt idx="177">
                  <c:v>1.4447236180904523E-2</c:v>
                </c:pt>
                <c:pt idx="178">
                  <c:v>1.2320328542094456E-2</c:v>
                </c:pt>
                <c:pt idx="179">
                  <c:v>1.3872832369942197E-2</c:v>
                </c:pt>
                <c:pt idx="180">
                  <c:v>1.4517506404782237E-2</c:v>
                </c:pt>
                <c:pt idx="181">
                  <c:v>1.4577259475218658E-2</c:v>
                </c:pt>
                <c:pt idx="182">
                  <c:v>1.7293233082706767E-2</c:v>
                </c:pt>
                <c:pt idx="183">
                  <c:v>2.2160664819944598E-2</c:v>
                </c:pt>
                <c:pt idx="184">
                  <c:v>1.4958863126402393E-2</c:v>
                </c:pt>
                <c:pt idx="185">
                  <c:v>1.3389711064129669E-2</c:v>
                </c:pt>
                <c:pt idx="186">
                  <c:v>1.8298261665141813E-2</c:v>
                </c:pt>
                <c:pt idx="187">
                  <c:v>1.7656500802568219E-2</c:v>
                </c:pt>
                <c:pt idx="188">
                  <c:v>1.3250883392226149E-2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C-40A9-9E99-D8E927D2B570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TransactionActivity!$N$98:$N$286</c:f>
              <c:numCache>
                <c:formatCode>m/d/yyyy</c:formatCode>
                <c:ptCount val="18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</c:numCache>
            </c:numRef>
          </c:cat>
          <c:val>
            <c:numRef>
              <c:f>TransactionActivity!$X$98:$X$286</c:f>
              <c:numCache>
                <c:formatCode>0.00%</c:formatCode>
                <c:ptCount val="189"/>
                <c:pt idx="0">
                  <c:v>2.7972027972027972E-3</c:v>
                </c:pt>
                <c:pt idx="1">
                  <c:v>4.7923322683706068E-3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8.6330935251798559E-3</c:v>
                </c:pt>
                <c:pt idx="5">
                  <c:v>2.6595744680851063E-3</c:v>
                </c:pt>
                <c:pt idx="6">
                  <c:v>5.7224606580829757E-3</c:v>
                </c:pt>
                <c:pt idx="7">
                  <c:v>9.4936708860759497E-3</c:v>
                </c:pt>
                <c:pt idx="8">
                  <c:v>6.5897858319604614E-3</c:v>
                </c:pt>
                <c:pt idx="9">
                  <c:v>1.0600706713780919E-2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2.4861878453038673E-2</c:v>
                </c:pt>
                <c:pt idx="13">
                  <c:v>1.098901098901099E-2</c:v>
                </c:pt>
                <c:pt idx="14">
                  <c:v>4.0094339622641507E-2</c:v>
                </c:pt>
                <c:pt idx="15">
                  <c:v>2.6252983293556086E-2</c:v>
                </c:pt>
                <c:pt idx="16">
                  <c:v>2.5000000000000001E-2</c:v>
                </c:pt>
                <c:pt idx="17">
                  <c:v>2.717391304347826E-2</c:v>
                </c:pt>
                <c:pt idx="18">
                  <c:v>2.8169014084507043E-2</c:v>
                </c:pt>
                <c:pt idx="19">
                  <c:v>3.6876355748373099E-2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6.1965811965811968E-2</c:v>
                </c:pt>
                <c:pt idx="23">
                  <c:v>5.6580565805658053E-2</c:v>
                </c:pt>
                <c:pt idx="24">
                  <c:v>3.8775510204081633E-2</c:v>
                </c:pt>
                <c:pt idx="25">
                  <c:v>4.1407867494824016E-2</c:v>
                </c:pt>
                <c:pt idx="26">
                  <c:v>5.2870090634441085E-2</c:v>
                </c:pt>
                <c:pt idx="27">
                  <c:v>5.0746268656716415E-2</c:v>
                </c:pt>
                <c:pt idx="28">
                  <c:v>5.0173010380622836E-2</c:v>
                </c:pt>
                <c:pt idx="29">
                  <c:v>5.276705276705277E-2</c:v>
                </c:pt>
                <c:pt idx="30">
                  <c:v>5.7692307692307696E-2</c:v>
                </c:pt>
                <c:pt idx="31">
                  <c:v>4.9418604651162788E-2</c:v>
                </c:pt>
                <c:pt idx="32">
                  <c:v>5.0397877984084884E-2</c:v>
                </c:pt>
                <c:pt idx="33">
                  <c:v>6.5151515151515155E-2</c:v>
                </c:pt>
                <c:pt idx="34">
                  <c:v>7.1428571428571425E-2</c:v>
                </c:pt>
                <c:pt idx="35">
                  <c:v>5.5280528052805283E-2</c:v>
                </c:pt>
                <c:pt idx="36">
                  <c:v>5.993690851735016E-2</c:v>
                </c:pt>
                <c:pt idx="37">
                  <c:v>6.3311688311688305E-2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6.3157894736842107E-2</c:v>
                </c:pt>
                <c:pt idx="41">
                  <c:v>6.8837209302325578E-2</c:v>
                </c:pt>
                <c:pt idx="42">
                  <c:v>5.9496567505720827E-2</c:v>
                </c:pt>
                <c:pt idx="43">
                  <c:v>5.8189655172413791E-2</c:v>
                </c:pt>
                <c:pt idx="44">
                  <c:v>5.7797164667393673E-2</c:v>
                </c:pt>
                <c:pt idx="45">
                  <c:v>6.2953995157384993E-2</c:v>
                </c:pt>
                <c:pt idx="46">
                  <c:v>4.0718562874251497E-2</c:v>
                </c:pt>
                <c:pt idx="47">
                  <c:v>4.8374905517762662E-2</c:v>
                </c:pt>
                <c:pt idx="48">
                  <c:v>3.5763411279229711E-2</c:v>
                </c:pt>
                <c:pt idx="49">
                  <c:v>5.3128689492325853E-2</c:v>
                </c:pt>
                <c:pt idx="50">
                  <c:v>4.3317972350230417E-2</c:v>
                </c:pt>
                <c:pt idx="51">
                  <c:v>5.3361792956243333E-2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3.4599156118143459E-2</c:v>
                </c:pt>
                <c:pt idx="56">
                  <c:v>3.8048780487804877E-2</c:v>
                </c:pt>
                <c:pt idx="57">
                  <c:v>3.7201062887511072E-2</c:v>
                </c:pt>
                <c:pt idx="58">
                  <c:v>4.9747048903878585E-2</c:v>
                </c:pt>
                <c:pt idx="59">
                  <c:v>3.3613445378151259E-2</c:v>
                </c:pt>
                <c:pt idx="60">
                  <c:v>4.878048780487805E-2</c:v>
                </c:pt>
                <c:pt idx="61">
                  <c:v>3.5885167464114832E-2</c:v>
                </c:pt>
                <c:pt idx="62">
                  <c:v>2.8877887788778877E-2</c:v>
                </c:pt>
                <c:pt idx="63">
                  <c:v>3.1327287716405604E-2</c:v>
                </c:pt>
                <c:pt idx="64">
                  <c:v>3.4727143869596029E-2</c:v>
                </c:pt>
                <c:pt idx="65">
                  <c:v>3.3217993079584777E-2</c:v>
                </c:pt>
                <c:pt idx="66">
                  <c:v>3.4763313609467453E-2</c:v>
                </c:pt>
                <c:pt idx="67">
                  <c:v>2.9661016949152543E-2</c:v>
                </c:pt>
                <c:pt idx="68">
                  <c:v>2.4615384615384615E-2</c:v>
                </c:pt>
                <c:pt idx="69">
                  <c:v>2.4079320113314446E-2</c:v>
                </c:pt>
                <c:pt idx="70">
                  <c:v>3.9647577092511016E-2</c:v>
                </c:pt>
                <c:pt idx="71">
                  <c:v>4.0431266846361183E-2</c:v>
                </c:pt>
                <c:pt idx="72">
                  <c:v>2.7868852459016394E-2</c:v>
                </c:pt>
                <c:pt idx="73">
                  <c:v>2.2202486678507993E-2</c:v>
                </c:pt>
                <c:pt idx="74">
                  <c:v>2.5000000000000001E-2</c:v>
                </c:pt>
                <c:pt idx="75">
                  <c:v>1.8633540372670808E-2</c:v>
                </c:pt>
                <c:pt idx="76">
                  <c:v>3.4313725490196081E-2</c:v>
                </c:pt>
                <c:pt idx="77">
                  <c:v>2.0948860135551448E-2</c:v>
                </c:pt>
                <c:pt idx="78">
                  <c:v>2.1999999999999999E-2</c:v>
                </c:pt>
                <c:pt idx="79">
                  <c:v>1.1813759555246699E-2</c:v>
                </c:pt>
                <c:pt idx="80">
                  <c:v>1.6632016632016633E-2</c:v>
                </c:pt>
                <c:pt idx="81">
                  <c:v>1.7142857142857144E-2</c:v>
                </c:pt>
                <c:pt idx="82">
                  <c:v>1.3066871637202153E-2</c:v>
                </c:pt>
                <c:pt idx="83">
                  <c:v>1.9407558733401432E-2</c:v>
                </c:pt>
                <c:pt idx="84">
                  <c:v>1.5698587127158554E-2</c:v>
                </c:pt>
                <c:pt idx="85">
                  <c:v>1.04E-2</c:v>
                </c:pt>
                <c:pt idx="86">
                  <c:v>1.5405224380442064E-2</c:v>
                </c:pt>
                <c:pt idx="87">
                  <c:v>1.5141087405368204E-2</c:v>
                </c:pt>
                <c:pt idx="88">
                  <c:v>1.3956734124214934E-2</c:v>
                </c:pt>
                <c:pt idx="89">
                  <c:v>1.3157894736842105E-2</c:v>
                </c:pt>
                <c:pt idx="90">
                  <c:v>1.3585351447135264E-2</c:v>
                </c:pt>
                <c:pt idx="91">
                  <c:v>1.4986376021798364E-2</c:v>
                </c:pt>
                <c:pt idx="92">
                  <c:v>1.2297734627831715E-2</c:v>
                </c:pt>
                <c:pt idx="93">
                  <c:v>1.2172854534388313E-2</c:v>
                </c:pt>
                <c:pt idx="94">
                  <c:v>1.5572105619498984E-2</c:v>
                </c:pt>
                <c:pt idx="95">
                  <c:v>1.413760603204524E-2</c:v>
                </c:pt>
                <c:pt idx="96">
                  <c:v>9.5377842993396925E-3</c:v>
                </c:pt>
                <c:pt idx="97">
                  <c:v>8.9753178758414359E-3</c:v>
                </c:pt>
                <c:pt idx="98">
                  <c:v>1.1791128579449747E-2</c:v>
                </c:pt>
                <c:pt idx="99">
                  <c:v>6.9708491761723704E-3</c:v>
                </c:pt>
                <c:pt idx="100">
                  <c:v>1.3805522208883553E-2</c:v>
                </c:pt>
                <c:pt idx="101">
                  <c:v>1.2118018967334035E-2</c:v>
                </c:pt>
                <c:pt idx="102">
                  <c:v>1.1741682974559686E-2</c:v>
                </c:pt>
                <c:pt idx="103">
                  <c:v>8.5889570552147246E-3</c:v>
                </c:pt>
                <c:pt idx="104">
                  <c:v>1.4571948998178506E-2</c:v>
                </c:pt>
                <c:pt idx="105">
                  <c:v>1.2700534759358289E-2</c:v>
                </c:pt>
                <c:pt idx="106">
                  <c:v>1.0610079575596816E-2</c:v>
                </c:pt>
                <c:pt idx="107">
                  <c:v>1.060859854829704E-2</c:v>
                </c:pt>
                <c:pt idx="108">
                  <c:v>1.1963406052076003E-2</c:v>
                </c:pt>
                <c:pt idx="109">
                  <c:v>8.4190832553788595E-3</c:v>
                </c:pt>
                <c:pt idx="110">
                  <c:v>9.3795093795093799E-3</c:v>
                </c:pt>
                <c:pt idx="111">
                  <c:v>9.3749999999999997E-3</c:v>
                </c:pt>
                <c:pt idx="112">
                  <c:v>1.3286093888396812E-2</c:v>
                </c:pt>
                <c:pt idx="113">
                  <c:v>1.7882689556509301E-2</c:v>
                </c:pt>
                <c:pt idx="114">
                  <c:v>9.8654708520179366E-3</c:v>
                </c:pt>
                <c:pt idx="115">
                  <c:v>1.4263074484944533E-2</c:v>
                </c:pt>
                <c:pt idx="116">
                  <c:v>1.1216566005176877E-2</c:v>
                </c:pt>
                <c:pt idx="117">
                  <c:v>1.0869565217391304E-2</c:v>
                </c:pt>
                <c:pt idx="118">
                  <c:v>1.7500000000000002E-2</c:v>
                </c:pt>
                <c:pt idx="119">
                  <c:v>1.1976047904191617E-2</c:v>
                </c:pt>
                <c:pt idx="120">
                  <c:v>1.0878661087866108E-2</c:v>
                </c:pt>
                <c:pt idx="121">
                  <c:v>1.016260162601626E-2</c:v>
                </c:pt>
                <c:pt idx="122">
                  <c:v>8.0704328686720464E-3</c:v>
                </c:pt>
                <c:pt idx="123">
                  <c:v>8.8797814207650268E-3</c:v>
                </c:pt>
                <c:pt idx="124">
                  <c:v>1.0269576379974325E-2</c:v>
                </c:pt>
                <c:pt idx="125">
                  <c:v>1.3548387096774193E-2</c:v>
                </c:pt>
                <c:pt idx="126">
                  <c:v>9.2329545454545459E-3</c:v>
                </c:pt>
                <c:pt idx="127">
                  <c:v>1.1912640635340834E-2</c:v>
                </c:pt>
                <c:pt idx="128">
                  <c:v>8.9503661513425543E-3</c:v>
                </c:pt>
                <c:pt idx="129">
                  <c:v>8.8016249153689916E-3</c:v>
                </c:pt>
                <c:pt idx="130">
                  <c:v>1.2611275964391691E-2</c:v>
                </c:pt>
                <c:pt idx="131">
                  <c:v>7.9316656497864547E-3</c:v>
                </c:pt>
                <c:pt idx="132">
                  <c:v>9.5617529880478083E-3</c:v>
                </c:pt>
                <c:pt idx="133">
                  <c:v>9.1911764705882356E-3</c:v>
                </c:pt>
                <c:pt idx="134">
                  <c:v>6.9230769230769233E-3</c:v>
                </c:pt>
                <c:pt idx="135">
                  <c:v>7.5815011372251705E-3</c:v>
                </c:pt>
                <c:pt idx="136">
                  <c:v>1.0540184453227932E-2</c:v>
                </c:pt>
                <c:pt idx="137">
                  <c:v>4.7978067169294038E-3</c:v>
                </c:pt>
                <c:pt idx="138">
                  <c:v>6.8540095956134339E-3</c:v>
                </c:pt>
                <c:pt idx="139">
                  <c:v>5.8327932598833442E-3</c:v>
                </c:pt>
                <c:pt idx="140">
                  <c:v>6.2460961898813238E-3</c:v>
                </c:pt>
                <c:pt idx="141">
                  <c:v>4.2042042042042043E-3</c:v>
                </c:pt>
                <c:pt idx="142">
                  <c:v>4.2643923240938165E-3</c:v>
                </c:pt>
                <c:pt idx="143">
                  <c:v>6.1823802163833074E-3</c:v>
                </c:pt>
                <c:pt idx="144">
                  <c:v>3.2743942370661427E-3</c:v>
                </c:pt>
                <c:pt idx="145">
                  <c:v>6.2646828504306969E-3</c:v>
                </c:pt>
                <c:pt idx="146">
                  <c:v>4.22654268808115E-3</c:v>
                </c:pt>
                <c:pt idx="147">
                  <c:v>3.9113428943937422E-3</c:v>
                </c:pt>
                <c:pt idx="148">
                  <c:v>8.5227272727272721E-3</c:v>
                </c:pt>
                <c:pt idx="149">
                  <c:v>8.9686098654708519E-3</c:v>
                </c:pt>
                <c:pt idx="150">
                  <c:v>7.4906367041198503E-3</c:v>
                </c:pt>
                <c:pt idx="151">
                  <c:v>3.7140204271123491E-3</c:v>
                </c:pt>
                <c:pt idx="152">
                  <c:v>5.2990158970476911E-3</c:v>
                </c:pt>
                <c:pt idx="153">
                  <c:v>7.8571428571428577E-3</c:v>
                </c:pt>
                <c:pt idx="154">
                  <c:v>3.7481259370314842E-3</c:v>
                </c:pt>
                <c:pt idx="155">
                  <c:v>6.6143034311699047E-3</c:v>
                </c:pt>
                <c:pt idx="156">
                  <c:v>5.2671181339352894E-3</c:v>
                </c:pt>
                <c:pt idx="157">
                  <c:v>1.5197568389057751E-3</c:v>
                </c:pt>
                <c:pt idx="158">
                  <c:v>6.0010911074740861E-3</c:v>
                </c:pt>
                <c:pt idx="159">
                  <c:v>5.2603892688058915E-3</c:v>
                </c:pt>
                <c:pt idx="160">
                  <c:v>3.6119711042311661E-3</c:v>
                </c:pt>
                <c:pt idx="161">
                  <c:v>3.0421555845284659E-3</c:v>
                </c:pt>
                <c:pt idx="162">
                  <c:v>5.1886792452830186E-3</c:v>
                </c:pt>
                <c:pt idx="163">
                  <c:v>4.4444444444444444E-3</c:v>
                </c:pt>
                <c:pt idx="164">
                  <c:v>3.9439088518843117E-3</c:v>
                </c:pt>
                <c:pt idx="165">
                  <c:v>3.9249890972525075E-3</c:v>
                </c:pt>
                <c:pt idx="166">
                  <c:v>2.6019080659150044E-3</c:v>
                </c:pt>
                <c:pt idx="167">
                  <c:v>5.2342318764721273E-3</c:v>
                </c:pt>
                <c:pt idx="168">
                  <c:v>4.0206777713957496E-3</c:v>
                </c:pt>
                <c:pt idx="169">
                  <c:v>5.1575931232091688E-3</c:v>
                </c:pt>
                <c:pt idx="170">
                  <c:v>6.0396893874029335E-3</c:v>
                </c:pt>
                <c:pt idx="171">
                  <c:v>4.4943820224719105E-3</c:v>
                </c:pt>
                <c:pt idx="172">
                  <c:v>4.1879944160074451E-3</c:v>
                </c:pt>
                <c:pt idx="173">
                  <c:v>4.5510964004964833E-3</c:v>
                </c:pt>
                <c:pt idx="174">
                  <c:v>4.2038885969521806E-3</c:v>
                </c:pt>
                <c:pt idx="175">
                  <c:v>4.2038885969521806E-3</c:v>
                </c:pt>
                <c:pt idx="176">
                  <c:v>7.8475336322869956E-3</c:v>
                </c:pt>
                <c:pt idx="177">
                  <c:v>8.1658291457286439E-3</c:v>
                </c:pt>
                <c:pt idx="178">
                  <c:v>9.5824777549623538E-3</c:v>
                </c:pt>
                <c:pt idx="179">
                  <c:v>8.0924855491329474E-3</c:v>
                </c:pt>
                <c:pt idx="180">
                  <c:v>7.6857386848847142E-3</c:v>
                </c:pt>
                <c:pt idx="181">
                  <c:v>6.8027210884353739E-3</c:v>
                </c:pt>
                <c:pt idx="182">
                  <c:v>6.7669172932330827E-3</c:v>
                </c:pt>
                <c:pt idx="183">
                  <c:v>4.6168051708217915E-3</c:v>
                </c:pt>
                <c:pt idx="184">
                  <c:v>2.9917726252804786E-3</c:v>
                </c:pt>
                <c:pt idx="185">
                  <c:v>1.0570824524312896E-2</c:v>
                </c:pt>
                <c:pt idx="186">
                  <c:v>7.319304666056725E-3</c:v>
                </c:pt>
                <c:pt idx="187">
                  <c:v>4.815409309791332E-3</c:v>
                </c:pt>
                <c:pt idx="188">
                  <c:v>8.8339222614840993E-3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C-40A9-9E99-D8E927D2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199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TransactionActivity!$N$2:$N$286</c:f>
              <c:numCache>
                <c:formatCode>m/d/yyyy</c:formatCode>
                <c:ptCount val="28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</c:numCache>
            </c:numRef>
          </c:cat>
          <c:val>
            <c:numRef>
              <c:f>TransactionActivity!$S$2:$S$286</c:f>
              <c:numCache>
                <c:formatCode>"$"#,##0</c:formatCode>
                <c:ptCount val="285"/>
                <c:pt idx="0">
                  <c:v>250484456</c:v>
                </c:pt>
                <c:pt idx="1">
                  <c:v>382350256</c:v>
                </c:pt>
                <c:pt idx="2">
                  <c:v>394437934</c:v>
                </c:pt>
                <c:pt idx="3">
                  <c:v>262563500</c:v>
                </c:pt>
                <c:pt idx="4">
                  <c:v>792720240</c:v>
                </c:pt>
                <c:pt idx="5">
                  <c:v>495188017</c:v>
                </c:pt>
                <c:pt idx="6">
                  <c:v>460027450</c:v>
                </c:pt>
                <c:pt idx="7">
                  <c:v>724463506</c:v>
                </c:pt>
                <c:pt idx="8">
                  <c:v>978812614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1706892856</c:v>
                </c:pt>
                <c:pt idx="12">
                  <c:v>834729465</c:v>
                </c:pt>
                <c:pt idx="13">
                  <c:v>500252265</c:v>
                </c:pt>
                <c:pt idx="14">
                  <c:v>514269040</c:v>
                </c:pt>
                <c:pt idx="15">
                  <c:v>808624604</c:v>
                </c:pt>
                <c:pt idx="16">
                  <c:v>658581265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636152241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473838930</c:v>
                </c:pt>
                <c:pt idx="23">
                  <c:v>1116602874</c:v>
                </c:pt>
                <c:pt idx="24">
                  <c:v>453577698</c:v>
                </c:pt>
                <c:pt idx="25">
                  <c:v>355332020</c:v>
                </c:pt>
                <c:pt idx="26">
                  <c:v>662942256</c:v>
                </c:pt>
                <c:pt idx="27">
                  <c:v>384324125</c:v>
                </c:pt>
                <c:pt idx="28">
                  <c:v>835738933</c:v>
                </c:pt>
                <c:pt idx="29">
                  <c:v>1056756117</c:v>
                </c:pt>
                <c:pt idx="30">
                  <c:v>587620855</c:v>
                </c:pt>
                <c:pt idx="31">
                  <c:v>934610993</c:v>
                </c:pt>
                <c:pt idx="32">
                  <c:v>1016624907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1811131076</c:v>
                </c:pt>
                <c:pt idx="36">
                  <c:v>897728626</c:v>
                </c:pt>
                <c:pt idx="37">
                  <c:v>1329357500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1499418933</c:v>
                </c:pt>
                <c:pt idx="41">
                  <c:v>1230108520</c:v>
                </c:pt>
                <c:pt idx="42">
                  <c:v>1558080380</c:v>
                </c:pt>
                <c:pt idx="43">
                  <c:v>1640782643</c:v>
                </c:pt>
                <c:pt idx="44">
                  <c:v>1532010028</c:v>
                </c:pt>
                <c:pt idx="45">
                  <c:v>1481356941</c:v>
                </c:pt>
                <c:pt idx="46">
                  <c:v>999206043</c:v>
                </c:pt>
                <c:pt idx="47">
                  <c:v>4135222897</c:v>
                </c:pt>
                <c:pt idx="48">
                  <c:v>1228809658</c:v>
                </c:pt>
                <c:pt idx="49">
                  <c:v>1600887596</c:v>
                </c:pt>
                <c:pt idx="50">
                  <c:v>1810580414</c:v>
                </c:pt>
                <c:pt idx="51">
                  <c:v>2752848185</c:v>
                </c:pt>
                <c:pt idx="52">
                  <c:v>1679514977</c:v>
                </c:pt>
                <c:pt idx="53">
                  <c:v>2282727197</c:v>
                </c:pt>
                <c:pt idx="54">
                  <c:v>2349780392</c:v>
                </c:pt>
                <c:pt idx="55">
                  <c:v>3380885540</c:v>
                </c:pt>
                <c:pt idx="56">
                  <c:v>3049758248</c:v>
                </c:pt>
                <c:pt idx="57">
                  <c:v>2812461928</c:v>
                </c:pt>
                <c:pt idx="58">
                  <c:v>2548836441</c:v>
                </c:pt>
                <c:pt idx="59">
                  <c:v>4648921767</c:v>
                </c:pt>
                <c:pt idx="60">
                  <c:v>2627095902</c:v>
                </c:pt>
                <c:pt idx="61">
                  <c:v>2144504853</c:v>
                </c:pt>
                <c:pt idx="62">
                  <c:v>3005113046</c:v>
                </c:pt>
                <c:pt idx="63">
                  <c:v>3637857823</c:v>
                </c:pt>
                <c:pt idx="64">
                  <c:v>3810132545</c:v>
                </c:pt>
                <c:pt idx="65">
                  <c:v>3773453598</c:v>
                </c:pt>
                <c:pt idx="66">
                  <c:v>4326825335</c:v>
                </c:pt>
                <c:pt idx="67">
                  <c:v>4110901191</c:v>
                </c:pt>
                <c:pt idx="68">
                  <c:v>6334574594</c:v>
                </c:pt>
                <c:pt idx="69">
                  <c:v>3899537451</c:v>
                </c:pt>
                <c:pt idx="70">
                  <c:v>5473749716</c:v>
                </c:pt>
                <c:pt idx="71">
                  <c:v>6029702007</c:v>
                </c:pt>
                <c:pt idx="72">
                  <c:v>3823394726</c:v>
                </c:pt>
                <c:pt idx="73">
                  <c:v>3548120078</c:v>
                </c:pt>
                <c:pt idx="74">
                  <c:v>4463655328</c:v>
                </c:pt>
                <c:pt idx="75">
                  <c:v>4649917824</c:v>
                </c:pt>
                <c:pt idx="76">
                  <c:v>3559357567</c:v>
                </c:pt>
                <c:pt idx="77">
                  <c:v>5287968525</c:v>
                </c:pt>
                <c:pt idx="78">
                  <c:v>3695173578</c:v>
                </c:pt>
                <c:pt idx="79">
                  <c:v>5311213114</c:v>
                </c:pt>
                <c:pt idx="80">
                  <c:v>6110151079</c:v>
                </c:pt>
                <c:pt idx="81">
                  <c:v>3092826999</c:v>
                </c:pt>
                <c:pt idx="82">
                  <c:v>3795120959</c:v>
                </c:pt>
                <c:pt idx="83">
                  <c:v>7495516733</c:v>
                </c:pt>
                <c:pt idx="84">
                  <c:v>6112897271</c:v>
                </c:pt>
                <c:pt idx="85">
                  <c:v>3640377717</c:v>
                </c:pt>
                <c:pt idx="86">
                  <c:v>5019434754</c:v>
                </c:pt>
                <c:pt idx="87">
                  <c:v>4467055065</c:v>
                </c:pt>
                <c:pt idx="88">
                  <c:v>5422906967</c:v>
                </c:pt>
                <c:pt idx="89">
                  <c:v>6266763252</c:v>
                </c:pt>
                <c:pt idx="90">
                  <c:v>5616457103</c:v>
                </c:pt>
                <c:pt idx="91">
                  <c:v>5439347880</c:v>
                </c:pt>
                <c:pt idx="92">
                  <c:v>3832705947</c:v>
                </c:pt>
                <c:pt idx="93">
                  <c:v>3195070775</c:v>
                </c:pt>
                <c:pt idx="94">
                  <c:v>3123630980</c:v>
                </c:pt>
                <c:pt idx="95">
                  <c:v>5695290061</c:v>
                </c:pt>
                <c:pt idx="96">
                  <c:v>2032698538</c:v>
                </c:pt>
                <c:pt idx="97">
                  <c:v>2082990923</c:v>
                </c:pt>
                <c:pt idx="98">
                  <c:v>1833611821</c:v>
                </c:pt>
                <c:pt idx="99">
                  <c:v>1976249448</c:v>
                </c:pt>
                <c:pt idx="100">
                  <c:v>1916375187</c:v>
                </c:pt>
                <c:pt idx="101">
                  <c:v>5205399363</c:v>
                </c:pt>
                <c:pt idx="102">
                  <c:v>1855209667</c:v>
                </c:pt>
                <c:pt idx="103">
                  <c:v>1751268915</c:v>
                </c:pt>
                <c:pt idx="104">
                  <c:v>2090495797</c:v>
                </c:pt>
                <c:pt idx="105">
                  <c:v>1643656283</c:v>
                </c:pt>
                <c:pt idx="106">
                  <c:v>455469996</c:v>
                </c:pt>
                <c:pt idx="107">
                  <c:v>1465712243</c:v>
                </c:pt>
                <c:pt idx="108">
                  <c:v>646230110</c:v>
                </c:pt>
                <c:pt idx="109">
                  <c:v>680942371</c:v>
                </c:pt>
                <c:pt idx="110">
                  <c:v>796308045</c:v>
                </c:pt>
                <c:pt idx="111">
                  <c:v>696732251</c:v>
                </c:pt>
                <c:pt idx="112">
                  <c:v>429691042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826768849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1879477810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1282968764</c:v>
                </c:pt>
                <c:pt idx="123">
                  <c:v>880466503</c:v>
                </c:pt>
                <c:pt idx="124">
                  <c:v>1597771833</c:v>
                </c:pt>
                <c:pt idx="125">
                  <c:v>2362773003</c:v>
                </c:pt>
                <c:pt idx="126">
                  <c:v>1373462137</c:v>
                </c:pt>
                <c:pt idx="127">
                  <c:v>1849479651</c:v>
                </c:pt>
                <c:pt idx="128">
                  <c:v>3199963535</c:v>
                </c:pt>
                <c:pt idx="129">
                  <c:v>2372639275</c:v>
                </c:pt>
                <c:pt idx="130">
                  <c:v>2455469267</c:v>
                </c:pt>
                <c:pt idx="131">
                  <c:v>4198414151</c:v>
                </c:pt>
                <c:pt idx="132">
                  <c:v>1718643837</c:v>
                </c:pt>
                <c:pt idx="133">
                  <c:v>2792474079</c:v>
                </c:pt>
                <c:pt idx="134">
                  <c:v>2032736715</c:v>
                </c:pt>
                <c:pt idx="135">
                  <c:v>2380090585</c:v>
                </c:pt>
                <c:pt idx="136">
                  <c:v>3953346368</c:v>
                </c:pt>
                <c:pt idx="137">
                  <c:v>4147938074</c:v>
                </c:pt>
                <c:pt idx="138">
                  <c:v>3017616781</c:v>
                </c:pt>
                <c:pt idx="139">
                  <c:v>3501995549</c:v>
                </c:pt>
                <c:pt idx="140">
                  <c:v>3538245161</c:v>
                </c:pt>
                <c:pt idx="141">
                  <c:v>3641338919</c:v>
                </c:pt>
                <c:pt idx="142">
                  <c:v>2720984837</c:v>
                </c:pt>
                <c:pt idx="143">
                  <c:v>5103943393</c:v>
                </c:pt>
                <c:pt idx="144">
                  <c:v>2656274237</c:v>
                </c:pt>
                <c:pt idx="145">
                  <c:v>2633773178</c:v>
                </c:pt>
                <c:pt idx="146">
                  <c:v>3684815260</c:v>
                </c:pt>
                <c:pt idx="147">
                  <c:v>2727919331</c:v>
                </c:pt>
                <c:pt idx="148">
                  <c:v>3085608443</c:v>
                </c:pt>
                <c:pt idx="149">
                  <c:v>4099669202</c:v>
                </c:pt>
                <c:pt idx="150">
                  <c:v>3884452916</c:v>
                </c:pt>
                <c:pt idx="151">
                  <c:v>4221586288</c:v>
                </c:pt>
                <c:pt idx="152">
                  <c:v>3347211891</c:v>
                </c:pt>
                <c:pt idx="153">
                  <c:v>3248928568</c:v>
                </c:pt>
                <c:pt idx="154">
                  <c:v>4221863677</c:v>
                </c:pt>
                <c:pt idx="155">
                  <c:v>7616410192</c:v>
                </c:pt>
                <c:pt idx="156">
                  <c:v>2470460628</c:v>
                </c:pt>
                <c:pt idx="157">
                  <c:v>1997726470</c:v>
                </c:pt>
                <c:pt idx="158">
                  <c:v>3844610165</c:v>
                </c:pt>
                <c:pt idx="159">
                  <c:v>4282000763</c:v>
                </c:pt>
                <c:pt idx="160">
                  <c:v>4357357375</c:v>
                </c:pt>
                <c:pt idx="161">
                  <c:v>6634063046</c:v>
                </c:pt>
                <c:pt idx="162">
                  <c:v>4005665958</c:v>
                </c:pt>
                <c:pt idx="163">
                  <c:v>4969190656</c:v>
                </c:pt>
                <c:pt idx="164">
                  <c:v>4867687903</c:v>
                </c:pt>
                <c:pt idx="165">
                  <c:v>6753582929</c:v>
                </c:pt>
                <c:pt idx="166">
                  <c:v>4422603265</c:v>
                </c:pt>
                <c:pt idx="167">
                  <c:v>8308474505</c:v>
                </c:pt>
                <c:pt idx="168">
                  <c:v>2834449647</c:v>
                </c:pt>
                <c:pt idx="169">
                  <c:v>3189824356</c:v>
                </c:pt>
                <c:pt idx="170">
                  <c:v>4637358638</c:v>
                </c:pt>
                <c:pt idx="171">
                  <c:v>4194934502</c:v>
                </c:pt>
                <c:pt idx="172">
                  <c:v>5606362394</c:v>
                </c:pt>
                <c:pt idx="173">
                  <c:v>10274573468</c:v>
                </c:pt>
                <c:pt idx="174">
                  <c:v>7263865582</c:v>
                </c:pt>
                <c:pt idx="175">
                  <c:v>6067053069</c:v>
                </c:pt>
                <c:pt idx="176">
                  <c:v>6180837296</c:v>
                </c:pt>
                <c:pt idx="177">
                  <c:v>8100017396</c:v>
                </c:pt>
                <c:pt idx="178">
                  <c:v>6275498892</c:v>
                </c:pt>
                <c:pt idx="179">
                  <c:v>10549223685</c:v>
                </c:pt>
                <c:pt idx="180">
                  <c:v>7011540943</c:v>
                </c:pt>
                <c:pt idx="181">
                  <c:v>5456639111</c:v>
                </c:pt>
                <c:pt idx="182">
                  <c:v>6089435966</c:v>
                </c:pt>
                <c:pt idx="183">
                  <c:v>4908835353</c:v>
                </c:pt>
                <c:pt idx="184">
                  <c:v>8773954008</c:v>
                </c:pt>
                <c:pt idx="185">
                  <c:v>8794205048</c:v>
                </c:pt>
                <c:pt idx="186">
                  <c:v>6383895121</c:v>
                </c:pt>
                <c:pt idx="187">
                  <c:v>8131405783</c:v>
                </c:pt>
                <c:pt idx="188">
                  <c:v>7115505749</c:v>
                </c:pt>
                <c:pt idx="189">
                  <c:v>8089897513</c:v>
                </c:pt>
                <c:pt idx="190">
                  <c:v>5878774667</c:v>
                </c:pt>
                <c:pt idx="191">
                  <c:v>16110363175</c:v>
                </c:pt>
                <c:pt idx="192">
                  <c:v>5858107851</c:v>
                </c:pt>
                <c:pt idx="193">
                  <c:v>5497628082</c:v>
                </c:pt>
                <c:pt idx="194">
                  <c:v>6351129633</c:v>
                </c:pt>
                <c:pt idx="195">
                  <c:v>4311114546</c:v>
                </c:pt>
                <c:pt idx="196">
                  <c:v>5831830263</c:v>
                </c:pt>
                <c:pt idx="197">
                  <c:v>12832444832</c:v>
                </c:pt>
                <c:pt idx="198">
                  <c:v>7953057440</c:v>
                </c:pt>
                <c:pt idx="199">
                  <c:v>8305487950</c:v>
                </c:pt>
                <c:pt idx="200">
                  <c:v>9112883555</c:v>
                </c:pt>
                <c:pt idx="201">
                  <c:v>8389518886</c:v>
                </c:pt>
                <c:pt idx="202">
                  <c:v>9434516931</c:v>
                </c:pt>
                <c:pt idx="203">
                  <c:v>11266646287</c:v>
                </c:pt>
                <c:pt idx="204">
                  <c:v>7960021336</c:v>
                </c:pt>
                <c:pt idx="205">
                  <c:v>5838009618</c:v>
                </c:pt>
                <c:pt idx="206">
                  <c:v>7290227234</c:v>
                </c:pt>
                <c:pt idx="207">
                  <c:v>7094123258</c:v>
                </c:pt>
                <c:pt idx="208">
                  <c:v>6039124750</c:v>
                </c:pt>
                <c:pt idx="209">
                  <c:v>9398503119</c:v>
                </c:pt>
                <c:pt idx="210">
                  <c:v>7292686999</c:v>
                </c:pt>
                <c:pt idx="211">
                  <c:v>7538309684</c:v>
                </c:pt>
                <c:pt idx="212">
                  <c:v>8275767007</c:v>
                </c:pt>
                <c:pt idx="213">
                  <c:v>9237466558</c:v>
                </c:pt>
                <c:pt idx="214">
                  <c:v>8322855421</c:v>
                </c:pt>
                <c:pt idx="215">
                  <c:v>10445019451</c:v>
                </c:pt>
                <c:pt idx="216">
                  <c:v>8180144545</c:v>
                </c:pt>
                <c:pt idx="217">
                  <c:v>6593537597</c:v>
                </c:pt>
                <c:pt idx="218">
                  <c:v>9688058876</c:v>
                </c:pt>
                <c:pt idx="219">
                  <c:v>6313994093</c:v>
                </c:pt>
                <c:pt idx="220">
                  <c:v>7743549467</c:v>
                </c:pt>
                <c:pt idx="221">
                  <c:v>9839463314</c:v>
                </c:pt>
                <c:pt idx="222">
                  <c:v>8064596779</c:v>
                </c:pt>
                <c:pt idx="223">
                  <c:v>9959486105</c:v>
                </c:pt>
                <c:pt idx="224">
                  <c:v>8498445374</c:v>
                </c:pt>
                <c:pt idx="225">
                  <c:v>10592518488</c:v>
                </c:pt>
                <c:pt idx="226">
                  <c:v>9805182816</c:v>
                </c:pt>
                <c:pt idx="227">
                  <c:v>13279483177</c:v>
                </c:pt>
                <c:pt idx="228">
                  <c:v>6323693875</c:v>
                </c:pt>
                <c:pt idx="229">
                  <c:v>6694493251</c:v>
                </c:pt>
                <c:pt idx="230">
                  <c:v>6863388539</c:v>
                </c:pt>
                <c:pt idx="231">
                  <c:v>5542342133</c:v>
                </c:pt>
                <c:pt idx="232">
                  <c:v>9639621869</c:v>
                </c:pt>
                <c:pt idx="233">
                  <c:v>11981177955</c:v>
                </c:pt>
                <c:pt idx="234">
                  <c:v>10118000047</c:v>
                </c:pt>
                <c:pt idx="235">
                  <c:v>9980365181</c:v>
                </c:pt>
                <c:pt idx="236">
                  <c:v>11298545364</c:v>
                </c:pt>
                <c:pt idx="237">
                  <c:v>9592591813</c:v>
                </c:pt>
                <c:pt idx="238">
                  <c:v>9364001517</c:v>
                </c:pt>
                <c:pt idx="239">
                  <c:v>15290997079</c:v>
                </c:pt>
                <c:pt idx="240">
                  <c:v>7902973964</c:v>
                </c:pt>
                <c:pt idx="241">
                  <c:v>7368077569</c:v>
                </c:pt>
                <c:pt idx="242">
                  <c:v>6256380801</c:v>
                </c:pt>
                <c:pt idx="243">
                  <c:v>3665857834</c:v>
                </c:pt>
                <c:pt idx="244">
                  <c:v>2273856738</c:v>
                </c:pt>
                <c:pt idx="245">
                  <c:v>2791546233</c:v>
                </c:pt>
                <c:pt idx="246">
                  <c:v>3220234649</c:v>
                </c:pt>
                <c:pt idx="247">
                  <c:v>2974457161</c:v>
                </c:pt>
                <c:pt idx="248">
                  <c:v>7199022577</c:v>
                </c:pt>
                <c:pt idx="249">
                  <c:v>7569680805</c:v>
                </c:pt>
                <c:pt idx="250">
                  <c:v>6477511957</c:v>
                </c:pt>
                <c:pt idx="251">
                  <c:v>14454131935</c:v>
                </c:pt>
                <c:pt idx="252">
                  <c:v>6554494082</c:v>
                </c:pt>
                <c:pt idx="253">
                  <c:v>4462107545</c:v>
                </c:pt>
                <c:pt idx="254">
                  <c:v>6747242340</c:v>
                </c:pt>
                <c:pt idx="255">
                  <c:v>8970129792</c:v>
                </c:pt>
                <c:pt idx="256">
                  <c:v>7897663152</c:v>
                </c:pt>
                <c:pt idx="257">
                  <c:v>10980321557</c:v>
                </c:pt>
                <c:pt idx="258">
                  <c:v>11511344092</c:v>
                </c:pt>
                <c:pt idx="259">
                  <c:v>13887035703</c:v>
                </c:pt>
                <c:pt idx="260">
                  <c:v>13959304391</c:v>
                </c:pt>
                <c:pt idx="261">
                  <c:v>14406491989</c:v>
                </c:pt>
                <c:pt idx="262">
                  <c:v>13826812589</c:v>
                </c:pt>
                <c:pt idx="263">
                  <c:v>26941280471</c:v>
                </c:pt>
                <c:pt idx="264">
                  <c:v>8929831594</c:v>
                </c:pt>
                <c:pt idx="265">
                  <c:v>8911655455</c:v>
                </c:pt>
                <c:pt idx="266">
                  <c:v>13283596871</c:v>
                </c:pt>
                <c:pt idx="267">
                  <c:v>12231036164</c:v>
                </c:pt>
                <c:pt idx="268">
                  <c:v>12007541310</c:v>
                </c:pt>
                <c:pt idx="269">
                  <c:v>16112959015</c:v>
                </c:pt>
                <c:pt idx="270">
                  <c:v>11100434883</c:v>
                </c:pt>
                <c:pt idx="271">
                  <c:v>9769111314</c:v>
                </c:pt>
                <c:pt idx="272">
                  <c:v>10827325519</c:v>
                </c:pt>
                <c:pt idx="273">
                  <c:v>8219258740</c:v>
                </c:pt>
                <c:pt idx="274">
                  <c:v>7910031293</c:v>
                </c:pt>
                <c:pt idx="275">
                  <c:v>7672624519</c:v>
                </c:pt>
                <c:pt idx="276">
                  <c:v>3376030730</c:v>
                </c:pt>
                <c:pt idx="277">
                  <c:v>2978614314</c:v>
                </c:pt>
                <c:pt idx="278">
                  <c:v>5444360019</c:v>
                </c:pt>
                <c:pt idx="279">
                  <c:v>2941547360</c:v>
                </c:pt>
                <c:pt idx="280">
                  <c:v>3814084584</c:v>
                </c:pt>
                <c:pt idx="281">
                  <c:v>5363627576</c:v>
                </c:pt>
                <c:pt idx="282">
                  <c:v>4594753267</c:v>
                </c:pt>
                <c:pt idx="283">
                  <c:v>5373093314</c:v>
                </c:pt>
                <c:pt idx="284">
                  <c:v>5000343181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4-4F24-869A-908462F76F27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TransactionActivity!$N$2:$N$286</c:f>
              <c:numCache>
                <c:formatCode>m/d/yyyy</c:formatCode>
                <c:ptCount val="28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</c:numCache>
            </c:numRef>
          </c:cat>
          <c:val>
            <c:numRef>
              <c:f>TransactionActivity!$T$2:$T$286</c:f>
              <c:numCache>
                <c:formatCode>"$"#,##0</c:formatCode>
                <c:ptCount val="285"/>
                <c:pt idx="0">
                  <c:v>237617487</c:v>
                </c:pt>
                <c:pt idx="1">
                  <c:v>180246342</c:v>
                </c:pt>
                <c:pt idx="2">
                  <c:v>266155000</c:v>
                </c:pt>
                <c:pt idx="3">
                  <c:v>233877742</c:v>
                </c:pt>
                <c:pt idx="4">
                  <c:v>262669389</c:v>
                </c:pt>
                <c:pt idx="5">
                  <c:v>316921924</c:v>
                </c:pt>
                <c:pt idx="6">
                  <c:v>272961509</c:v>
                </c:pt>
                <c:pt idx="7">
                  <c:v>319959032</c:v>
                </c:pt>
                <c:pt idx="8">
                  <c:v>270879483</c:v>
                </c:pt>
                <c:pt idx="9">
                  <c:v>246200231</c:v>
                </c:pt>
                <c:pt idx="10">
                  <c:v>226016971</c:v>
                </c:pt>
                <c:pt idx="11">
                  <c:v>369173942</c:v>
                </c:pt>
                <c:pt idx="12">
                  <c:v>381750990</c:v>
                </c:pt>
                <c:pt idx="13">
                  <c:v>281815791</c:v>
                </c:pt>
                <c:pt idx="14">
                  <c:v>390828423</c:v>
                </c:pt>
                <c:pt idx="15">
                  <c:v>323533257</c:v>
                </c:pt>
                <c:pt idx="16">
                  <c:v>449275463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487713591</c:v>
                </c:pt>
                <c:pt idx="20">
                  <c:v>398407842</c:v>
                </c:pt>
                <c:pt idx="21">
                  <c:v>403808143</c:v>
                </c:pt>
                <c:pt idx="22">
                  <c:v>406253547</c:v>
                </c:pt>
                <c:pt idx="23">
                  <c:v>461218106</c:v>
                </c:pt>
                <c:pt idx="24">
                  <c:v>386270901</c:v>
                </c:pt>
                <c:pt idx="25">
                  <c:v>372372539</c:v>
                </c:pt>
                <c:pt idx="26">
                  <c:v>479987484</c:v>
                </c:pt>
                <c:pt idx="27">
                  <c:v>502376667</c:v>
                </c:pt>
                <c:pt idx="28">
                  <c:v>591815413</c:v>
                </c:pt>
                <c:pt idx="29">
                  <c:v>613023495</c:v>
                </c:pt>
                <c:pt idx="30">
                  <c:v>615831717</c:v>
                </c:pt>
                <c:pt idx="31">
                  <c:v>685819160</c:v>
                </c:pt>
                <c:pt idx="32">
                  <c:v>586781537</c:v>
                </c:pt>
                <c:pt idx="33">
                  <c:v>574219958</c:v>
                </c:pt>
                <c:pt idx="34">
                  <c:v>545117203</c:v>
                </c:pt>
                <c:pt idx="35">
                  <c:v>810535162</c:v>
                </c:pt>
                <c:pt idx="36">
                  <c:v>674557074</c:v>
                </c:pt>
                <c:pt idx="37">
                  <c:v>601869016</c:v>
                </c:pt>
                <c:pt idx="38">
                  <c:v>651363773</c:v>
                </c:pt>
                <c:pt idx="39">
                  <c:v>777223461</c:v>
                </c:pt>
                <c:pt idx="40">
                  <c:v>726002829</c:v>
                </c:pt>
                <c:pt idx="41">
                  <c:v>879656788</c:v>
                </c:pt>
                <c:pt idx="42">
                  <c:v>860045520</c:v>
                </c:pt>
                <c:pt idx="43">
                  <c:v>840759862</c:v>
                </c:pt>
                <c:pt idx="44">
                  <c:v>827205627</c:v>
                </c:pt>
                <c:pt idx="45">
                  <c:v>932177341</c:v>
                </c:pt>
                <c:pt idx="46">
                  <c:v>790924608</c:v>
                </c:pt>
                <c:pt idx="47">
                  <c:v>1099540450</c:v>
                </c:pt>
                <c:pt idx="48">
                  <c:v>1058714687</c:v>
                </c:pt>
                <c:pt idx="49">
                  <c:v>837485272</c:v>
                </c:pt>
                <c:pt idx="50">
                  <c:v>1180710325</c:v>
                </c:pt>
                <c:pt idx="51">
                  <c:v>1068596156</c:v>
                </c:pt>
                <c:pt idx="52">
                  <c:v>1026392559</c:v>
                </c:pt>
                <c:pt idx="53">
                  <c:v>1302472226</c:v>
                </c:pt>
                <c:pt idx="54">
                  <c:v>1350127412</c:v>
                </c:pt>
                <c:pt idx="55">
                  <c:v>1306768865</c:v>
                </c:pt>
                <c:pt idx="56">
                  <c:v>1141659756</c:v>
                </c:pt>
                <c:pt idx="57">
                  <c:v>1173581671</c:v>
                </c:pt>
                <c:pt idx="58">
                  <c:v>1407218401</c:v>
                </c:pt>
                <c:pt idx="59">
                  <c:v>1357988121</c:v>
                </c:pt>
                <c:pt idx="60">
                  <c:v>1367350616</c:v>
                </c:pt>
                <c:pt idx="61">
                  <c:v>1197343685</c:v>
                </c:pt>
                <c:pt idx="62">
                  <c:v>1678559966</c:v>
                </c:pt>
                <c:pt idx="63">
                  <c:v>1349988584</c:v>
                </c:pt>
                <c:pt idx="64">
                  <c:v>1418304847</c:v>
                </c:pt>
                <c:pt idx="65">
                  <c:v>2096730657</c:v>
                </c:pt>
                <c:pt idx="66">
                  <c:v>1444048579</c:v>
                </c:pt>
                <c:pt idx="67">
                  <c:v>1538288979</c:v>
                </c:pt>
                <c:pt idx="68">
                  <c:v>1846809318</c:v>
                </c:pt>
                <c:pt idx="69">
                  <c:v>1452230499</c:v>
                </c:pt>
                <c:pt idx="70">
                  <c:v>1773293235</c:v>
                </c:pt>
                <c:pt idx="71">
                  <c:v>1621883296</c:v>
                </c:pt>
                <c:pt idx="72">
                  <c:v>1720398881</c:v>
                </c:pt>
                <c:pt idx="73">
                  <c:v>1343009156</c:v>
                </c:pt>
                <c:pt idx="74">
                  <c:v>1944927459</c:v>
                </c:pt>
                <c:pt idx="75">
                  <c:v>1419457054</c:v>
                </c:pt>
                <c:pt idx="76">
                  <c:v>2019294870</c:v>
                </c:pt>
                <c:pt idx="77">
                  <c:v>2062181413</c:v>
                </c:pt>
                <c:pt idx="78">
                  <c:v>1505280772</c:v>
                </c:pt>
                <c:pt idx="79">
                  <c:v>1643710385</c:v>
                </c:pt>
                <c:pt idx="80">
                  <c:v>1385706439</c:v>
                </c:pt>
                <c:pt idx="81">
                  <c:v>1659074636</c:v>
                </c:pt>
                <c:pt idx="82">
                  <c:v>1461658303</c:v>
                </c:pt>
                <c:pt idx="83">
                  <c:v>1849832940</c:v>
                </c:pt>
                <c:pt idx="84">
                  <c:v>1620996344</c:v>
                </c:pt>
                <c:pt idx="85">
                  <c:v>1634835105</c:v>
                </c:pt>
                <c:pt idx="86">
                  <c:v>1825535610</c:v>
                </c:pt>
                <c:pt idx="87">
                  <c:v>1800945287</c:v>
                </c:pt>
                <c:pt idx="88">
                  <c:v>2243037869</c:v>
                </c:pt>
                <c:pt idx="89">
                  <c:v>1985683242</c:v>
                </c:pt>
                <c:pt idx="90">
                  <c:v>1921096782</c:v>
                </c:pt>
                <c:pt idx="91">
                  <c:v>2106488402</c:v>
                </c:pt>
                <c:pt idx="92">
                  <c:v>1543676872</c:v>
                </c:pt>
                <c:pt idx="93">
                  <c:v>1720825169</c:v>
                </c:pt>
                <c:pt idx="94">
                  <c:v>1601561037</c:v>
                </c:pt>
                <c:pt idx="95">
                  <c:v>1577949863</c:v>
                </c:pt>
                <c:pt idx="96">
                  <c:v>1595139456</c:v>
                </c:pt>
                <c:pt idx="97">
                  <c:v>1339876962</c:v>
                </c:pt>
                <c:pt idx="98">
                  <c:v>1346888172</c:v>
                </c:pt>
                <c:pt idx="99">
                  <c:v>1336984459</c:v>
                </c:pt>
                <c:pt idx="100">
                  <c:v>1306643472</c:v>
                </c:pt>
                <c:pt idx="101">
                  <c:v>1421520691</c:v>
                </c:pt>
                <c:pt idx="102">
                  <c:v>1255720957</c:v>
                </c:pt>
                <c:pt idx="103">
                  <c:v>1150402691</c:v>
                </c:pt>
                <c:pt idx="104">
                  <c:v>1283120196</c:v>
                </c:pt>
                <c:pt idx="105">
                  <c:v>1060079739</c:v>
                </c:pt>
                <c:pt idx="106">
                  <c:v>815238633</c:v>
                </c:pt>
                <c:pt idx="107">
                  <c:v>1184219446</c:v>
                </c:pt>
                <c:pt idx="108">
                  <c:v>549835995</c:v>
                </c:pt>
                <c:pt idx="109">
                  <c:v>602751148</c:v>
                </c:pt>
                <c:pt idx="110">
                  <c:v>1046674340</c:v>
                </c:pt>
                <c:pt idx="111">
                  <c:v>540730936</c:v>
                </c:pt>
                <c:pt idx="112">
                  <c:v>632508847</c:v>
                </c:pt>
                <c:pt idx="113">
                  <c:v>782262002</c:v>
                </c:pt>
                <c:pt idx="114">
                  <c:v>767601869</c:v>
                </c:pt>
                <c:pt idx="115">
                  <c:v>742391515</c:v>
                </c:pt>
                <c:pt idx="116">
                  <c:v>720493588</c:v>
                </c:pt>
                <c:pt idx="117">
                  <c:v>696645265</c:v>
                </c:pt>
                <c:pt idx="118">
                  <c:v>675284012</c:v>
                </c:pt>
                <c:pt idx="119">
                  <c:v>1396211929</c:v>
                </c:pt>
                <c:pt idx="120">
                  <c:v>740742530</c:v>
                </c:pt>
                <c:pt idx="121">
                  <c:v>777680534</c:v>
                </c:pt>
                <c:pt idx="122">
                  <c:v>988171679</c:v>
                </c:pt>
                <c:pt idx="123">
                  <c:v>932574303</c:v>
                </c:pt>
                <c:pt idx="124">
                  <c:v>684864178</c:v>
                </c:pt>
                <c:pt idx="125">
                  <c:v>988718881</c:v>
                </c:pt>
                <c:pt idx="126">
                  <c:v>1055428791</c:v>
                </c:pt>
                <c:pt idx="127">
                  <c:v>927444786</c:v>
                </c:pt>
                <c:pt idx="128">
                  <c:v>979760270</c:v>
                </c:pt>
                <c:pt idx="129">
                  <c:v>950176217</c:v>
                </c:pt>
                <c:pt idx="130">
                  <c:v>1279231770</c:v>
                </c:pt>
                <c:pt idx="131">
                  <c:v>1934940632</c:v>
                </c:pt>
                <c:pt idx="132">
                  <c:v>853993347</c:v>
                </c:pt>
                <c:pt idx="133">
                  <c:v>741810604</c:v>
                </c:pt>
                <c:pt idx="134">
                  <c:v>1274869651</c:v>
                </c:pt>
                <c:pt idx="135">
                  <c:v>1190892666</c:v>
                </c:pt>
                <c:pt idx="136">
                  <c:v>1250565812</c:v>
                </c:pt>
                <c:pt idx="137">
                  <c:v>1516730833</c:v>
                </c:pt>
                <c:pt idx="138">
                  <c:v>1193315815</c:v>
                </c:pt>
                <c:pt idx="139">
                  <c:v>1333820758</c:v>
                </c:pt>
                <c:pt idx="140">
                  <c:v>1303896373</c:v>
                </c:pt>
                <c:pt idx="141">
                  <c:v>1200504254</c:v>
                </c:pt>
                <c:pt idx="142">
                  <c:v>1256382739</c:v>
                </c:pt>
                <c:pt idx="143">
                  <c:v>2266851811</c:v>
                </c:pt>
                <c:pt idx="144">
                  <c:v>984627618</c:v>
                </c:pt>
                <c:pt idx="145">
                  <c:v>1210270423</c:v>
                </c:pt>
                <c:pt idx="146">
                  <c:v>1580182101</c:v>
                </c:pt>
                <c:pt idx="147">
                  <c:v>1262294889</c:v>
                </c:pt>
                <c:pt idx="148">
                  <c:v>1876047595</c:v>
                </c:pt>
                <c:pt idx="149">
                  <c:v>1739434528</c:v>
                </c:pt>
                <c:pt idx="150">
                  <c:v>1592399996</c:v>
                </c:pt>
                <c:pt idx="151">
                  <c:v>1747858003</c:v>
                </c:pt>
                <c:pt idx="152">
                  <c:v>1468079866</c:v>
                </c:pt>
                <c:pt idx="153">
                  <c:v>1815615758</c:v>
                </c:pt>
                <c:pt idx="154">
                  <c:v>1873131479</c:v>
                </c:pt>
                <c:pt idx="155">
                  <c:v>3692165582</c:v>
                </c:pt>
                <c:pt idx="156">
                  <c:v>1084057959</c:v>
                </c:pt>
                <c:pt idx="157">
                  <c:v>1231043711</c:v>
                </c:pt>
                <c:pt idx="158">
                  <c:v>1772056892</c:v>
                </c:pt>
                <c:pt idx="159">
                  <c:v>1765254833</c:v>
                </c:pt>
                <c:pt idx="160">
                  <c:v>2151000704</c:v>
                </c:pt>
                <c:pt idx="161">
                  <c:v>2545542707</c:v>
                </c:pt>
                <c:pt idx="162">
                  <c:v>2025515629</c:v>
                </c:pt>
                <c:pt idx="163">
                  <c:v>2413237205</c:v>
                </c:pt>
                <c:pt idx="164">
                  <c:v>2170612942</c:v>
                </c:pt>
                <c:pt idx="165">
                  <c:v>2294603227</c:v>
                </c:pt>
                <c:pt idx="166">
                  <c:v>1829897248</c:v>
                </c:pt>
                <c:pt idx="167">
                  <c:v>3167471320</c:v>
                </c:pt>
                <c:pt idx="168">
                  <c:v>2306578620</c:v>
                </c:pt>
                <c:pt idx="169">
                  <c:v>1762947673</c:v>
                </c:pt>
                <c:pt idx="170">
                  <c:v>2164784083</c:v>
                </c:pt>
                <c:pt idx="171">
                  <c:v>2261071423</c:v>
                </c:pt>
                <c:pt idx="172">
                  <c:v>2356768627</c:v>
                </c:pt>
                <c:pt idx="173">
                  <c:v>2925833045</c:v>
                </c:pt>
                <c:pt idx="174">
                  <c:v>2874630583</c:v>
                </c:pt>
                <c:pt idx="175">
                  <c:v>2609439180</c:v>
                </c:pt>
                <c:pt idx="176">
                  <c:v>2752547670</c:v>
                </c:pt>
                <c:pt idx="177">
                  <c:v>2921047601</c:v>
                </c:pt>
                <c:pt idx="178">
                  <c:v>2269891725</c:v>
                </c:pt>
                <c:pt idx="179">
                  <c:v>3538217979</c:v>
                </c:pt>
                <c:pt idx="180">
                  <c:v>4585891392</c:v>
                </c:pt>
                <c:pt idx="181">
                  <c:v>2567433798</c:v>
                </c:pt>
                <c:pt idx="182">
                  <c:v>2903897394</c:v>
                </c:pt>
                <c:pt idx="183">
                  <c:v>2747821729</c:v>
                </c:pt>
                <c:pt idx="184">
                  <c:v>3092598649</c:v>
                </c:pt>
                <c:pt idx="185">
                  <c:v>3741484883</c:v>
                </c:pt>
                <c:pt idx="186">
                  <c:v>3558488879</c:v>
                </c:pt>
                <c:pt idx="187">
                  <c:v>2856346457</c:v>
                </c:pt>
                <c:pt idx="188">
                  <c:v>2999423757</c:v>
                </c:pt>
                <c:pt idx="189">
                  <c:v>3080545236</c:v>
                </c:pt>
                <c:pt idx="190">
                  <c:v>2858448302</c:v>
                </c:pt>
                <c:pt idx="191">
                  <c:v>4214449800</c:v>
                </c:pt>
                <c:pt idx="192">
                  <c:v>2834249397</c:v>
                </c:pt>
                <c:pt idx="193">
                  <c:v>2580014918</c:v>
                </c:pt>
                <c:pt idx="194">
                  <c:v>3472243442</c:v>
                </c:pt>
                <c:pt idx="195">
                  <c:v>3053151681</c:v>
                </c:pt>
                <c:pt idx="196">
                  <c:v>3039114261</c:v>
                </c:pt>
                <c:pt idx="197">
                  <c:v>3636291611</c:v>
                </c:pt>
                <c:pt idx="198">
                  <c:v>2816233157</c:v>
                </c:pt>
                <c:pt idx="199">
                  <c:v>2907852480</c:v>
                </c:pt>
                <c:pt idx="200">
                  <c:v>3308688808</c:v>
                </c:pt>
                <c:pt idx="201">
                  <c:v>2764621039</c:v>
                </c:pt>
                <c:pt idx="202">
                  <c:v>2928272962</c:v>
                </c:pt>
                <c:pt idx="203">
                  <c:v>3319092239</c:v>
                </c:pt>
                <c:pt idx="204">
                  <c:v>3079297577</c:v>
                </c:pt>
                <c:pt idx="205">
                  <c:v>2139024110</c:v>
                </c:pt>
                <c:pt idx="206">
                  <c:v>2875943070</c:v>
                </c:pt>
                <c:pt idx="207">
                  <c:v>2180782000</c:v>
                </c:pt>
                <c:pt idx="208">
                  <c:v>3017136347</c:v>
                </c:pt>
                <c:pt idx="209">
                  <c:v>3823727262</c:v>
                </c:pt>
                <c:pt idx="210">
                  <c:v>2936212084</c:v>
                </c:pt>
                <c:pt idx="211">
                  <c:v>3561587468</c:v>
                </c:pt>
                <c:pt idx="212">
                  <c:v>2866965659</c:v>
                </c:pt>
                <c:pt idx="213">
                  <c:v>2992696706</c:v>
                </c:pt>
                <c:pt idx="214">
                  <c:v>3331302708</c:v>
                </c:pt>
                <c:pt idx="215">
                  <c:v>3627818501</c:v>
                </c:pt>
                <c:pt idx="216">
                  <c:v>3169410097</c:v>
                </c:pt>
                <c:pt idx="217">
                  <c:v>2638696075</c:v>
                </c:pt>
                <c:pt idx="218">
                  <c:v>3485387649</c:v>
                </c:pt>
                <c:pt idx="219">
                  <c:v>3283564204</c:v>
                </c:pt>
                <c:pt idx="220">
                  <c:v>3450255671</c:v>
                </c:pt>
                <c:pt idx="221">
                  <c:v>3965183920</c:v>
                </c:pt>
                <c:pt idx="222">
                  <c:v>3412207939</c:v>
                </c:pt>
                <c:pt idx="223">
                  <c:v>3668386815</c:v>
                </c:pt>
                <c:pt idx="224">
                  <c:v>2944507728</c:v>
                </c:pt>
                <c:pt idx="225">
                  <c:v>3611161359</c:v>
                </c:pt>
                <c:pt idx="226">
                  <c:v>3993525985</c:v>
                </c:pt>
                <c:pt idx="227">
                  <c:v>3854880653</c:v>
                </c:pt>
                <c:pt idx="228">
                  <c:v>3115456782</c:v>
                </c:pt>
                <c:pt idx="229">
                  <c:v>2737147694</c:v>
                </c:pt>
                <c:pt idx="230">
                  <c:v>3479660957</c:v>
                </c:pt>
                <c:pt idx="231">
                  <c:v>3219994856</c:v>
                </c:pt>
                <c:pt idx="232">
                  <c:v>4006596421</c:v>
                </c:pt>
                <c:pt idx="233">
                  <c:v>3894051566</c:v>
                </c:pt>
                <c:pt idx="234">
                  <c:v>3898354998</c:v>
                </c:pt>
                <c:pt idx="235">
                  <c:v>3662550532</c:v>
                </c:pt>
                <c:pt idx="236">
                  <c:v>4141509906</c:v>
                </c:pt>
                <c:pt idx="237">
                  <c:v>4161718493</c:v>
                </c:pt>
                <c:pt idx="238">
                  <c:v>3618585426</c:v>
                </c:pt>
                <c:pt idx="239">
                  <c:v>4936968223</c:v>
                </c:pt>
                <c:pt idx="240">
                  <c:v>3892336393</c:v>
                </c:pt>
                <c:pt idx="241">
                  <c:v>3204456567</c:v>
                </c:pt>
                <c:pt idx="242">
                  <c:v>2920252997</c:v>
                </c:pt>
                <c:pt idx="243">
                  <c:v>1786943758</c:v>
                </c:pt>
                <c:pt idx="244">
                  <c:v>1752970617</c:v>
                </c:pt>
                <c:pt idx="245">
                  <c:v>2107845422</c:v>
                </c:pt>
                <c:pt idx="246">
                  <c:v>2441080192</c:v>
                </c:pt>
                <c:pt idx="247">
                  <c:v>2345696548</c:v>
                </c:pt>
                <c:pt idx="248">
                  <c:v>2978626350</c:v>
                </c:pt>
                <c:pt idx="249">
                  <c:v>3390402217</c:v>
                </c:pt>
                <c:pt idx="250">
                  <c:v>3333285303</c:v>
                </c:pt>
                <c:pt idx="251">
                  <c:v>6140828255</c:v>
                </c:pt>
                <c:pt idx="252">
                  <c:v>3015504901</c:v>
                </c:pt>
                <c:pt idx="253">
                  <c:v>3211937324</c:v>
                </c:pt>
                <c:pt idx="254">
                  <c:v>4465286978</c:v>
                </c:pt>
                <c:pt idx="255">
                  <c:v>4835824496</c:v>
                </c:pt>
                <c:pt idx="256">
                  <c:v>4634461195</c:v>
                </c:pt>
                <c:pt idx="257">
                  <c:v>6455598425</c:v>
                </c:pt>
                <c:pt idx="258">
                  <c:v>6011676685</c:v>
                </c:pt>
                <c:pt idx="259">
                  <c:v>6066310883</c:v>
                </c:pt>
                <c:pt idx="260">
                  <c:v>6718750772</c:v>
                </c:pt>
                <c:pt idx="261">
                  <c:v>6415453651</c:v>
                </c:pt>
                <c:pt idx="262">
                  <c:v>6506020527</c:v>
                </c:pt>
                <c:pt idx="263">
                  <c:v>11892901839</c:v>
                </c:pt>
                <c:pt idx="264">
                  <c:v>5345860145</c:v>
                </c:pt>
                <c:pt idx="265">
                  <c:v>5147865133</c:v>
                </c:pt>
                <c:pt idx="266">
                  <c:v>6586171135</c:v>
                </c:pt>
                <c:pt idx="267">
                  <c:v>6831352705</c:v>
                </c:pt>
                <c:pt idx="268">
                  <c:v>7066118204</c:v>
                </c:pt>
                <c:pt idx="269">
                  <c:v>7680794303</c:v>
                </c:pt>
                <c:pt idx="270">
                  <c:v>5803716092</c:v>
                </c:pt>
                <c:pt idx="271">
                  <c:v>5998807088</c:v>
                </c:pt>
                <c:pt idx="272">
                  <c:v>5624801751</c:v>
                </c:pt>
                <c:pt idx="273">
                  <c:v>5087196925</c:v>
                </c:pt>
                <c:pt idx="274">
                  <c:v>4167210889</c:v>
                </c:pt>
                <c:pt idx="275">
                  <c:v>5167949472</c:v>
                </c:pt>
                <c:pt idx="276">
                  <c:v>3347011754</c:v>
                </c:pt>
                <c:pt idx="277">
                  <c:v>3036077556</c:v>
                </c:pt>
                <c:pt idx="278">
                  <c:v>4124455432</c:v>
                </c:pt>
                <c:pt idx="279">
                  <c:v>2807266803</c:v>
                </c:pt>
                <c:pt idx="280">
                  <c:v>3805370712</c:v>
                </c:pt>
                <c:pt idx="281">
                  <c:v>4243549482</c:v>
                </c:pt>
                <c:pt idx="282">
                  <c:v>2817304810</c:v>
                </c:pt>
                <c:pt idx="283">
                  <c:v>3436392828</c:v>
                </c:pt>
                <c:pt idx="284">
                  <c:v>3302819784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4-4F24-869A-908462F76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19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'National-NonDistress'!$P$6:$P$314</c:f>
              <c:numCache>
                <c:formatCode>[$-409]mmm\-yy;@</c:formatCode>
                <c:ptCount val="30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</c:numCache>
            </c:numRef>
          </c:xVal>
          <c:yVal>
            <c:numRef>
              <c:f>'National-NonDistress'!$Q$6:$Q$314</c:f>
              <c:numCache>
                <c:formatCode>_(* #,##0_);_(* \(#,##0\);_(* "-"??_);_(@_)</c:formatCode>
                <c:ptCount val="309"/>
                <c:pt idx="0">
                  <c:v>78.337805324470906</c:v>
                </c:pt>
                <c:pt idx="1">
                  <c:v>77.983314778758398</c:v>
                </c:pt>
                <c:pt idx="2">
                  <c:v>77.727318522291199</c:v>
                </c:pt>
                <c:pt idx="3">
                  <c:v>78.495254182337504</c:v>
                </c:pt>
                <c:pt idx="4">
                  <c:v>79.627241150941401</c:v>
                </c:pt>
                <c:pt idx="5">
                  <c:v>80.828927285236503</c:v>
                </c:pt>
                <c:pt idx="6">
                  <c:v>80.603225036268</c:v>
                </c:pt>
                <c:pt idx="7">
                  <c:v>79.899252249541306</c:v>
                </c:pt>
                <c:pt idx="8">
                  <c:v>79.504640312915697</c:v>
                </c:pt>
                <c:pt idx="9">
                  <c:v>80.474118010376799</c:v>
                </c:pt>
                <c:pt idx="10">
                  <c:v>82.352301676112802</c:v>
                </c:pt>
                <c:pt idx="11">
                  <c:v>83.780783823731298</c:v>
                </c:pt>
                <c:pt idx="12">
                  <c:v>84.100326010272198</c:v>
                </c:pt>
                <c:pt idx="13">
                  <c:v>83.687754346998304</c:v>
                </c:pt>
                <c:pt idx="14">
                  <c:v>83.854862464160902</c:v>
                </c:pt>
                <c:pt idx="15">
                  <c:v>84.908776326490496</c:v>
                </c:pt>
                <c:pt idx="16">
                  <c:v>86.467854386343305</c:v>
                </c:pt>
                <c:pt idx="17">
                  <c:v>87.742905548544897</c:v>
                </c:pt>
                <c:pt idx="18">
                  <c:v>88.342740397584194</c:v>
                </c:pt>
                <c:pt idx="19">
                  <c:v>88.5694469363617</c:v>
                </c:pt>
                <c:pt idx="20">
                  <c:v>88.953687529440501</c:v>
                </c:pt>
                <c:pt idx="21">
                  <c:v>89.480362130515303</c:v>
                </c:pt>
                <c:pt idx="22">
                  <c:v>90.595602126787796</c:v>
                </c:pt>
                <c:pt idx="23">
                  <c:v>91.193683442974802</c:v>
                </c:pt>
                <c:pt idx="24">
                  <c:v>92.215504776695596</c:v>
                </c:pt>
                <c:pt idx="25">
                  <c:v>92.586796948612403</c:v>
                </c:pt>
                <c:pt idx="26">
                  <c:v>93.177105799936598</c:v>
                </c:pt>
                <c:pt idx="27">
                  <c:v>93.827454192945595</c:v>
                </c:pt>
                <c:pt idx="28">
                  <c:v>95.550773644532796</c:v>
                </c:pt>
                <c:pt idx="29">
                  <c:v>97.541826251050594</c:v>
                </c:pt>
                <c:pt idx="30">
                  <c:v>97.950119177203305</c:v>
                </c:pt>
                <c:pt idx="31">
                  <c:v>97.609617631920798</c:v>
                </c:pt>
                <c:pt idx="32">
                  <c:v>97.075356253926401</c:v>
                </c:pt>
                <c:pt idx="33">
                  <c:v>98.199977068739898</c:v>
                </c:pt>
                <c:pt idx="34">
                  <c:v>99.250577885361693</c:v>
                </c:pt>
                <c:pt idx="35">
                  <c:v>100</c:v>
                </c:pt>
                <c:pt idx="36">
                  <c:v>100.103764668651</c:v>
                </c:pt>
                <c:pt idx="37">
                  <c:v>100.27388069131899</c:v>
                </c:pt>
                <c:pt idx="38">
                  <c:v>100.321450918008</c:v>
                </c:pt>
                <c:pt idx="39">
                  <c:v>100.344681787205</c:v>
                </c:pt>
                <c:pt idx="40">
                  <c:v>100.75664812589299</c:v>
                </c:pt>
                <c:pt idx="41">
                  <c:v>102.114569939208</c:v>
                </c:pt>
                <c:pt idx="42">
                  <c:v>103.789859801784</c:v>
                </c:pt>
                <c:pt idx="43">
                  <c:v>105.7540012872</c:v>
                </c:pt>
                <c:pt idx="44">
                  <c:v>106.720982998376</c:v>
                </c:pt>
                <c:pt idx="45">
                  <c:v>106.268141909365</c:v>
                </c:pt>
                <c:pt idx="46">
                  <c:v>105.15755960591</c:v>
                </c:pt>
                <c:pt idx="47">
                  <c:v>103.935051947528</c:v>
                </c:pt>
                <c:pt idx="48">
                  <c:v>104.352622496506</c:v>
                </c:pt>
                <c:pt idx="49">
                  <c:v>105.66026098651299</c:v>
                </c:pt>
                <c:pt idx="50">
                  <c:v>107.579129257232</c:v>
                </c:pt>
                <c:pt idx="51">
                  <c:v>108.442056010597</c:v>
                </c:pt>
                <c:pt idx="52">
                  <c:v>109.05537325415099</c:v>
                </c:pt>
                <c:pt idx="53">
                  <c:v>109.51225312200501</c:v>
                </c:pt>
                <c:pt idx="54">
                  <c:v>110.518328925679</c:v>
                </c:pt>
                <c:pt idx="55">
                  <c:v>111.730047380035</c:v>
                </c:pt>
                <c:pt idx="56">
                  <c:v>113.2409446918</c:v>
                </c:pt>
                <c:pt idx="57">
                  <c:v>114.91950666359401</c:v>
                </c:pt>
                <c:pt idx="58">
                  <c:v>116.689774037276</c:v>
                </c:pt>
                <c:pt idx="59">
                  <c:v>117.667209623261</c:v>
                </c:pt>
                <c:pt idx="60">
                  <c:v>117.550983410176</c:v>
                </c:pt>
                <c:pt idx="61">
                  <c:v>117.378499579232</c:v>
                </c:pt>
                <c:pt idx="62">
                  <c:v>118.268008285333</c:v>
                </c:pt>
                <c:pt idx="63">
                  <c:v>120.001057910573</c:v>
                </c:pt>
                <c:pt idx="64">
                  <c:v>121.67111824057601</c:v>
                </c:pt>
                <c:pt idx="65">
                  <c:v>122.6273506337</c:v>
                </c:pt>
                <c:pt idx="66">
                  <c:v>123.55307683734701</c:v>
                </c:pt>
                <c:pt idx="67">
                  <c:v>124.780671196621</c:v>
                </c:pt>
                <c:pt idx="68">
                  <c:v>126.329898942626</c:v>
                </c:pt>
                <c:pt idx="69">
                  <c:v>127.375526118043</c:v>
                </c:pt>
                <c:pt idx="70">
                  <c:v>127.889992175967</c:v>
                </c:pt>
                <c:pt idx="71">
                  <c:v>128.443535146491</c:v>
                </c:pt>
                <c:pt idx="72">
                  <c:v>129.54410326511501</c:v>
                </c:pt>
                <c:pt idx="73">
                  <c:v>132.00782736124299</c:v>
                </c:pt>
                <c:pt idx="74">
                  <c:v>134.51248874558499</c:v>
                </c:pt>
                <c:pt idx="75">
                  <c:v>137.09979160523599</c:v>
                </c:pt>
                <c:pt idx="76">
                  <c:v>138.708255244328</c:v>
                </c:pt>
                <c:pt idx="77">
                  <c:v>140.849089374041</c:v>
                </c:pt>
                <c:pt idx="78">
                  <c:v>142.70910177725901</c:v>
                </c:pt>
                <c:pt idx="79">
                  <c:v>144.96606623034</c:v>
                </c:pt>
                <c:pt idx="80">
                  <c:v>145.740233476534</c:v>
                </c:pt>
                <c:pt idx="81">
                  <c:v>145.35089053361099</c:v>
                </c:pt>
                <c:pt idx="82">
                  <c:v>145.10530301997599</c:v>
                </c:pt>
                <c:pt idx="83">
                  <c:v>146.376188470198</c:v>
                </c:pt>
                <c:pt idx="84">
                  <c:v>149.52086059410399</c:v>
                </c:pt>
                <c:pt idx="85">
                  <c:v>153.39041027603901</c:v>
                </c:pt>
                <c:pt idx="86">
                  <c:v>156.736502040381</c:v>
                </c:pt>
                <c:pt idx="87">
                  <c:v>158.948670220281</c:v>
                </c:pt>
                <c:pt idx="88">
                  <c:v>160.68882192085999</c:v>
                </c:pt>
                <c:pt idx="89">
                  <c:v>162.22756148564901</c:v>
                </c:pt>
                <c:pt idx="90">
                  <c:v>163.917001858357</c:v>
                </c:pt>
                <c:pt idx="91">
                  <c:v>166.16252185728899</c:v>
                </c:pt>
                <c:pt idx="92">
                  <c:v>167.88163267709501</c:v>
                </c:pt>
                <c:pt idx="93">
                  <c:v>169.02361104060299</c:v>
                </c:pt>
                <c:pt idx="94">
                  <c:v>169.02727675486</c:v>
                </c:pt>
                <c:pt idx="95">
                  <c:v>170.50340961445201</c:v>
                </c:pt>
                <c:pt idx="96">
                  <c:v>172.22733191977699</c:v>
                </c:pt>
                <c:pt idx="97">
                  <c:v>175.01000916160601</c:v>
                </c:pt>
                <c:pt idx="98">
                  <c:v>175.762337704885</c:v>
                </c:pt>
                <c:pt idx="99">
                  <c:v>176.867045575254</c:v>
                </c:pt>
                <c:pt idx="100">
                  <c:v>177.39807632481299</c:v>
                </c:pt>
                <c:pt idx="101">
                  <c:v>178.93830351347299</c:v>
                </c:pt>
                <c:pt idx="102">
                  <c:v>178.679725485901</c:v>
                </c:pt>
                <c:pt idx="103">
                  <c:v>178.06211268462599</c:v>
                </c:pt>
                <c:pt idx="104">
                  <c:v>176.20074081351501</c:v>
                </c:pt>
                <c:pt idx="105">
                  <c:v>174.85508054042899</c:v>
                </c:pt>
                <c:pt idx="106">
                  <c:v>175.176092374056</c:v>
                </c:pt>
                <c:pt idx="107">
                  <c:v>176.74228835700299</c:v>
                </c:pt>
                <c:pt idx="108">
                  <c:v>179.505538107099</c:v>
                </c:pt>
                <c:pt idx="109">
                  <c:v>181.85866798900199</c:v>
                </c:pt>
                <c:pt idx="110">
                  <c:v>183.59337537772899</c:v>
                </c:pt>
                <c:pt idx="111">
                  <c:v>185.139548571761</c:v>
                </c:pt>
                <c:pt idx="112">
                  <c:v>185.29410236199101</c:v>
                </c:pt>
                <c:pt idx="113">
                  <c:v>186.336226940497</c:v>
                </c:pt>
                <c:pt idx="114">
                  <c:v>186.14125298385301</c:v>
                </c:pt>
                <c:pt idx="115">
                  <c:v>187.21763455410701</c:v>
                </c:pt>
                <c:pt idx="116">
                  <c:v>185.33859610044701</c:v>
                </c:pt>
                <c:pt idx="117">
                  <c:v>182.02607098398099</c:v>
                </c:pt>
                <c:pt idx="118">
                  <c:v>178.96123132892799</c:v>
                </c:pt>
                <c:pt idx="119">
                  <c:v>178.49150758331299</c:v>
                </c:pt>
                <c:pt idx="120">
                  <c:v>180.286138429831</c:v>
                </c:pt>
                <c:pt idx="121">
                  <c:v>180.44255299827401</c:v>
                </c:pt>
                <c:pt idx="122">
                  <c:v>178.51189903672201</c:v>
                </c:pt>
                <c:pt idx="123">
                  <c:v>175.253380339941</c:v>
                </c:pt>
                <c:pt idx="124">
                  <c:v>173.70138518596499</c:v>
                </c:pt>
                <c:pt idx="125">
                  <c:v>173.243628172538</c:v>
                </c:pt>
                <c:pt idx="126">
                  <c:v>173.030205634884</c:v>
                </c:pt>
                <c:pt idx="127">
                  <c:v>172.017356487413</c:v>
                </c:pt>
                <c:pt idx="128">
                  <c:v>168.31426572495999</c:v>
                </c:pt>
                <c:pt idx="129">
                  <c:v>164.09439169947899</c:v>
                </c:pt>
                <c:pt idx="130">
                  <c:v>158.26041606630901</c:v>
                </c:pt>
                <c:pt idx="131">
                  <c:v>155.37600269996699</c:v>
                </c:pt>
                <c:pt idx="132">
                  <c:v>151.46649192279301</c:v>
                </c:pt>
                <c:pt idx="133">
                  <c:v>148.76835607922001</c:v>
                </c:pt>
                <c:pt idx="134">
                  <c:v>143.95250906814201</c:v>
                </c:pt>
                <c:pt idx="135">
                  <c:v>140.870635247498</c:v>
                </c:pt>
                <c:pt idx="136">
                  <c:v>139.162502903394</c:v>
                </c:pt>
                <c:pt idx="137">
                  <c:v>139.64093059749899</c:v>
                </c:pt>
                <c:pt idx="138">
                  <c:v>140.05291392709</c:v>
                </c:pt>
                <c:pt idx="139">
                  <c:v>139.06262159526801</c:v>
                </c:pt>
                <c:pt idx="140">
                  <c:v>135.244734172797</c:v>
                </c:pt>
                <c:pt idx="141">
                  <c:v>130.584002730029</c:v>
                </c:pt>
                <c:pt idx="142">
                  <c:v>128.606395415343</c:v>
                </c:pt>
                <c:pt idx="143">
                  <c:v>129.080388260322</c:v>
                </c:pt>
                <c:pt idx="144">
                  <c:v>131.21220868340001</c:v>
                </c:pt>
                <c:pt idx="145">
                  <c:v>132.37433271525501</c:v>
                </c:pt>
                <c:pt idx="146">
                  <c:v>131.66555825798699</c:v>
                </c:pt>
                <c:pt idx="147">
                  <c:v>129.19136665106299</c:v>
                </c:pt>
                <c:pt idx="148">
                  <c:v>125.931565119349</c:v>
                </c:pt>
                <c:pt idx="149">
                  <c:v>124.116768668734</c:v>
                </c:pt>
                <c:pt idx="150">
                  <c:v>123.95564260629899</c:v>
                </c:pt>
                <c:pt idx="151">
                  <c:v>124.767500460251</c:v>
                </c:pt>
                <c:pt idx="152">
                  <c:v>124.211193082767</c:v>
                </c:pt>
                <c:pt idx="153">
                  <c:v>123.123811085627</c:v>
                </c:pt>
                <c:pt idx="154">
                  <c:v>122.438846582922</c:v>
                </c:pt>
                <c:pt idx="155">
                  <c:v>122.99718428830199</c:v>
                </c:pt>
                <c:pt idx="156">
                  <c:v>122.248585154072</c:v>
                </c:pt>
                <c:pt idx="157">
                  <c:v>120.808006785074</c:v>
                </c:pt>
                <c:pt idx="158">
                  <c:v>119.483205590411</c:v>
                </c:pt>
                <c:pt idx="159">
                  <c:v>119.971920397484</c:v>
                </c:pt>
                <c:pt idx="160">
                  <c:v>120.757832818254</c:v>
                </c:pt>
                <c:pt idx="161">
                  <c:v>120.720115601828</c:v>
                </c:pt>
                <c:pt idx="162">
                  <c:v>120.50545814237699</c:v>
                </c:pt>
                <c:pt idx="163">
                  <c:v>121.44994197904001</c:v>
                </c:pt>
                <c:pt idx="164">
                  <c:v>122.947722248508</c:v>
                </c:pt>
                <c:pt idx="165">
                  <c:v>124.024774703763</c:v>
                </c:pt>
                <c:pt idx="166">
                  <c:v>124.05375134229899</c:v>
                </c:pt>
                <c:pt idx="167">
                  <c:v>123.56605021051</c:v>
                </c:pt>
                <c:pt idx="168">
                  <c:v>122.09290869819699</c:v>
                </c:pt>
                <c:pt idx="169">
                  <c:v>120.338754669572</c:v>
                </c:pt>
                <c:pt idx="170">
                  <c:v>120.30277038157899</c:v>
                </c:pt>
                <c:pt idx="171">
                  <c:v>120.956937933923</c:v>
                </c:pt>
                <c:pt idx="172">
                  <c:v>122.471837662697</c:v>
                </c:pt>
                <c:pt idx="173">
                  <c:v>123.12806297805901</c:v>
                </c:pt>
                <c:pt idx="174">
                  <c:v>124.194995131862</c:v>
                </c:pt>
                <c:pt idx="175">
                  <c:v>125.315512090444</c:v>
                </c:pt>
                <c:pt idx="176">
                  <c:v>126.39538268139501</c:v>
                </c:pt>
                <c:pt idx="177">
                  <c:v>128.190773325012</c:v>
                </c:pt>
                <c:pt idx="178">
                  <c:v>129.31744492047301</c:v>
                </c:pt>
                <c:pt idx="179">
                  <c:v>130.23647383745799</c:v>
                </c:pt>
                <c:pt idx="180">
                  <c:v>128.80500992109501</c:v>
                </c:pt>
                <c:pt idx="181">
                  <c:v>127.197367938651</c:v>
                </c:pt>
                <c:pt idx="182">
                  <c:v>126.94596206224</c:v>
                </c:pt>
                <c:pt idx="183">
                  <c:v>129.173231046447</c:v>
                </c:pt>
                <c:pt idx="184">
                  <c:v>132.10613260142699</c:v>
                </c:pt>
                <c:pt idx="185">
                  <c:v>134.47645393430901</c:v>
                </c:pt>
                <c:pt idx="186">
                  <c:v>135.39921996994499</c:v>
                </c:pt>
                <c:pt idx="187">
                  <c:v>136.11275972426299</c:v>
                </c:pt>
                <c:pt idx="188">
                  <c:v>136.90656668492699</c:v>
                </c:pt>
                <c:pt idx="189">
                  <c:v>137.52485332019199</c:v>
                </c:pt>
                <c:pt idx="190">
                  <c:v>138.44196840120901</c:v>
                </c:pt>
                <c:pt idx="191">
                  <c:v>139.68083243065701</c:v>
                </c:pt>
                <c:pt idx="192">
                  <c:v>141.71442216147801</c:v>
                </c:pt>
                <c:pt idx="193">
                  <c:v>142.52962190495401</c:v>
                </c:pt>
                <c:pt idx="194">
                  <c:v>143.05771442391401</c:v>
                </c:pt>
                <c:pt idx="195">
                  <c:v>143.338347640954</c:v>
                </c:pt>
                <c:pt idx="196">
                  <c:v>145.43627881117601</c:v>
                </c:pt>
                <c:pt idx="197">
                  <c:v>147.67146648894001</c:v>
                </c:pt>
                <c:pt idx="198">
                  <c:v>150.15107528252801</c:v>
                </c:pt>
                <c:pt idx="199">
                  <c:v>151.60388918536199</c:v>
                </c:pt>
                <c:pt idx="200">
                  <c:v>153.01428254856</c:v>
                </c:pt>
                <c:pt idx="201">
                  <c:v>153.648282388063</c:v>
                </c:pt>
                <c:pt idx="202">
                  <c:v>155.00286281389899</c:v>
                </c:pt>
                <c:pt idx="203">
                  <c:v>155.87436333498201</c:v>
                </c:pt>
                <c:pt idx="204">
                  <c:v>157.43134092814699</c:v>
                </c:pt>
                <c:pt idx="205">
                  <c:v>157.64404964485101</c:v>
                </c:pt>
                <c:pt idx="206">
                  <c:v>158.452875661847</c:v>
                </c:pt>
                <c:pt idx="207">
                  <c:v>159.16345306829399</c:v>
                </c:pt>
                <c:pt idx="208">
                  <c:v>161.55712616713399</c:v>
                </c:pt>
                <c:pt idx="209">
                  <c:v>163.92794119217399</c:v>
                </c:pt>
                <c:pt idx="210">
                  <c:v>166.321423183067</c:v>
                </c:pt>
                <c:pt idx="211">
                  <c:v>167.461756512709</c:v>
                </c:pt>
                <c:pt idx="212">
                  <c:v>167.27023981134801</c:v>
                </c:pt>
                <c:pt idx="213">
                  <c:v>165.84643328002599</c:v>
                </c:pt>
                <c:pt idx="214">
                  <c:v>165.97572810403</c:v>
                </c:pt>
                <c:pt idx="215">
                  <c:v>167.67281261446001</c:v>
                </c:pt>
                <c:pt idx="216">
                  <c:v>171.31959684078399</c:v>
                </c:pt>
                <c:pt idx="217">
                  <c:v>172.73279560379399</c:v>
                </c:pt>
                <c:pt idx="218">
                  <c:v>172.53516326598401</c:v>
                </c:pt>
                <c:pt idx="219">
                  <c:v>171.089839626974</c:v>
                </c:pt>
                <c:pt idx="220">
                  <c:v>172.56200664288801</c:v>
                </c:pt>
                <c:pt idx="221">
                  <c:v>175.20415095354701</c:v>
                </c:pt>
                <c:pt idx="222">
                  <c:v>179.742106114199</c:v>
                </c:pt>
                <c:pt idx="223">
                  <c:v>182.276402207448</c:v>
                </c:pt>
                <c:pt idx="224">
                  <c:v>183.57581933626699</c:v>
                </c:pt>
                <c:pt idx="225">
                  <c:v>182.26742187011499</c:v>
                </c:pt>
                <c:pt idx="226">
                  <c:v>181.86852706840301</c:v>
                </c:pt>
                <c:pt idx="227">
                  <c:v>182.955248151576</c:v>
                </c:pt>
                <c:pt idx="228">
                  <c:v>186.71197530018301</c:v>
                </c:pt>
                <c:pt idx="229">
                  <c:v>191.244457193996</c:v>
                </c:pt>
                <c:pt idx="230">
                  <c:v>193.96143166152399</c:v>
                </c:pt>
                <c:pt idx="231">
                  <c:v>195.52943684030299</c:v>
                </c:pt>
                <c:pt idx="232">
                  <c:v>197.74686820367799</c:v>
                </c:pt>
                <c:pt idx="233">
                  <c:v>202.34628211951201</c:v>
                </c:pt>
                <c:pt idx="234">
                  <c:v>205.32631080500599</c:v>
                </c:pt>
                <c:pt idx="235">
                  <c:v>205.82339132744499</c:v>
                </c:pt>
                <c:pt idx="236">
                  <c:v>203.507216701739</c:v>
                </c:pt>
                <c:pt idx="237">
                  <c:v>202.22973720771901</c:v>
                </c:pt>
                <c:pt idx="238">
                  <c:v>203.58089353421801</c:v>
                </c:pt>
                <c:pt idx="239">
                  <c:v>206.64059391773799</c:v>
                </c:pt>
                <c:pt idx="240">
                  <c:v>209.67720694981099</c:v>
                </c:pt>
                <c:pt idx="241">
                  <c:v>209.44700553452799</c:v>
                </c:pt>
                <c:pt idx="242">
                  <c:v>207.35444668517201</c:v>
                </c:pt>
                <c:pt idx="243">
                  <c:v>206.61135353534101</c:v>
                </c:pt>
                <c:pt idx="244">
                  <c:v>208.67570402675099</c:v>
                </c:pt>
                <c:pt idx="245">
                  <c:v>213.17990502816599</c:v>
                </c:pt>
                <c:pt idx="246">
                  <c:v>215.45426997082399</c:v>
                </c:pt>
                <c:pt idx="247">
                  <c:v>216.47522798857199</c:v>
                </c:pt>
                <c:pt idx="248">
                  <c:v>215.19767226055299</c:v>
                </c:pt>
                <c:pt idx="249">
                  <c:v>215.93150104152301</c:v>
                </c:pt>
                <c:pt idx="250">
                  <c:v>217.229763634541</c:v>
                </c:pt>
                <c:pt idx="251">
                  <c:v>219.01801914044799</c:v>
                </c:pt>
                <c:pt idx="252">
                  <c:v>220.270945312913</c:v>
                </c:pt>
                <c:pt idx="253">
                  <c:v>220.36740669619999</c:v>
                </c:pt>
                <c:pt idx="254">
                  <c:v>221.25064376946</c:v>
                </c:pt>
                <c:pt idx="255">
                  <c:v>221.85512671801899</c:v>
                </c:pt>
                <c:pt idx="256">
                  <c:v>223.51486390289699</c:v>
                </c:pt>
                <c:pt idx="257">
                  <c:v>224.73883821207801</c:v>
                </c:pt>
                <c:pt idx="258">
                  <c:v>226.67094034724801</c:v>
                </c:pt>
                <c:pt idx="259">
                  <c:v>228.2893804826</c:v>
                </c:pt>
                <c:pt idx="260">
                  <c:v>229.18832838869699</c:v>
                </c:pt>
                <c:pt idx="261">
                  <c:v>228.65478751539101</c:v>
                </c:pt>
                <c:pt idx="262">
                  <c:v>227.42859531204499</c:v>
                </c:pt>
                <c:pt idx="263">
                  <c:v>228.50341424980601</c:v>
                </c:pt>
                <c:pt idx="264">
                  <c:v>231.593895155821</c:v>
                </c:pt>
                <c:pt idx="265">
                  <c:v>235.98746264503799</c:v>
                </c:pt>
                <c:pt idx="266">
                  <c:v>237.973505015227</c:v>
                </c:pt>
                <c:pt idx="267">
                  <c:v>237.48890612272899</c:v>
                </c:pt>
                <c:pt idx="268">
                  <c:v>234.77132667162201</c:v>
                </c:pt>
                <c:pt idx="269">
                  <c:v>233.27905837759801</c:v>
                </c:pt>
                <c:pt idx="270">
                  <c:v>233.35454615798301</c:v>
                </c:pt>
                <c:pt idx="271">
                  <c:v>235.77701925866401</c:v>
                </c:pt>
                <c:pt idx="272">
                  <c:v>239.87480421910999</c:v>
                </c:pt>
                <c:pt idx="273">
                  <c:v>245.37521526009601</c:v>
                </c:pt>
                <c:pt idx="274">
                  <c:v>249.00610719889301</c:v>
                </c:pt>
                <c:pt idx="275">
                  <c:v>250.847936524592</c:v>
                </c:pt>
                <c:pt idx="276">
                  <c:v>250.64895726655499</c:v>
                </c:pt>
                <c:pt idx="277">
                  <c:v>250.23361347935699</c:v>
                </c:pt>
                <c:pt idx="278">
                  <c:v>252.94829912629501</c:v>
                </c:pt>
                <c:pt idx="279">
                  <c:v>257.29315936987302</c:v>
                </c:pt>
                <c:pt idx="280">
                  <c:v>261.099825721993</c:v>
                </c:pt>
                <c:pt idx="281">
                  <c:v>264.27880124444499</c:v>
                </c:pt>
                <c:pt idx="282">
                  <c:v>268.34332427420202</c:v>
                </c:pt>
                <c:pt idx="283">
                  <c:v>272.79894918185403</c:v>
                </c:pt>
                <c:pt idx="284">
                  <c:v>277.03326115343998</c:v>
                </c:pt>
                <c:pt idx="285">
                  <c:v>283.49940183102001</c:v>
                </c:pt>
                <c:pt idx="286">
                  <c:v>288.219384737648</c:v>
                </c:pt>
                <c:pt idx="287">
                  <c:v>290.84743303407498</c:v>
                </c:pt>
                <c:pt idx="288">
                  <c:v>289.643996959856</c:v>
                </c:pt>
                <c:pt idx="289">
                  <c:v>288.15684221441802</c:v>
                </c:pt>
                <c:pt idx="290">
                  <c:v>292.20333038938497</c:v>
                </c:pt>
                <c:pt idx="291">
                  <c:v>301.74213687067601</c:v>
                </c:pt>
                <c:pt idx="292">
                  <c:v>309.95285969167099</c:v>
                </c:pt>
                <c:pt idx="293">
                  <c:v>313.802650726715</c:v>
                </c:pt>
                <c:pt idx="294">
                  <c:v>314.03457831137899</c:v>
                </c:pt>
                <c:pt idx="295">
                  <c:v>313.70931167869998</c:v>
                </c:pt>
                <c:pt idx="296">
                  <c:v>313.59621975755601</c:v>
                </c:pt>
                <c:pt idx="297">
                  <c:v>314.02839261511298</c:v>
                </c:pt>
                <c:pt idx="298">
                  <c:v>310.53766659294399</c:v>
                </c:pt>
                <c:pt idx="299">
                  <c:v>306.46906644575398</c:v>
                </c:pt>
                <c:pt idx="300">
                  <c:v>304.47779299766302</c:v>
                </c:pt>
                <c:pt idx="301">
                  <c:v>305.49396111002602</c:v>
                </c:pt>
                <c:pt idx="302">
                  <c:v>310.19367651360801</c:v>
                </c:pt>
                <c:pt idx="303">
                  <c:v>311.26670621036402</c:v>
                </c:pt>
                <c:pt idx="304">
                  <c:v>313.67043292708502</c:v>
                </c:pt>
                <c:pt idx="305">
                  <c:v>311.82172159115299</c:v>
                </c:pt>
                <c:pt idx="306">
                  <c:v>316.39476827898699</c:v>
                </c:pt>
                <c:pt idx="307">
                  <c:v>315.12456209280299</c:v>
                </c:pt>
                <c:pt idx="308">
                  <c:v>318.293964827031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8E-4EEB-A35F-E7AAD0BDA52D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'National-NonDistress'!$U$6:$U$116</c:f>
              <c:numCache>
                <c:formatCode>#,##0_);[Red]\(#,##0\)</c:formatCode>
                <c:ptCount val="111"/>
                <c:pt idx="0">
                  <c:v>63.708596921914904</c:v>
                </c:pt>
                <c:pt idx="1">
                  <c:v>64.029831116522402</c:v>
                </c:pt>
                <c:pt idx="2">
                  <c:v>66.378839913843393</c:v>
                </c:pt>
                <c:pt idx="3">
                  <c:v>68.437576215423405</c:v>
                </c:pt>
                <c:pt idx="4">
                  <c:v>68.817336822488301</c:v>
                </c:pt>
                <c:pt idx="5">
                  <c:v>71.379865860518905</c:v>
                </c:pt>
                <c:pt idx="6">
                  <c:v>73.2654321194955</c:v>
                </c:pt>
                <c:pt idx="7">
                  <c:v>78.217328425430793</c:v>
                </c:pt>
                <c:pt idx="8">
                  <c:v>77.160063862719596</c:v>
                </c:pt>
                <c:pt idx="9">
                  <c:v>80.445464418148205</c:v>
                </c:pt>
                <c:pt idx="10">
                  <c:v>79.377898404619302</c:v>
                </c:pt>
                <c:pt idx="11">
                  <c:v>83.9859373124238</c:v>
                </c:pt>
                <c:pt idx="12">
                  <c:v>83.307376849548504</c:v>
                </c:pt>
                <c:pt idx="13">
                  <c:v>87.194931094370503</c:v>
                </c:pt>
                <c:pt idx="14">
                  <c:v>88.7907982464111</c:v>
                </c:pt>
                <c:pt idx="15">
                  <c:v>90.584287518091401</c:v>
                </c:pt>
                <c:pt idx="16">
                  <c:v>92.649852893907493</c:v>
                </c:pt>
                <c:pt idx="17">
                  <c:v>96.817007170128704</c:v>
                </c:pt>
                <c:pt idx="18">
                  <c:v>96.637294266358793</c:v>
                </c:pt>
                <c:pt idx="19">
                  <c:v>100</c:v>
                </c:pt>
                <c:pt idx="20">
                  <c:v>99.766823398858605</c:v>
                </c:pt>
                <c:pt idx="21">
                  <c:v>101.48253189595</c:v>
                </c:pt>
                <c:pt idx="22">
                  <c:v>106.252121650988</c:v>
                </c:pt>
                <c:pt idx="23">
                  <c:v>103.023325040671</c:v>
                </c:pt>
                <c:pt idx="24">
                  <c:v>107.13993784927101</c:v>
                </c:pt>
                <c:pt idx="25">
                  <c:v>108.97657316413699</c:v>
                </c:pt>
                <c:pt idx="26">
                  <c:v>112.825084832876</c:v>
                </c:pt>
                <c:pt idx="27">
                  <c:v>116.693056504878</c:v>
                </c:pt>
                <c:pt idx="28">
                  <c:v>117.942625299553</c:v>
                </c:pt>
                <c:pt idx="29">
                  <c:v>122.042979170086</c:v>
                </c:pt>
                <c:pt idx="30">
                  <c:v>125.640517497093</c:v>
                </c:pt>
                <c:pt idx="31">
                  <c:v>128.35701048185601</c:v>
                </c:pt>
                <c:pt idx="32">
                  <c:v>133.39730613304701</c:v>
                </c:pt>
                <c:pt idx="33">
                  <c:v>140.34228332225399</c:v>
                </c:pt>
                <c:pt idx="34">
                  <c:v>144.35336998150899</c:v>
                </c:pt>
                <c:pt idx="35">
                  <c:v>144.959047426849</c:v>
                </c:pt>
                <c:pt idx="36">
                  <c:v>155.116916347287</c:v>
                </c:pt>
                <c:pt idx="37">
                  <c:v>160.53417438857301</c:v>
                </c:pt>
                <c:pt idx="38">
                  <c:v>164.724513814342</c:v>
                </c:pt>
                <c:pt idx="39">
                  <c:v>167.24412002162501</c:v>
                </c:pt>
                <c:pt idx="40">
                  <c:v>171.764520097233</c:v>
                </c:pt>
                <c:pt idx="41">
                  <c:v>175.77139774552199</c:v>
                </c:pt>
                <c:pt idx="42">
                  <c:v>175.45073483874401</c:v>
                </c:pt>
                <c:pt idx="43">
                  <c:v>174.85727404549201</c:v>
                </c:pt>
                <c:pt idx="44">
                  <c:v>181.39973300574201</c:v>
                </c:pt>
                <c:pt idx="45">
                  <c:v>184.28147431496299</c:v>
                </c:pt>
                <c:pt idx="46">
                  <c:v>185.15478649468099</c:v>
                </c:pt>
                <c:pt idx="47">
                  <c:v>178.041839861819</c:v>
                </c:pt>
                <c:pt idx="48">
                  <c:v>180.06205575249601</c:v>
                </c:pt>
                <c:pt idx="49">
                  <c:v>175.37398145447699</c:v>
                </c:pt>
                <c:pt idx="50">
                  <c:v>172.58504627489401</c:v>
                </c:pt>
                <c:pt idx="51">
                  <c:v>160.13990245639701</c:v>
                </c:pt>
                <c:pt idx="52">
                  <c:v>146.85887887865201</c:v>
                </c:pt>
                <c:pt idx="53">
                  <c:v>145.85422703909899</c:v>
                </c:pt>
                <c:pt idx="54">
                  <c:v>139.340418484895</c:v>
                </c:pt>
                <c:pt idx="55">
                  <c:v>135.16536337502399</c:v>
                </c:pt>
                <c:pt idx="56">
                  <c:v>137.01879207183899</c:v>
                </c:pt>
                <c:pt idx="57">
                  <c:v>130.20880410804801</c:v>
                </c:pt>
                <c:pt idx="58">
                  <c:v>130.82744493807201</c:v>
                </c:pt>
                <c:pt idx="59">
                  <c:v>130.851952516913</c:v>
                </c:pt>
                <c:pt idx="60">
                  <c:v>126.4664925906</c:v>
                </c:pt>
                <c:pt idx="61">
                  <c:v>128.805490739839</c:v>
                </c:pt>
                <c:pt idx="62">
                  <c:v>131.21044954725701</c:v>
                </c:pt>
                <c:pt idx="63">
                  <c:v>132.04945691407599</c:v>
                </c:pt>
                <c:pt idx="64">
                  <c:v>128.90597806478101</c:v>
                </c:pt>
                <c:pt idx="65">
                  <c:v>132.891153131539</c:v>
                </c:pt>
                <c:pt idx="66">
                  <c:v>134.95021818875301</c:v>
                </c:pt>
                <c:pt idx="67">
                  <c:v>140.439951583556</c:v>
                </c:pt>
                <c:pt idx="68">
                  <c:v>134.768539308969</c:v>
                </c:pt>
                <c:pt idx="69">
                  <c:v>145.30507366087701</c:v>
                </c:pt>
                <c:pt idx="70">
                  <c:v>146.55280802063101</c:v>
                </c:pt>
                <c:pt idx="71">
                  <c:v>151.39635239813501</c:v>
                </c:pt>
                <c:pt idx="72">
                  <c:v>154.015053652267</c:v>
                </c:pt>
                <c:pt idx="73">
                  <c:v>158.52754745538101</c:v>
                </c:pt>
                <c:pt idx="74">
                  <c:v>163.371527749244</c:v>
                </c:pt>
                <c:pt idx="75">
                  <c:v>166.80920534052501</c:v>
                </c:pt>
                <c:pt idx="76">
                  <c:v>169.88428991923999</c:v>
                </c:pt>
                <c:pt idx="77">
                  <c:v>174.55186017419501</c:v>
                </c:pt>
                <c:pt idx="78">
                  <c:v>178.46427311023101</c:v>
                </c:pt>
                <c:pt idx="79">
                  <c:v>179.02872552701899</c:v>
                </c:pt>
                <c:pt idx="80">
                  <c:v>183.60694143221201</c:v>
                </c:pt>
                <c:pt idx="81">
                  <c:v>187.07394705509401</c:v>
                </c:pt>
                <c:pt idx="82">
                  <c:v>194.470593440275</c:v>
                </c:pt>
                <c:pt idx="83">
                  <c:v>194.87469705900699</c:v>
                </c:pt>
                <c:pt idx="84">
                  <c:v>204.549514099596</c:v>
                </c:pt>
                <c:pt idx="85">
                  <c:v>214.12353407481899</c:v>
                </c:pt>
                <c:pt idx="86">
                  <c:v>214.82309037305899</c:v>
                </c:pt>
                <c:pt idx="87">
                  <c:v>219.362505655718</c:v>
                </c:pt>
                <c:pt idx="88">
                  <c:v>219.191086700288</c:v>
                </c:pt>
                <c:pt idx="89">
                  <c:v>225.602610960947</c:v>
                </c:pt>
                <c:pt idx="90">
                  <c:v>227.23041918460501</c:v>
                </c:pt>
                <c:pt idx="91">
                  <c:v>230.97888410056601</c:v>
                </c:pt>
                <c:pt idx="92">
                  <c:v>234.276426724034</c:v>
                </c:pt>
                <c:pt idx="93">
                  <c:v>237.74467501172299</c:v>
                </c:pt>
                <c:pt idx="94">
                  <c:v>242.42509145746999</c:v>
                </c:pt>
                <c:pt idx="95">
                  <c:v>241.27917558055799</c:v>
                </c:pt>
                <c:pt idx="96">
                  <c:v>251.568681706419</c:v>
                </c:pt>
                <c:pt idx="97">
                  <c:v>246.70325131744499</c:v>
                </c:pt>
                <c:pt idx="98">
                  <c:v>253.324158760035</c:v>
                </c:pt>
                <c:pt idx="99">
                  <c:v>265.66612777020202</c:v>
                </c:pt>
                <c:pt idx="100">
                  <c:v>266.911608635199</c:v>
                </c:pt>
                <c:pt idx="101">
                  <c:v>279.16896771443197</c:v>
                </c:pt>
                <c:pt idx="102">
                  <c:v>291.97068906983901</c:v>
                </c:pt>
                <c:pt idx="103">
                  <c:v>306.46948703004102</c:v>
                </c:pt>
                <c:pt idx="104">
                  <c:v>308.89651595115498</c:v>
                </c:pt>
                <c:pt idx="105">
                  <c:v>330.35413696037898</c:v>
                </c:pt>
                <c:pt idx="106">
                  <c:v>332.22447653603598</c:v>
                </c:pt>
                <c:pt idx="107">
                  <c:v>326.08193408918999</c:v>
                </c:pt>
                <c:pt idx="108">
                  <c:v>328.84328931240702</c:v>
                </c:pt>
                <c:pt idx="109">
                  <c:v>330.29455174646603</c:v>
                </c:pt>
                <c:pt idx="110">
                  <c:v>338.526610793896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8E-4EEB-A35F-E7AAD0BDA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19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'National-NonDistress'!$P$6:$P$314</c:f>
              <c:numCache>
                <c:formatCode>[$-409]mmm\-yy;@</c:formatCode>
                <c:ptCount val="30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</c:numCache>
            </c:numRef>
          </c:xVal>
          <c:yVal>
            <c:numRef>
              <c:f>'National-NonDistress'!$R$6:$R$314</c:f>
              <c:numCache>
                <c:formatCode>#,##0_);[Red]\(#,##0\)</c:formatCode>
                <c:ptCount val="309"/>
                <c:pt idx="0">
                  <c:v>84.281552964870599</c:v>
                </c:pt>
                <c:pt idx="1">
                  <c:v>83.267583284025307</c:v>
                </c:pt>
                <c:pt idx="2">
                  <c:v>82.989073448353096</c:v>
                </c:pt>
                <c:pt idx="3">
                  <c:v>83.943442578402994</c:v>
                </c:pt>
                <c:pt idx="4">
                  <c:v>85.459771375416594</c:v>
                </c:pt>
                <c:pt idx="5">
                  <c:v>85.572693084147701</c:v>
                </c:pt>
                <c:pt idx="6">
                  <c:v>85.058269464911007</c:v>
                </c:pt>
                <c:pt idx="7">
                  <c:v>83.578553351534893</c:v>
                </c:pt>
                <c:pt idx="8">
                  <c:v>84.661014540428795</c:v>
                </c:pt>
                <c:pt idx="9">
                  <c:v>85.585769327207004</c:v>
                </c:pt>
                <c:pt idx="10">
                  <c:v>89.511025183972507</c:v>
                </c:pt>
                <c:pt idx="11">
                  <c:v>91.216969195751304</c:v>
                </c:pt>
                <c:pt idx="12">
                  <c:v>91.788866431341404</c:v>
                </c:pt>
                <c:pt idx="13">
                  <c:v>88.054434327940299</c:v>
                </c:pt>
                <c:pt idx="14">
                  <c:v>86.386623090152298</c:v>
                </c:pt>
                <c:pt idx="15">
                  <c:v>86.221438802696596</c:v>
                </c:pt>
                <c:pt idx="16">
                  <c:v>91.017090278884993</c:v>
                </c:pt>
                <c:pt idx="17">
                  <c:v>93.617254285016401</c:v>
                </c:pt>
                <c:pt idx="18">
                  <c:v>96.482982190975093</c:v>
                </c:pt>
                <c:pt idx="19">
                  <c:v>94.763950191047797</c:v>
                </c:pt>
                <c:pt idx="20">
                  <c:v>94.826836308762907</c:v>
                </c:pt>
                <c:pt idx="21">
                  <c:v>93.275069993291197</c:v>
                </c:pt>
                <c:pt idx="22">
                  <c:v>95.621749054308296</c:v>
                </c:pt>
                <c:pt idx="23">
                  <c:v>95.726581839293601</c:v>
                </c:pt>
                <c:pt idx="24">
                  <c:v>98.052020821883005</c:v>
                </c:pt>
                <c:pt idx="25">
                  <c:v>97.182214357016093</c:v>
                </c:pt>
                <c:pt idx="26">
                  <c:v>97.796147944723899</c:v>
                </c:pt>
                <c:pt idx="27">
                  <c:v>96.4779006669865</c:v>
                </c:pt>
                <c:pt idx="28">
                  <c:v>98.371840672008702</c:v>
                </c:pt>
                <c:pt idx="29">
                  <c:v>101.45284365557799</c:v>
                </c:pt>
                <c:pt idx="30">
                  <c:v>105.148833805843</c:v>
                </c:pt>
                <c:pt idx="31">
                  <c:v>105.778786567891</c:v>
                </c:pt>
                <c:pt idx="32">
                  <c:v>103.36143762722899</c:v>
                </c:pt>
                <c:pt idx="33">
                  <c:v>100.827192806819</c:v>
                </c:pt>
                <c:pt idx="34">
                  <c:v>99.419940029466204</c:v>
                </c:pt>
                <c:pt idx="35">
                  <c:v>100</c:v>
                </c:pt>
                <c:pt idx="36">
                  <c:v>101.65633701841701</c:v>
                </c:pt>
                <c:pt idx="37">
                  <c:v>103.783655659242</c:v>
                </c:pt>
                <c:pt idx="38">
                  <c:v>104.35537395927901</c:v>
                </c:pt>
                <c:pt idx="39">
                  <c:v>102.99808143765701</c:v>
                </c:pt>
                <c:pt idx="40">
                  <c:v>102.27314317173401</c:v>
                </c:pt>
                <c:pt idx="41">
                  <c:v>102.950423629977</c:v>
                </c:pt>
                <c:pt idx="42">
                  <c:v>105.691677325744</c:v>
                </c:pt>
                <c:pt idx="43">
                  <c:v>108.10152641208199</c:v>
                </c:pt>
                <c:pt idx="44">
                  <c:v>107.654724840943</c:v>
                </c:pt>
                <c:pt idx="45">
                  <c:v>103.421390824518</c:v>
                </c:pt>
                <c:pt idx="46">
                  <c:v>101.778434934448</c:v>
                </c:pt>
                <c:pt idx="47">
                  <c:v>101.894392252027</c:v>
                </c:pt>
                <c:pt idx="48">
                  <c:v>104.289369002448</c:v>
                </c:pt>
                <c:pt idx="49">
                  <c:v>103.80137993417701</c:v>
                </c:pt>
                <c:pt idx="50">
                  <c:v>102.16178153806</c:v>
                </c:pt>
                <c:pt idx="51">
                  <c:v>100.475300482744</c:v>
                </c:pt>
                <c:pt idx="52">
                  <c:v>99.465153387539999</c:v>
                </c:pt>
                <c:pt idx="53">
                  <c:v>99.815371187114707</c:v>
                </c:pt>
                <c:pt idx="54">
                  <c:v>100.74600162598399</c:v>
                </c:pt>
                <c:pt idx="55">
                  <c:v>103.89523511537401</c:v>
                </c:pt>
                <c:pt idx="56">
                  <c:v>106.62889924378</c:v>
                </c:pt>
                <c:pt idx="57">
                  <c:v>109.439535850326</c:v>
                </c:pt>
                <c:pt idx="58">
                  <c:v>109.47342433814001</c:v>
                </c:pt>
                <c:pt idx="59">
                  <c:v>108.868536185796</c:v>
                </c:pt>
                <c:pt idx="60">
                  <c:v>107.28588714388199</c:v>
                </c:pt>
                <c:pt idx="61">
                  <c:v>107.96913850839999</c:v>
                </c:pt>
                <c:pt idx="62">
                  <c:v>110.38234124371</c:v>
                </c:pt>
                <c:pt idx="63">
                  <c:v>112.93699396226999</c:v>
                </c:pt>
                <c:pt idx="64">
                  <c:v>114.19032390355299</c:v>
                </c:pt>
                <c:pt idx="65">
                  <c:v>113.671963392782</c:v>
                </c:pt>
                <c:pt idx="66">
                  <c:v>112.82928811123</c:v>
                </c:pt>
                <c:pt idx="67">
                  <c:v>112.378501078651</c:v>
                </c:pt>
                <c:pt idx="68">
                  <c:v>113.15244082410599</c:v>
                </c:pt>
                <c:pt idx="69">
                  <c:v>114.31615876922901</c:v>
                </c:pt>
                <c:pt idx="70">
                  <c:v>115.482037965546</c:v>
                </c:pt>
                <c:pt idx="71">
                  <c:v>115.972389294129</c:v>
                </c:pt>
                <c:pt idx="72">
                  <c:v>116.678270741166</c:v>
                </c:pt>
                <c:pt idx="73">
                  <c:v>119.10239555908301</c:v>
                </c:pt>
                <c:pt idx="74">
                  <c:v>121.873310302695</c:v>
                </c:pt>
                <c:pt idx="75">
                  <c:v>123.92628045853699</c:v>
                </c:pt>
                <c:pt idx="76">
                  <c:v>124.39736686678501</c:v>
                </c:pt>
                <c:pt idx="77">
                  <c:v>125.146445617756</c:v>
                </c:pt>
                <c:pt idx="78">
                  <c:v>125.62529252334301</c:v>
                </c:pt>
                <c:pt idx="79">
                  <c:v>127.558042790548</c:v>
                </c:pt>
                <c:pt idx="80">
                  <c:v>129.18302648621901</c:v>
                </c:pt>
                <c:pt idx="81">
                  <c:v>130.780136734449</c:v>
                </c:pt>
                <c:pt idx="82">
                  <c:v>130.19851217091301</c:v>
                </c:pt>
                <c:pt idx="83">
                  <c:v>130.351191019769</c:v>
                </c:pt>
                <c:pt idx="84">
                  <c:v>129.585781681952</c:v>
                </c:pt>
                <c:pt idx="85">
                  <c:v>132.554153793007</c:v>
                </c:pt>
                <c:pt idx="86">
                  <c:v>134.826543571293</c:v>
                </c:pt>
                <c:pt idx="87">
                  <c:v>137.62206052809199</c:v>
                </c:pt>
                <c:pt idx="88">
                  <c:v>139.01152151654301</c:v>
                </c:pt>
                <c:pt idx="89">
                  <c:v>140.14683686404101</c:v>
                </c:pt>
                <c:pt idx="90">
                  <c:v>143.130385353761</c:v>
                </c:pt>
                <c:pt idx="91">
                  <c:v>146.89465090509199</c:v>
                </c:pt>
                <c:pt idx="92">
                  <c:v>151.19851008176099</c:v>
                </c:pt>
                <c:pt idx="93">
                  <c:v>152.10511590770199</c:v>
                </c:pt>
                <c:pt idx="94">
                  <c:v>151.41641086448499</c:v>
                </c:pt>
                <c:pt idx="95">
                  <c:v>150.90950081038201</c:v>
                </c:pt>
                <c:pt idx="96">
                  <c:v>151.33474203162501</c:v>
                </c:pt>
                <c:pt idx="97">
                  <c:v>153.226585307726</c:v>
                </c:pt>
                <c:pt idx="98">
                  <c:v>153.729030833536</c:v>
                </c:pt>
                <c:pt idx="99">
                  <c:v>154.57764085889701</c:v>
                </c:pt>
                <c:pt idx="100">
                  <c:v>154.264217577777</c:v>
                </c:pt>
                <c:pt idx="101">
                  <c:v>155.34808246580201</c:v>
                </c:pt>
                <c:pt idx="102">
                  <c:v>155.08234551793399</c:v>
                </c:pt>
                <c:pt idx="103">
                  <c:v>156.22597985974801</c:v>
                </c:pt>
                <c:pt idx="104">
                  <c:v>155.91352033536299</c:v>
                </c:pt>
                <c:pt idx="105">
                  <c:v>157.06642205454</c:v>
                </c:pt>
                <c:pt idx="106">
                  <c:v>158.31007945507901</c:v>
                </c:pt>
                <c:pt idx="107">
                  <c:v>161.89839648701999</c:v>
                </c:pt>
                <c:pt idx="108">
                  <c:v>164.33229898404099</c:v>
                </c:pt>
                <c:pt idx="109">
                  <c:v>167.04210490870099</c:v>
                </c:pt>
                <c:pt idx="110">
                  <c:v>166.960159974493</c:v>
                </c:pt>
                <c:pt idx="111">
                  <c:v>168.16178425695</c:v>
                </c:pt>
                <c:pt idx="112">
                  <c:v>167.858789440198</c:v>
                </c:pt>
                <c:pt idx="113">
                  <c:v>169.94995191411601</c:v>
                </c:pt>
                <c:pt idx="114">
                  <c:v>169.427808961632</c:v>
                </c:pt>
                <c:pt idx="115">
                  <c:v>169.868178718503</c:v>
                </c:pt>
                <c:pt idx="116">
                  <c:v>165.95865180884499</c:v>
                </c:pt>
                <c:pt idx="117">
                  <c:v>161.73091502223201</c:v>
                </c:pt>
                <c:pt idx="118">
                  <c:v>155.63220779045801</c:v>
                </c:pt>
                <c:pt idx="119">
                  <c:v>153.50971905088099</c:v>
                </c:pt>
                <c:pt idx="120">
                  <c:v>153.54088639782299</c:v>
                </c:pt>
                <c:pt idx="121">
                  <c:v>158.674755861915</c:v>
                </c:pt>
                <c:pt idx="122">
                  <c:v>161.60343876494801</c:v>
                </c:pt>
                <c:pt idx="123">
                  <c:v>161.366655138022</c:v>
                </c:pt>
                <c:pt idx="124">
                  <c:v>156.84289816661001</c:v>
                </c:pt>
                <c:pt idx="125">
                  <c:v>153.82091344914301</c:v>
                </c:pt>
                <c:pt idx="126">
                  <c:v>153.916738174649</c:v>
                </c:pt>
                <c:pt idx="127">
                  <c:v>155.57389800044999</c:v>
                </c:pt>
                <c:pt idx="128">
                  <c:v>153.152334550577</c:v>
                </c:pt>
                <c:pt idx="129">
                  <c:v>144.604749487974</c:v>
                </c:pt>
                <c:pt idx="130">
                  <c:v>135.02169587015501</c:v>
                </c:pt>
                <c:pt idx="131">
                  <c:v>131.08630116292599</c:v>
                </c:pt>
                <c:pt idx="132">
                  <c:v>129.319890066612</c:v>
                </c:pt>
                <c:pt idx="133">
                  <c:v>126.730699484187</c:v>
                </c:pt>
                <c:pt idx="134">
                  <c:v>118.361650697172</c:v>
                </c:pt>
                <c:pt idx="135">
                  <c:v>113.76353840405901</c:v>
                </c:pt>
                <c:pt idx="136">
                  <c:v>110.375373827128</c:v>
                </c:pt>
                <c:pt idx="137">
                  <c:v>111.426403553439</c:v>
                </c:pt>
                <c:pt idx="138">
                  <c:v>109.91419166179899</c:v>
                </c:pt>
                <c:pt idx="139">
                  <c:v>107.951413863339</c:v>
                </c:pt>
                <c:pt idx="140">
                  <c:v>104.312334826851</c:v>
                </c:pt>
                <c:pt idx="141">
                  <c:v>101.58613287672701</c:v>
                </c:pt>
                <c:pt idx="142">
                  <c:v>100.882148224413</c:v>
                </c:pt>
                <c:pt idx="143">
                  <c:v>101.048441757964</c:v>
                </c:pt>
                <c:pt idx="144">
                  <c:v>100.82689826783199</c:v>
                </c:pt>
                <c:pt idx="145">
                  <c:v>99.792085812070795</c:v>
                </c:pt>
                <c:pt idx="146">
                  <c:v>101.110186784851</c:v>
                </c:pt>
                <c:pt idx="147">
                  <c:v>105.039084618689</c:v>
                </c:pt>
                <c:pt idx="148">
                  <c:v>107.818854672946</c:v>
                </c:pt>
                <c:pt idx="149">
                  <c:v>107.913692255882</c:v>
                </c:pt>
                <c:pt idx="150">
                  <c:v>104.782191941287</c:v>
                </c:pt>
                <c:pt idx="151">
                  <c:v>103.085809065295</c:v>
                </c:pt>
                <c:pt idx="152">
                  <c:v>103.083083107704</c:v>
                </c:pt>
                <c:pt idx="153">
                  <c:v>105.853089756686</c:v>
                </c:pt>
                <c:pt idx="154">
                  <c:v>109.060294169266</c:v>
                </c:pt>
                <c:pt idx="155">
                  <c:v>111.629179861572</c:v>
                </c:pt>
                <c:pt idx="156">
                  <c:v>110.74030145041699</c:v>
                </c:pt>
                <c:pt idx="157">
                  <c:v>106.041789083515</c:v>
                </c:pt>
                <c:pt idx="158">
                  <c:v>102.10246722063</c:v>
                </c:pt>
                <c:pt idx="159">
                  <c:v>101.021348063236</c:v>
                </c:pt>
                <c:pt idx="160">
                  <c:v>103.235556502859</c:v>
                </c:pt>
                <c:pt idx="161">
                  <c:v>105.386165857449</c:v>
                </c:pt>
                <c:pt idx="162">
                  <c:v>107.98950419913901</c:v>
                </c:pt>
                <c:pt idx="163">
                  <c:v>110.026961642323</c:v>
                </c:pt>
                <c:pt idx="164">
                  <c:v>111.449609823773</c:v>
                </c:pt>
                <c:pt idx="165">
                  <c:v>113.310275962772</c:v>
                </c:pt>
                <c:pt idx="166">
                  <c:v>113.239168273885</c:v>
                </c:pt>
                <c:pt idx="167">
                  <c:v>113.731457818642</c:v>
                </c:pt>
                <c:pt idx="168">
                  <c:v>110.939285801342</c:v>
                </c:pt>
                <c:pt idx="169">
                  <c:v>109.449599469606</c:v>
                </c:pt>
                <c:pt idx="170">
                  <c:v>108.54719437484999</c:v>
                </c:pt>
                <c:pt idx="171">
                  <c:v>109.97937317619601</c:v>
                </c:pt>
                <c:pt idx="172">
                  <c:v>110.883838309862</c:v>
                </c:pt>
                <c:pt idx="173">
                  <c:v>112.37174514973501</c:v>
                </c:pt>
                <c:pt idx="174">
                  <c:v>114.47176837812999</c:v>
                </c:pt>
                <c:pt idx="175">
                  <c:v>116.729954189089</c:v>
                </c:pt>
                <c:pt idx="176">
                  <c:v>116.94419708735001</c:v>
                </c:pt>
                <c:pt idx="177">
                  <c:v>116.43612570985501</c:v>
                </c:pt>
                <c:pt idx="178">
                  <c:v>115.567642158742</c:v>
                </c:pt>
                <c:pt idx="179">
                  <c:v>116.253918093544</c:v>
                </c:pt>
                <c:pt idx="180">
                  <c:v>115.437129048367</c:v>
                </c:pt>
                <c:pt idx="181">
                  <c:v>116.651294512272</c:v>
                </c:pt>
                <c:pt idx="182">
                  <c:v>118.10832137265599</c:v>
                </c:pt>
                <c:pt idx="183">
                  <c:v>122.01896398897</c:v>
                </c:pt>
                <c:pt idx="184">
                  <c:v>123.55637654554999</c:v>
                </c:pt>
                <c:pt idx="185">
                  <c:v>124.55239401613299</c:v>
                </c:pt>
                <c:pt idx="186">
                  <c:v>123.518807457953</c:v>
                </c:pt>
                <c:pt idx="187">
                  <c:v>123.72298823768</c:v>
                </c:pt>
                <c:pt idx="188">
                  <c:v>124.214354758181</c:v>
                </c:pt>
                <c:pt idx="189">
                  <c:v>125.28802962112201</c:v>
                </c:pt>
                <c:pt idx="190">
                  <c:v>126.92151944722799</c:v>
                </c:pt>
                <c:pt idx="191">
                  <c:v>127.76246907271801</c:v>
                </c:pt>
                <c:pt idx="192">
                  <c:v>129.64569970520799</c:v>
                </c:pt>
                <c:pt idx="193">
                  <c:v>130.34005312179599</c:v>
                </c:pt>
                <c:pt idx="194">
                  <c:v>132.810057739776</c:v>
                </c:pt>
                <c:pt idx="195">
                  <c:v>134.181516462302</c:v>
                </c:pt>
                <c:pt idx="196">
                  <c:v>135.704354004777</c:v>
                </c:pt>
                <c:pt idx="197">
                  <c:v>136.08556637386201</c:v>
                </c:pt>
                <c:pt idx="198">
                  <c:v>136.24097985364901</c:v>
                </c:pt>
                <c:pt idx="199">
                  <c:v>137.42699367484599</c:v>
                </c:pt>
                <c:pt idx="200">
                  <c:v>139.38328496263401</c:v>
                </c:pt>
                <c:pt idx="201">
                  <c:v>141.340540861953</c:v>
                </c:pt>
                <c:pt idx="202">
                  <c:v>143.51329793538201</c:v>
                </c:pt>
                <c:pt idx="203">
                  <c:v>145.67651412289899</c:v>
                </c:pt>
                <c:pt idx="204">
                  <c:v>148.24611986391599</c:v>
                </c:pt>
                <c:pt idx="205">
                  <c:v>148.331824786878</c:v>
                </c:pt>
                <c:pt idx="206">
                  <c:v>148.96782080415201</c:v>
                </c:pt>
                <c:pt idx="207">
                  <c:v>149.14948841789499</c:v>
                </c:pt>
                <c:pt idx="208">
                  <c:v>151.062636426485</c:v>
                </c:pt>
                <c:pt idx="209">
                  <c:v>151.74037355831999</c:v>
                </c:pt>
                <c:pt idx="210">
                  <c:v>153.566722884971</c:v>
                </c:pt>
                <c:pt idx="211">
                  <c:v>154.84822845548899</c:v>
                </c:pt>
                <c:pt idx="212">
                  <c:v>155.159287634691</c:v>
                </c:pt>
                <c:pt idx="213">
                  <c:v>153.280476584719</c:v>
                </c:pt>
                <c:pt idx="214">
                  <c:v>152.72206936853999</c:v>
                </c:pt>
                <c:pt idx="215">
                  <c:v>154.87598567534701</c:v>
                </c:pt>
                <c:pt idx="216">
                  <c:v>159.43548081285201</c:v>
                </c:pt>
                <c:pt idx="217">
                  <c:v>161.62524748548299</c:v>
                </c:pt>
                <c:pt idx="218">
                  <c:v>161.053105929146</c:v>
                </c:pt>
                <c:pt idx="219">
                  <c:v>158.80105112107299</c:v>
                </c:pt>
                <c:pt idx="220">
                  <c:v>159.79667462892701</c:v>
                </c:pt>
                <c:pt idx="221">
                  <c:v>162.26731453481801</c:v>
                </c:pt>
                <c:pt idx="222">
                  <c:v>166.189791315121</c:v>
                </c:pt>
                <c:pt idx="223">
                  <c:v>168.54704610114001</c:v>
                </c:pt>
                <c:pt idx="224">
                  <c:v>169.55773866718101</c:v>
                </c:pt>
                <c:pt idx="225">
                  <c:v>168.01510161981099</c:v>
                </c:pt>
                <c:pt idx="226">
                  <c:v>166.34568739611601</c:v>
                </c:pt>
                <c:pt idx="227">
                  <c:v>165.23327752281301</c:v>
                </c:pt>
                <c:pt idx="228">
                  <c:v>167.084114564712</c:v>
                </c:pt>
                <c:pt idx="229">
                  <c:v>170.59679402617601</c:v>
                </c:pt>
                <c:pt idx="230">
                  <c:v>174.441503211135</c:v>
                </c:pt>
                <c:pt idx="231">
                  <c:v>175.671140024252</c:v>
                </c:pt>
                <c:pt idx="232">
                  <c:v>175.61489524750101</c:v>
                </c:pt>
                <c:pt idx="233">
                  <c:v>175.84519022401801</c:v>
                </c:pt>
                <c:pt idx="234">
                  <c:v>176.370303058839</c:v>
                </c:pt>
                <c:pt idx="235">
                  <c:v>178.845063504123</c:v>
                </c:pt>
                <c:pt idx="236">
                  <c:v>180.34167758831401</c:v>
                </c:pt>
                <c:pt idx="237">
                  <c:v>181.935551395521</c:v>
                </c:pt>
                <c:pt idx="238">
                  <c:v>180.50729104397999</c:v>
                </c:pt>
                <c:pt idx="239">
                  <c:v>180.84198465752999</c:v>
                </c:pt>
                <c:pt idx="240">
                  <c:v>183.00327477323901</c:v>
                </c:pt>
                <c:pt idx="241">
                  <c:v>188.72152172789399</c:v>
                </c:pt>
                <c:pt idx="242">
                  <c:v>191.824145322779</c:v>
                </c:pt>
                <c:pt idx="243">
                  <c:v>191.202228565864</c:v>
                </c:pt>
                <c:pt idx="244">
                  <c:v>188.27441426725301</c:v>
                </c:pt>
                <c:pt idx="245">
                  <c:v>187.681756181776</c:v>
                </c:pt>
                <c:pt idx="246">
                  <c:v>190.28146911856999</c:v>
                </c:pt>
                <c:pt idx="247">
                  <c:v>194.808038616343</c:v>
                </c:pt>
                <c:pt idx="248">
                  <c:v>198.53050271615999</c:v>
                </c:pt>
                <c:pt idx="249">
                  <c:v>199.448538429921</c:v>
                </c:pt>
                <c:pt idx="250">
                  <c:v>197.56285292357001</c:v>
                </c:pt>
                <c:pt idx="251">
                  <c:v>195.450481844721</c:v>
                </c:pt>
                <c:pt idx="252">
                  <c:v>196.05558601329901</c:v>
                </c:pt>
                <c:pt idx="253">
                  <c:v>199.22979011440501</c:v>
                </c:pt>
                <c:pt idx="254">
                  <c:v>203.74853932578901</c:v>
                </c:pt>
                <c:pt idx="255">
                  <c:v>205.30383366499399</c:v>
                </c:pt>
                <c:pt idx="256">
                  <c:v>205.70739215626401</c:v>
                </c:pt>
                <c:pt idx="257">
                  <c:v>206.22657389036601</c:v>
                </c:pt>
                <c:pt idx="258">
                  <c:v>206.66198865067199</c:v>
                </c:pt>
                <c:pt idx="259">
                  <c:v>205.16677266740001</c:v>
                </c:pt>
                <c:pt idx="260">
                  <c:v>204.44672236800901</c:v>
                </c:pt>
                <c:pt idx="261">
                  <c:v>204.56264135187101</c:v>
                </c:pt>
                <c:pt idx="262">
                  <c:v>207.34281614908701</c:v>
                </c:pt>
                <c:pt idx="263">
                  <c:v>211.40381123067999</c:v>
                </c:pt>
                <c:pt idx="264">
                  <c:v>217.758460924725</c:v>
                </c:pt>
                <c:pt idx="265">
                  <c:v>222.18031789252601</c:v>
                </c:pt>
                <c:pt idx="266">
                  <c:v>222.60947947760499</c:v>
                </c:pt>
                <c:pt idx="267">
                  <c:v>215.718570627433</c:v>
                </c:pt>
                <c:pt idx="268">
                  <c:v>207.21431645163301</c:v>
                </c:pt>
                <c:pt idx="269">
                  <c:v>205.74540584078801</c:v>
                </c:pt>
                <c:pt idx="270">
                  <c:v>209.29043956794399</c:v>
                </c:pt>
                <c:pt idx="271">
                  <c:v>215.510021140205</c:v>
                </c:pt>
                <c:pt idx="272">
                  <c:v>219.58105017894201</c:v>
                </c:pt>
                <c:pt idx="273">
                  <c:v>225.50269783950301</c:v>
                </c:pt>
                <c:pt idx="274">
                  <c:v>229.13530761825999</c:v>
                </c:pt>
                <c:pt idx="275">
                  <c:v>233.34567479640199</c:v>
                </c:pt>
                <c:pt idx="276">
                  <c:v>234.177022912355</c:v>
                </c:pt>
                <c:pt idx="277">
                  <c:v>233.48947787949999</c:v>
                </c:pt>
                <c:pt idx="278">
                  <c:v>235.75767411870399</c:v>
                </c:pt>
                <c:pt idx="279">
                  <c:v>240.64664135250999</c:v>
                </c:pt>
                <c:pt idx="280">
                  <c:v>244.33150994559</c:v>
                </c:pt>
                <c:pt idx="281">
                  <c:v>245.11707439583</c:v>
                </c:pt>
                <c:pt idx="282">
                  <c:v>249.567878384148</c:v>
                </c:pt>
                <c:pt idx="283">
                  <c:v>255.33452926357501</c:v>
                </c:pt>
                <c:pt idx="284">
                  <c:v>264.93789780366899</c:v>
                </c:pt>
                <c:pt idx="285">
                  <c:v>274.24323076328199</c:v>
                </c:pt>
                <c:pt idx="286">
                  <c:v>277.418230793573</c:v>
                </c:pt>
                <c:pt idx="287">
                  <c:v>274.98054204478098</c:v>
                </c:pt>
                <c:pt idx="288">
                  <c:v>267.667121775346</c:v>
                </c:pt>
                <c:pt idx="289">
                  <c:v>263.86810746624599</c:v>
                </c:pt>
                <c:pt idx="290">
                  <c:v>269.94733095706198</c:v>
                </c:pt>
                <c:pt idx="291">
                  <c:v>286.636501975231</c:v>
                </c:pt>
                <c:pt idx="292">
                  <c:v>297.24381169045802</c:v>
                </c:pt>
                <c:pt idx="293">
                  <c:v>300.75546300696698</c:v>
                </c:pt>
                <c:pt idx="294">
                  <c:v>296.50136156355302</c:v>
                </c:pt>
                <c:pt idx="295">
                  <c:v>295.05502311524202</c:v>
                </c:pt>
                <c:pt idx="296">
                  <c:v>295.41471784118897</c:v>
                </c:pt>
                <c:pt idx="297">
                  <c:v>296.96154260995098</c:v>
                </c:pt>
                <c:pt idx="298">
                  <c:v>286.11437740770998</c:v>
                </c:pt>
                <c:pt idx="299">
                  <c:v>274.54860488361101</c:v>
                </c:pt>
                <c:pt idx="300">
                  <c:v>262.96038622813802</c:v>
                </c:pt>
                <c:pt idx="301">
                  <c:v>261.23147428986198</c:v>
                </c:pt>
                <c:pt idx="302">
                  <c:v>261.841685221597</c:v>
                </c:pt>
                <c:pt idx="303">
                  <c:v>264.16327920196898</c:v>
                </c:pt>
                <c:pt idx="304">
                  <c:v>267.022512270015</c:v>
                </c:pt>
                <c:pt idx="305">
                  <c:v>271.18033514391999</c:v>
                </c:pt>
                <c:pt idx="306">
                  <c:v>271.87153709642803</c:v>
                </c:pt>
                <c:pt idx="307">
                  <c:v>273.00797364680398</c:v>
                </c:pt>
                <c:pt idx="308">
                  <c:v>269.03669307987298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02-4630-ACCA-1AD67B103FFA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'National-NonDistress'!$V$6:$V$116</c:f>
              <c:numCache>
                <c:formatCode>#,##0_);[Red]\(#,##0\)</c:formatCode>
                <c:ptCount val="111"/>
                <c:pt idx="0">
                  <c:v>64.281094483044598</c:v>
                </c:pt>
                <c:pt idx="1">
                  <c:v>63.476145533024301</c:v>
                </c:pt>
                <c:pt idx="2">
                  <c:v>69.726589517634807</c:v>
                </c:pt>
                <c:pt idx="3">
                  <c:v>71.628747512554895</c:v>
                </c:pt>
                <c:pt idx="4">
                  <c:v>71.536285539910395</c:v>
                </c:pt>
                <c:pt idx="5">
                  <c:v>74.325354021502804</c:v>
                </c:pt>
                <c:pt idx="6">
                  <c:v>79.290108202231394</c:v>
                </c:pt>
                <c:pt idx="7">
                  <c:v>83.760528604685604</c:v>
                </c:pt>
                <c:pt idx="8">
                  <c:v>82.540586350435802</c:v>
                </c:pt>
                <c:pt idx="9">
                  <c:v>85.260537964623893</c:v>
                </c:pt>
                <c:pt idx="10">
                  <c:v>84.1885956555288</c:v>
                </c:pt>
                <c:pt idx="11">
                  <c:v>91.716319073904799</c:v>
                </c:pt>
                <c:pt idx="12">
                  <c:v>85.998701575718002</c:v>
                </c:pt>
                <c:pt idx="13">
                  <c:v>92.633792256176406</c:v>
                </c:pt>
                <c:pt idx="14">
                  <c:v>94.848067352611096</c:v>
                </c:pt>
                <c:pt idx="15">
                  <c:v>94.781138273781906</c:v>
                </c:pt>
                <c:pt idx="16">
                  <c:v>96.506478026831104</c:v>
                </c:pt>
                <c:pt idx="17">
                  <c:v>101.15275694046601</c:v>
                </c:pt>
                <c:pt idx="18">
                  <c:v>102.026999722461</c:v>
                </c:pt>
                <c:pt idx="19">
                  <c:v>100</c:v>
                </c:pt>
                <c:pt idx="20">
                  <c:v>103.59359964516401</c:v>
                </c:pt>
                <c:pt idx="21">
                  <c:v>101.8803225881</c:v>
                </c:pt>
                <c:pt idx="22">
                  <c:v>107.039652108155</c:v>
                </c:pt>
                <c:pt idx="23">
                  <c:v>100.78179704178601</c:v>
                </c:pt>
                <c:pt idx="24">
                  <c:v>101.802353218419</c:v>
                </c:pt>
                <c:pt idx="25">
                  <c:v>99.105882480157405</c:v>
                </c:pt>
                <c:pt idx="26">
                  <c:v>106.62306860595</c:v>
                </c:pt>
                <c:pt idx="27">
                  <c:v>107.85346000744001</c:v>
                </c:pt>
                <c:pt idx="28">
                  <c:v>110.542259121128</c:v>
                </c:pt>
                <c:pt idx="29">
                  <c:v>113.19219750587</c:v>
                </c:pt>
                <c:pt idx="30">
                  <c:v>113.245854316056</c:v>
                </c:pt>
                <c:pt idx="31">
                  <c:v>115.66775524968899</c:v>
                </c:pt>
                <c:pt idx="32">
                  <c:v>121.386311910728</c:v>
                </c:pt>
                <c:pt idx="33">
                  <c:v>124.848686879813</c:v>
                </c:pt>
                <c:pt idx="34">
                  <c:v>128.79368117118801</c:v>
                </c:pt>
                <c:pt idx="35">
                  <c:v>128.99862887956201</c:v>
                </c:pt>
                <c:pt idx="36">
                  <c:v>134.34934856117999</c:v>
                </c:pt>
                <c:pt idx="37">
                  <c:v>139.092467706782</c:v>
                </c:pt>
                <c:pt idx="38">
                  <c:v>149.20700474337301</c:v>
                </c:pt>
                <c:pt idx="39">
                  <c:v>149.228781914557</c:v>
                </c:pt>
                <c:pt idx="40">
                  <c:v>151.298236639046</c:v>
                </c:pt>
                <c:pt idx="41">
                  <c:v>153.151156568228</c:v>
                </c:pt>
                <c:pt idx="42">
                  <c:v>156.87912129421699</c:v>
                </c:pt>
                <c:pt idx="43">
                  <c:v>160.52853302100999</c:v>
                </c:pt>
                <c:pt idx="44">
                  <c:v>166.40926959148899</c:v>
                </c:pt>
                <c:pt idx="45">
                  <c:v>170.35138937449599</c:v>
                </c:pt>
                <c:pt idx="46">
                  <c:v>167.673356578968</c:v>
                </c:pt>
                <c:pt idx="47">
                  <c:v>157.523540375171</c:v>
                </c:pt>
                <c:pt idx="48">
                  <c:v>162.907102276069</c:v>
                </c:pt>
                <c:pt idx="49">
                  <c:v>158.538296570043</c:v>
                </c:pt>
                <c:pt idx="50">
                  <c:v>162.604536625008</c:v>
                </c:pt>
                <c:pt idx="51">
                  <c:v>136.71907259262599</c:v>
                </c:pt>
                <c:pt idx="52">
                  <c:v>119.316837487865</c:v>
                </c:pt>
                <c:pt idx="53">
                  <c:v>116.34863984829499</c:v>
                </c:pt>
                <c:pt idx="54">
                  <c:v>104.166453829269</c:v>
                </c:pt>
                <c:pt idx="55">
                  <c:v>108.608166769601</c:v>
                </c:pt>
                <c:pt idx="56">
                  <c:v>105.288791209981</c:v>
                </c:pt>
                <c:pt idx="57">
                  <c:v>116.056163279327</c:v>
                </c:pt>
                <c:pt idx="58">
                  <c:v>110.80256299048</c:v>
                </c:pt>
                <c:pt idx="59">
                  <c:v>123.70052242748901</c:v>
                </c:pt>
                <c:pt idx="60">
                  <c:v>110.57159980417499</c:v>
                </c:pt>
                <c:pt idx="61">
                  <c:v>116.16159742635099</c:v>
                </c:pt>
                <c:pt idx="62">
                  <c:v>120.148410042617</c:v>
                </c:pt>
                <c:pt idx="63">
                  <c:v>122.955531131394</c:v>
                </c:pt>
                <c:pt idx="64">
                  <c:v>117.547393187411</c:v>
                </c:pt>
                <c:pt idx="65">
                  <c:v>124.38643722985999</c:v>
                </c:pt>
                <c:pt idx="66">
                  <c:v>126.81267860998</c:v>
                </c:pt>
                <c:pt idx="67">
                  <c:v>128.85725175444901</c:v>
                </c:pt>
                <c:pt idx="68">
                  <c:v>129.21405284903699</c:v>
                </c:pt>
                <c:pt idx="69">
                  <c:v>136.06876746332901</c:v>
                </c:pt>
                <c:pt idx="70">
                  <c:v>135.93249799774301</c:v>
                </c:pt>
                <c:pt idx="71">
                  <c:v>142.714912847015</c:v>
                </c:pt>
                <c:pt idx="72">
                  <c:v>144.79875400233101</c:v>
                </c:pt>
                <c:pt idx="73">
                  <c:v>150.410454119935</c:v>
                </c:pt>
                <c:pt idx="74">
                  <c:v>152.111868156832</c:v>
                </c:pt>
                <c:pt idx="75">
                  <c:v>158.71287585615801</c:v>
                </c:pt>
                <c:pt idx="76">
                  <c:v>162.645187188466</c:v>
                </c:pt>
                <c:pt idx="77">
                  <c:v>166.028196586533</c:v>
                </c:pt>
                <c:pt idx="78">
                  <c:v>168.719444815277</c:v>
                </c:pt>
                <c:pt idx="79">
                  <c:v>170.29285341740899</c:v>
                </c:pt>
                <c:pt idx="80">
                  <c:v>175.63859756866401</c:v>
                </c:pt>
                <c:pt idx="81">
                  <c:v>178.33814802088801</c:v>
                </c:pt>
                <c:pt idx="82">
                  <c:v>185.57725833746301</c:v>
                </c:pt>
                <c:pt idx="83">
                  <c:v>181.64720893888199</c:v>
                </c:pt>
                <c:pt idx="84">
                  <c:v>189.938649965965</c:v>
                </c:pt>
                <c:pt idx="85">
                  <c:v>192.60969093787301</c:v>
                </c:pt>
                <c:pt idx="86">
                  <c:v>198.170129932782</c:v>
                </c:pt>
                <c:pt idx="87">
                  <c:v>197.74523627399401</c:v>
                </c:pt>
                <c:pt idx="88">
                  <c:v>209.54870245126301</c:v>
                </c:pt>
                <c:pt idx="89">
                  <c:v>206.873114484295</c:v>
                </c:pt>
                <c:pt idx="90">
                  <c:v>217.84345993550701</c:v>
                </c:pt>
                <c:pt idx="91">
                  <c:v>214.26550629417099</c:v>
                </c:pt>
                <c:pt idx="92">
                  <c:v>224.678381747467</c:v>
                </c:pt>
                <c:pt idx="93">
                  <c:v>226.31891250415299</c:v>
                </c:pt>
                <c:pt idx="94">
                  <c:v>225.122157689895</c:v>
                </c:pt>
                <c:pt idx="95">
                  <c:v>230.73266573142701</c:v>
                </c:pt>
                <c:pt idx="96">
                  <c:v>244.571498310989</c:v>
                </c:pt>
                <c:pt idx="97">
                  <c:v>226.55246839864699</c:v>
                </c:pt>
                <c:pt idx="98">
                  <c:v>242.728590369871</c:v>
                </c:pt>
                <c:pt idx="99">
                  <c:v>258.158184069963</c:v>
                </c:pt>
                <c:pt idx="100">
                  <c:v>259.723461708885</c:v>
                </c:pt>
                <c:pt idx="101">
                  <c:v>268.68911950879198</c:v>
                </c:pt>
                <c:pt idx="102">
                  <c:v>290.42507040403302</c:v>
                </c:pt>
                <c:pt idx="103">
                  <c:v>300.91840315302102</c:v>
                </c:pt>
                <c:pt idx="104">
                  <c:v>299.49028303345301</c:v>
                </c:pt>
                <c:pt idx="105">
                  <c:v>330.293863108724</c:v>
                </c:pt>
                <c:pt idx="106">
                  <c:v>329.15049555514099</c:v>
                </c:pt>
                <c:pt idx="107">
                  <c:v>310.22740047443602</c:v>
                </c:pt>
                <c:pt idx="108">
                  <c:v>291.39741449063098</c:v>
                </c:pt>
                <c:pt idx="109">
                  <c:v>305.75987368149998</c:v>
                </c:pt>
                <c:pt idx="110">
                  <c:v>281.85894017146597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02-4630-ACCA-1AD67B103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19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Segment'!$K$6:$K$314</c:f>
              <c:numCache>
                <c:formatCode>[$-409]mmm\-yy;@</c:formatCode>
                <c:ptCount val="30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</c:numCache>
            </c:numRef>
          </c:xVal>
          <c:yVal>
            <c:numRef>
              <c:f>'U.S. EW - By Segment'!$M$6:$M$314</c:f>
              <c:numCache>
                <c:formatCode>#,##0_);[Red]\(#,##0\)</c:formatCode>
                <c:ptCount val="309"/>
                <c:pt idx="0">
                  <c:v>84.281552964870599</c:v>
                </c:pt>
                <c:pt idx="1">
                  <c:v>83.267583284025307</c:v>
                </c:pt>
                <c:pt idx="2">
                  <c:v>82.989073448353096</c:v>
                </c:pt>
                <c:pt idx="3">
                  <c:v>83.943442578402994</c:v>
                </c:pt>
                <c:pt idx="4">
                  <c:v>85.459771375416594</c:v>
                </c:pt>
                <c:pt idx="5">
                  <c:v>85.572693084147701</c:v>
                </c:pt>
                <c:pt idx="6">
                  <c:v>85.058269464911007</c:v>
                </c:pt>
                <c:pt idx="7">
                  <c:v>83.578553351534893</c:v>
                </c:pt>
                <c:pt idx="8">
                  <c:v>84.661014540428795</c:v>
                </c:pt>
                <c:pt idx="9">
                  <c:v>85.585769327207004</c:v>
                </c:pt>
                <c:pt idx="10">
                  <c:v>89.511025183972507</c:v>
                </c:pt>
                <c:pt idx="11">
                  <c:v>91.216969195751304</c:v>
                </c:pt>
                <c:pt idx="12">
                  <c:v>91.788866431341404</c:v>
                </c:pt>
                <c:pt idx="13">
                  <c:v>88.054434327940299</c:v>
                </c:pt>
                <c:pt idx="14">
                  <c:v>86.386623090152298</c:v>
                </c:pt>
                <c:pt idx="15">
                  <c:v>86.221438802696596</c:v>
                </c:pt>
                <c:pt idx="16">
                  <c:v>91.017090278884993</c:v>
                </c:pt>
                <c:pt idx="17">
                  <c:v>93.617254285016401</c:v>
                </c:pt>
                <c:pt idx="18">
                  <c:v>96.482982190975093</c:v>
                </c:pt>
                <c:pt idx="19">
                  <c:v>94.763950191047797</c:v>
                </c:pt>
                <c:pt idx="20">
                  <c:v>94.826836308762907</c:v>
                </c:pt>
                <c:pt idx="21">
                  <c:v>93.275069993291197</c:v>
                </c:pt>
                <c:pt idx="22">
                  <c:v>95.621749054308296</c:v>
                </c:pt>
                <c:pt idx="23">
                  <c:v>95.726581839293601</c:v>
                </c:pt>
                <c:pt idx="24">
                  <c:v>98.052020821883005</c:v>
                </c:pt>
                <c:pt idx="25">
                  <c:v>97.182214357016093</c:v>
                </c:pt>
                <c:pt idx="26">
                  <c:v>97.796147944723899</c:v>
                </c:pt>
                <c:pt idx="27">
                  <c:v>96.4779006669865</c:v>
                </c:pt>
                <c:pt idx="28">
                  <c:v>98.371840672008702</c:v>
                </c:pt>
                <c:pt idx="29">
                  <c:v>101.45284365557799</c:v>
                </c:pt>
                <c:pt idx="30">
                  <c:v>105.148833805843</c:v>
                </c:pt>
                <c:pt idx="31">
                  <c:v>105.778786567891</c:v>
                </c:pt>
                <c:pt idx="32">
                  <c:v>103.36143762722899</c:v>
                </c:pt>
                <c:pt idx="33">
                  <c:v>100.827192806819</c:v>
                </c:pt>
                <c:pt idx="34">
                  <c:v>99.419940029466204</c:v>
                </c:pt>
                <c:pt idx="35">
                  <c:v>100</c:v>
                </c:pt>
                <c:pt idx="36">
                  <c:v>101.65633701841701</c:v>
                </c:pt>
                <c:pt idx="37">
                  <c:v>103.783655659242</c:v>
                </c:pt>
                <c:pt idx="38">
                  <c:v>104.35537395927901</c:v>
                </c:pt>
                <c:pt idx="39">
                  <c:v>102.99808143765701</c:v>
                </c:pt>
                <c:pt idx="40">
                  <c:v>102.27314317173401</c:v>
                </c:pt>
                <c:pt idx="41">
                  <c:v>102.950423629977</c:v>
                </c:pt>
                <c:pt idx="42">
                  <c:v>105.691677325744</c:v>
                </c:pt>
                <c:pt idx="43">
                  <c:v>108.10152641208199</c:v>
                </c:pt>
                <c:pt idx="44">
                  <c:v>107.654724840943</c:v>
                </c:pt>
                <c:pt idx="45">
                  <c:v>103.421390824518</c:v>
                </c:pt>
                <c:pt idx="46">
                  <c:v>101.778434934448</c:v>
                </c:pt>
                <c:pt idx="47">
                  <c:v>101.894392252027</c:v>
                </c:pt>
                <c:pt idx="48">
                  <c:v>104.289369002448</c:v>
                </c:pt>
                <c:pt idx="49">
                  <c:v>103.80137993417701</c:v>
                </c:pt>
                <c:pt idx="50">
                  <c:v>102.16178153806</c:v>
                </c:pt>
                <c:pt idx="51">
                  <c:v>100.475300482744</c:v>
                </c:pt>
                <c:pt idx="52">
                  <c:v>99.465153387539999</c:v>
                </c:pt>
                <c:pt idx="53">
                  <c:v>99.815371187114707</c:v>
                </c:pt>
                <c:pt idx="54">
                  <c:v>100.74600162598399</c:v>
                </c:pt>
                <c:pt idx="55">
                  <c:v>103.89523511537401</c:v>
                </c:pt>
                <c:pt idx="56">
                  <c:v>106.62889924378</c:v>
                </c:pt>
                <c:pt idx="57">
                  <c:v>109.439535850326</c:v>
                </c:pt>
                <c:pt idx="58">
                  <c:v>109.47342433814001</c:v>
                </c:pt>
                <c:pt idx="59">
                  <c:v>108.868536185796</c:v>
                </c:pt>
                <c:pt idx="60">
                  <c:v>107.28588714388199</c:v>
                </c:pt>
                <c:pt idx="61">
                  <c:v>107.96913850839999</c:v>
                </c:pt>
                <c:pt idx="62">
                  <c:v>110.38234124371</c:v>
                </c:pt>
                <c:pt idx="63">
                  <c:v>112.93699396226999</c:v>
                </c:pt>
                <c:pt idx="64">
                  <c:v>114.19032390355299</c:v>
                </c:pt>
                <c:pt idx="65">
                  <c:v>113.671963392782</c:v>
                </c:pt>
                <c:pt idx="66">
                  <c:v>112.82928811123</c:v>
                </c:pt>
                <c:pt idx="67">
                  <c:v>112.378501078651</c:v>
                </c:pt>
                <c:pt idx="68">
                  <c:v>113.15244082410599</c:v>
                </c:pt>
                <c:pt idx="69">
                  <c:v>114.31615876922901</c:v>
                </c:pt>
                <c:pt idx="70">
                  <c:v>115.482037965546</c:v>
                </c:pt>
                <c:pt idx="71">
                  <c:v>115.972389294129</c:v>
                </c:pt>
                <c:pt idx="72">
                  <c:v>116.678270741166</c:v>
                </c:pt>
                <c:pt idx="73">
                  <c:v>119.10239555908301</c:v>
                </c:pt>
                <c:pt idx="74">
                  <c:v>121.873310302695</c:v>
                </c:pt>
                <c:pt idx="75">
                  <c:v>123.92628045853699</c:v>
                </c:pt>
                <c:pt idx="76">
                  <c:v>124.39736686678501</c:v>
                </c:pt>
                <c:pt idx="77">
                  <c:v>125.146445617756</c:v>
                </c:pt>
                <c:pt idx="78">
                  <c:v>125.62529252334301</c:v>
                </c:pt>
                <c:pt idx="79">
                  <c:v>127.558042790548</c:v>
                </c:pt>
                <c:pt idx="80">
                  <c:v>129.18302648621901</c:v>
                </c:pt>
                <c:pt idx="81">
                  <c:v>130.780136734449</c:v>
                </c:pt>
                <c:pt idx="82">
                  <c:v>130.19851217091301</c:v>
                </c:pt>
                <c:pt idx="83">
                  <c:v>130.351191019769</c:v>
                </c:pt>
                <c:pt idx="84">
                  <c:v>129.585781681952</c:v>
                </c:pt>
                <c:pt idx="85">
                  <c:v>132.554153793007</c:v>
                </c:pt>
                <c:pt idx="86">
                  <c:v>134.826543571293</c:v>
                </c:pt>
                <c:pt idx="87">
                  <c:v>137.62206052809199</c:v>
                </c:pt>
                <c:pt idx="88">
                  <c:v>139.01152151654301</c:v>
                </c:pt>
                <c:pt idx="89">
                  <c:v>140.14683686404101</c:v>
                </c:pt>
                <c:pt idx="90">
                  <c:v>143.130385353761</c:v>
                </c:pt>
                <c:pt idx="91">
                  <c:v>146.89465090509199</c:v>
                </c:pt>
                <c:pt idx="92">
                  <c:v>151.19851008176099</c:v>
                </c:pt>
                <c:pt idx="93">
                  <c:v>152.10511590770199</c:v>
                </c:pt>
                <c:pt idx="94">
                  <c:v>151.41641086448499</c:v>
                </c:pt>
                <c:pt idx="95">
                  <c:v>150.90950081038201</c:v>
                </c:pt>
                <c:pt idx="96">
                  <c:v>151.33474203162501</c:v>
                </c:pt>
                <c:pt idx="97">
                  <c:v>153.226585307726</c:v>
                </c:pt>
                <c:pt idx="98">
                  <c:v>153.729030833536</c:v>
                </c:pt>
                <c:pt idx="99">
                  <c:v>154.57764085889701</c:v>
                </c:pt>
                <c:pt idx="100">
                  <c:v>154.264217577777</c:v>
                </c:pt>
                <c:pt idx="101">
                  <c:v>155.34808246580201</c:v>
                </c:pt>
                <c:pt idx="102">
                  <c:v>155.08234551793399</c:v>
                </c:pt>
                <c:pt idx="103">
                  <c:v>156.22597985974801</c:v>
                </c:pt>
                <c:pt idx="104">
                  <c:v>155.91352033536299</c:v>
                </c:pt>
                <c:pt idx="105">
                  <c:v>157.06642205454</c:v>
                </c:pt>
                <c:pt idx="106">
                  <c:v>158.31007945507901</c:v>
                </c:pt>
                <c:pt idx="107">
                  <c:v>161.89839648701999</c:v>
                </c:pt>
                <c:pt idx="108">
                  <c:v>164.33229898404099</c:v>
                </c:pt>
                <c:pt idx="109">
                  <c:v>167.04210490870099</c:v>
                </c:pt>
                <c:pt idx="110">
                  <c:v>166.960159974493</c:v>
                </c:pt>
                <c:pt idx="111">
                  <c:v>168.16178425695</c:v>
                </c:pt>
                <c:pt idx="112">
                  <c:v>167.858789440198</c:v>
                </c:pt>
                <c:pt idx="113">
                  <c:v>169.94995191411601</c:v>
                </c:pt>
                <c:pt idx="114">
                  <c:v>169.427808961632</c:v>
                </c:pt>
                <c:pt idx="115">
                  <c:v>169.868178718503</c:v>
                </c:pt>
                <c:pt idx="116">
                  <c:v>165.95865180884499</c:v>
                </c:pt>
                <c:pt idx="117">
                  <c:v>161.73091502223201</c:v>
                </c:pt>
                <c:pt idx="118">
                  <c:v>155.63220779045801</c:v>
                </c:pt>
                <c:pt idx="119">
                  <c:v>153.50971905088099</c:v>
                </c:pt>
                <c:pt idx="120">
                  <c:v>153.54088639782299</c:v>
                </c:pt>
                <c:pt idx="121">
                  <c:v>158.674755861915</c:v>
                </c:pt>
                <c:pt idx="122">
                  <c:v>161.60343876494801</c:v>
                </c:pt>
                <c:pt idx="123">
                  <c:v>161.366655138022</c:v>
                </c:pt>
                <c:pt idx="124">
                  <c:v>156.84289816661001</c:v>
                </c:pt>
                <c:pt idx="125">
                  <c:v>153.82091344914301</c:v>
                </c:pt>
                <c:pt idx="126">
                  <c:v>153.916738174649</c:v>
                </c:pt>
                <c:pt idx="127">
                  <c:v>155.57389800044999</c:v>
                </c:pt>
                <c:pt idx="128">
                  <c:v>153.152334550577</c:v>
                </c:pt>
                <c:pt idx="129">
                  <c:v>144.604749487974</c:v>
                </c:pt>
                <c:pt idx="130">
                  <c:v>135.02169587015501</c:v>
                </c:pt>
                <c:pt idx="131">
                  <c:v>131.08630116292599</c:v>
                </c:pt>
                <c:pt idx="132">
                  <c:v>129.319890066612</c:v>
                </c:pt>
                <c:pt idx="133">
                  <c:v>126.730699484187</c:v>
                </c:pt>
                <c:pt idx="134">
                  <c:v>118.361650697172</c:v>
                </c:pt>
                <c:pt idx="135">
                  <c:v>113.76353840405901</c:v>
                </c:pt>
                <c:pt idx="136">
                  <c:v>110.375373827128</c:v>
                </c:pt>
                <c:pt idx="137">
                  <c:v>111.426403553439</c:v>
                </c:pt>
                <c:pt idx="138">
                  <c:v>109.91419166179899</c:v>
                </c:pt>
                <c:pt idx="139">
                  <c:v>107.951413863339</c:v>
                </c:pt>
                <c:pt idx="140">
                  <c:v>104.312334826851</c:v>
                </c:pt>
                <c:pt idx="141">
                  <c:v>101.58613287672701</c:v>
                </c:pt>
                <c:pt idx="142">
                  <c:v>100.882148224413</c:v>
                </c:pt>
                <c:pt idx="143">
                  <c:v>101.048441757964</c:v>
                </c:pt>
                <c:pt idx="144">
                  <c:v>100.82689826783199</c:v>
                </c:pt>
                <c:pt idx="145">
                  <c:v>99.792085812070795</c:v>
                </c:pt>
                <c:pt idx="146">
                  <c:v>101.110186784851</c:v>
                </c:pt>
                <c:pt idx="147">
                  <c:v>105.039084618689</c:v>
                </c:pt>
                <c:pt idx="148">
                  <c:v>107.818854672946</c:v>
                </c:pt>
                <c:pt idx="149">
                  <c:v>107.913692255882</c:v>
                </c:pt>
                <c:pt idx="150">
                  <c:v>104.782191941287</c:v>
                </c:pt>
                <c:pt idx="151">
                  <c:v>103.085809065295</c:v>
                </c:pt>
                <c:pt idx="152">
                  <c:v>103.083083107704</c:v>
                </c:pt>
                <c:pt idx="153">
                  <c:v>105.853089756686</c:v>
                </c:pt>
                <c:pt idx="154">
                  <c:v>109.060294169266</c:v>
                </c:pt>
                <c:pt idx="155">
                  <c:v>111.629179861572</c:v>
                </c:pt>
                <c:pt idx="156">
                  <c:v>110.74030145041699</c:v>
                </c:pt>
                <c:pt idx="157">
                  <c:v>106.041789083515</c:v>
                </c:pt>
                <c:pt idx="158">
                  <c:v>102.10246722063</c:v>
                </c:pt>
                <c:pt idx="159">
                  <c:v>101.021348063236</c:v>
                </c:pt>
                <c:pt idx="160">
                  <c:v>103.235556502859</c:v>
                </c:pt>
                <c:pt idx="161">
                  <c:v>105.386165857449</c:v>
                </c:pt>
                <c:pt idx="162">
                  <c:v>107.98950419913901</c:v>
                </c:pt>
                <c:pt idx="163">
                  <c:v>110.026961642323</c:v>
                </c:pt>
                <c:pt idx="164">
                  <c:v>111.449609823773</c:v>
                </c:pt>
                <c:pt idx="165">
                  <c:v>113.310275962772</c:v>
                </c:pt>
                <c:pt idx="166">
                  <c:v>113.239168273885</c:v>
                </c:pt>
                <c:pt idx="167">
                  <c:v>113.731457818642</c:v>
                </c:pt>
                <c:pt idx="168">
                  <c:v>110.939285801342</c:v>
                </c:pt>
                <c:pt idx="169">
                  <c:v>109.449599469606</c:v>
                </c:pt>
                <c:pt idx="170">
                  <c:v>108.54719437484999</c:v>
                </c:pt>
                <c:pt idx="171">
                  <c:v>109.97937317619601</c:v>
                </c:pt>
                <c:pt idx="172">
                  <c:v>110.883838309862</c:v>
                </c:pt>
                <c:pt idx="173">
                  <c:v>112.37174514973501</c:v>
                </c:pt>
                <c:pt idx="174">
                  <c:v>114.47176837812999</c:v>
                </c:pt>
                <c:pt idx="175">
                  <c:v>116.729954189089</c:v>
                </c:pt>
                <c:pt idx="176">
                  <c:v>116.94419708735001</c:v>
                </c:pt>
                <c:pt idx="177">
                  <c:v>116.43612570985501</c:v>
                </c:pt>
                <c:pt idx="178">
                  <c:v>115.567642158742</c:v>
                </c:pt>
                <c:pt idx="179">
                  <c:v>116.253918093544</c:v>
                </c:pt>
                <c:pt idx="180">
                  <c:v>115.437129048367</c:v>
                </c:pt>
                <c:pt idx="181">
                  <c:v>116.651294512272</c:v>
                </c:pt>
                <c:pt idx="182">
                  <c:v>118.10832137265599</c:v>
                </c:pt>
                <c:pt idx="183">
                  <c:v>122.01896398897</c:v>
                </c:pt>
                <c:pt idx="184">
                  <c:v>123.55637654554999</c:v>
                </c:pt>
                <c:pt idx="185">
                  <c:v>124.55239401613299</c:v>
                </c:pt>
                <c:pt idx="186">
                  <c:v>123.518807457953</c:v>
                </c:pt>
                <c:pt idx="187">
                  <c:v>123.72298823768</c:v>
                </c:pt>
                <c:pt idx="188">
                  <c:v>124.214354758181</c:v>
                </c:pt>
                <c:pt idx="189">
                  <c:v>125.28802962112201</c:v>
                </c:pt>
                <c:pt idx="190">
                  <c:v>126.92151944722799</c:v>
                </c:pt>
                <c:pt idx="191">
                  <c:v>127.76246907271801</c:v>
                </c:pt>
                <c:pt idx="192">
                  <c:v>129.64569970520799</c:v>
                </c:pt>
                <c:pt idx="193">
                  <c:v>130.34005312179599</c:v>
                </c:pt>
                <c:pt idx="194">
                  <c:v>132.810057739776</c:v>
                </c:pt>
                <c:pt idx="195">
                  <c:v>134.181516462302</c:v>
                </c:pt>
                <c:pt idx="196">
                  <c:v>135.704354004777</c:v>
                </c:pt>
                <c:pt idx="197">
                  <c:v>136.08556637386201</c:v>
                </c:pt>
                <c:pt idx="198">
                  <c:v>136.24097985364901</c:v>
                </c:pt>
                <c:pt idx="199">
                  <c:v>137.42699367484599</c:v>
                </c:pt>
                <c:pt idx="200">
                  <c:v>139.38328496263401</c:v>
                </c:pt>
                <c:pt idx="201">
                  <c:v>141.340540861953</c:v>
                </c:pt>
                <c:pt idx="202">
                  <c:v>143.51329793538201</c:v>
                </c:pt>
                <c:pt idx="203">
                  <c:v>145.67651412289899</c:v>
                </c:pt>
                <c:pt idx="204">
                  <c:v>148.24611986391599</c:v>
                </c:pt>
                <c:pt idx="205">
                  <c:v>148.331824786878</c:v>
                </c:pt>
                <c:pt idx="206">
                  <c:v>148.96782080415201</c:v>
                </c:pt>
                <c:pt idx="207">
                  <c:v>149.14948841789499</c:v>
                </c:pt>
                <c:pt idx="208">
                  <c:v>151.062636426485</c:v>
                </c:pt>
                <c:pt idx="209">
                  <c:v>151.74037355831999</c:v>
                </c:pt>
                <c:pt idx="210">
                  <c:v>153.566722884971</c:v>
                </c:pt>
                <c:pt idx="211">
                  <c:v>154.84822845548899</c:v>
                </c:pt>
                <c:pt idx="212">
                  <c:v>155.159287634691</c:v>
                </c:pt>
                <c:pt idx="213">
                  <c:v>153.280476584719</c:v>
                </c:pt>
                <c:pt idx="214">
                  <c:v>152.72206936853999</c:v>
                </c:pt>
                <c:pt idx="215">
                  <c:v>154.87598567534701</c:v>
                </c:pt>
                <c:pt idx="216">
                  <c:v>159.43548081285201</c:v>
                </c:pt>
                <c:pt idx="217">
                  <c:v>161.62524748548299</c:v>
                </c:pt>
                <c:pt idx="218">
                  <c:v>161.053105929146</c:v>
                </c:pt>
                <c:pt idx="219">
                  <c:v>158.80105112107299</c:v>
                </c:pt>
                <c:pt idx="220">
                  <c:v>159.79667462892701</c:v>
                </c:pt>
                <c:pt idx="221">
                  <c:v>162.26731453481801</c:v>
                </c:pt>
                <c:pt idx="222">
                  <c:v>166.189791315121</c:v>
                </c:pt>
                <c:pt idx="223">
                  <c:v>168.54704610114001</c:v>
                </c:pt>
                <c:pt idx="224">
                  <c:v>169.55773866718101</c:v>
                </c:pt>
                <c:pt idx="225">
                  <c:v>168.01510161981099</c:v>
                </c:pt>
                <c:pt idx="226">
                  <c:v>166.34568739611601</c:v>
                </c:pt>
                <c:pt idx="227">
                  <c:v>165.23327752281301</c:v>
                </c:pt>
                <c:pt idx="228">
                  <c:v>167.084114564712</c:v>
                </c:pt>
                <c:pt idx="229">
                  <c:v>170.59679402617601</c:v>
                </c:pt>
                <c:pt idx="230">
                  <c:v>174.441503211135</c:v>
                </c:pt>
                <c:pt idx="231">
                  <c:v>175.671140024252</c:v>
                </c:pt>
                <c:pt idx="232">
                  <c:v>175.61489524750101</c:v>
                </c:pt>
                <c:pt idx="233">
                  <c:v>175.84519022401801</c:v>
                </c:pt>
                <c:pt idx="234">
                  <c:v>176.370303058839</c:v>
                </c:pt>
                <c:pt idx="235">
                  <c:v>178.845063504123</c:v>
                </c:pt>
                <c:pt idx="236">
                  <c:v>180.34167758831401</c:v>
                </c:pt>
                <c:pt idx="237">
                  <c:v>181.935551395521</c:v>
                </c:pt>
                <c:pt idx="238">
                  <c:v>180.50729104397999</c:v>
                </c:pt>
                <c:pt idx="239">
                  <c:v>180.84198465752999</c:v>
                </c:pt>
                <c:pt idx="240">
                  <c:v>183.00327477323901</c:v>
                </c:pt>
                <c:pt idx="241">
                  <c:v>188.72152172789399</c:v>
                </c:pt>
                <c:pt idx="242">
                  <c:v>191.824145322779</c:v>
                </c:pt>
                <c:pt idx="243">
                  <c:v>191.202228565864</c:v>
                </c:pt>
                <c:pt idx="244">
                  <c:v>188.27441426725301</c:v>
                </c:pt>
                <c:pt idx="245">
                  <c:v>187.681756181776</c:v>
                </c:pt>
                <c:pt idx="246">
                  <c:v>190.28146911856999</c:v>
                </c:pt>
                <c:pt idx="247">
                  <c:v>194.808038616343</c:v>
                </c:pt>
                <c:pt idx="248">
                  <c:v>198.53050271615999</c:v>
                </c:pt>
                <c:pt idx="249">
                  <c:v>199.448538429921</c:v>
                </c:pt>
                <c:pt idx="250">
                  <c:v>197.56285292357001</c:v>
                </c:pt>
                <c:pt idx="251">
                  <c:v>195.450481844721</c:v>
                </c:pt>
                <c:pt idx="252">
                  <c:v>196.05558601329901</c:v>
                </c:pt>
                <c:pt idx="253">
                  <c:v>199.22979011440501</c:v>
                </c:pt>
                <c:pt idx="254">
                  <c:v>203.74853932578901</c:v>
                </c:pt>
                <c:pt idx="255">
                  <c:v>205.30383366499399</c:v>
                </c:pt>
                <c:pt idx="256">
                  <c:v>205.70739215626401</c:v>
                </c:pt>
                <c:pt idx="257">
                  <c:v>206.22657389036601</c:v>
                </c:pt>
                <c:pt idx="258">
                  <c:v>206.66198865067199</c:v>
                </c:pt>
                <c:pt idx="259">
                  <c:v>205.16677266740001</c:v>
                </c:pt>
                <c:pt idx="260">
                  <c:v>204.44672236800901</c:v>
                </c:pt>
                <c:pt idx="261">
                  <c:v>204.56264135187101</c:v>
                </c:pt>
                <c:pt idx="262">
                  <c:v>207.34281614908701</c:v>
                </c:pt>
                <c:pt idx="263">
                  <c:v>211.40381123067999</c:v>
                </c:pt>
                <c:pt idx="264">
                  <c:v>217.758460924725</c:v>
                </c:pt>
                <c:pt idx="265">
                  <c:v>222.18031789252601</c:v>
                </c:pt>
                <c:pt idx="266">
                  <c:v>222.60947947760499</c:v>
                </c:pt>
                <c:pt idx="267">
                  <c:v>215.718570627433</c:v>
                </c:pt>
                <c:pt idx="268">
                  <c:v>207.21431645163301</c:v>
                </c:pt>
                <c:pt idx="269">
                  <c:v>205.74540584078801</c:v>
                </c:pt>
                <c:pt idx="270">
                  <c:v>209.29043956794399</c:v>
                </c:pt>
                <c:pt idx="271">
                  <c:v>215.510021140205</c:v>
                </c:pt>
                <c:pt idx="272">
                  <c:v>219.58105017894201</c:v>
                </c:pt>
                <c:pt idx="273">
                  <c:v>225.50269783950301</c:v>
                </c:pt>
                <c:pt idx="274">
                  <c:v>229.13530761825999</c:v>
                </c:pt>
                <c:pt idx="275">
                  <c:v>233.34567479640199</c:v>
                </c:pt>
                <c:pt idx="276">
                  <c:v>234.177022912355</c:v>
                </c:pt>
                <c:pt idx="277">
                  <c:v>233.48947787949999</c:v>
                </c:pt>
                <c:pt idx="278">
                  <c:v>235.75767411870399</c:v>
                </c:pt>
                <c:pt idx="279">
                  <c:v>240.64664135250999</c:v>
                </c:pt>
                <c:pt idx="280">
                  <c:v>244.33150994559</c:v>
                </c:pt>
                <c:pt idx="281">
                  <c:v>245.11707439583</c:v>
                </c:pt>
                <c:pt idx="282">
                  <c:v>249.567878384148</c:v>
                </c:pt>
                <c:pt idx="283">
                  <c:v>255.33452926357501</c:v>
                </c:pt>
                <c:pt idx="284">
                  <c:v>264.93789780366899</c:v>
                </c:pt>
                <c:pt idx="285">
                  <c:v>274.24323076328199</c:v>
                </c:pt>
                <c:pt idx="286">
                  <c:v>277.418230793573</c:v>
                </c:pt>
                <c:pt idx="287">
                  <c:v>274.98054204478098</c:v>
                </c:pt>
                <c:pt idx="288">
                  <c:v>267.667121775346</c:v>
                </c:pt>
                <c:pt idx="289">
                  <c:v>263.86810746624599</c:v>
                </c:pt>
                <c:pt idx="290">
                  <c:v>269.94733095706198</c:v>
                </c:pt>
                <c:pt idx="291">
                  <c:v>286.636501975231</c:v>
                </c:pt>
                <c:pt idx="292">
                  <c:v>297.24381169045802</c:v>
                </c:pt>
                <c:pt idx="293">
                  <c:v>300.75546300696698</c:v>
                </c:pt>
                <c:pt idx="294">
                  <c:v>296.50136156355302</c:v>
                </c:pt>
                <c:pt idx="295">
                  <c:v>295.05502311524202</c:v>
                </c:pt>
                <c:pt idx="296">
                  <c:v>295.41471784118897</c:v>
                </c:pt>
                <c:pt idx="297">
                  <c:v>296.96154260995098</c:v>
                </c:pt>
                <c:pt idx="298">
                  <c:v>286.11437740770998</c:v>
                </c:pt>
                <c:pt idx="299">
                  <c:v>274.54860488361101</c:v>
                </c:pt>
                <c:pt idx="300">
                  <c:v>262.96038622813802</c:v>
                </c:pt>
                <c:pt idx="301">
                  <c:v>261.23147428986198</c:v>
                </c:pt>
                <c:pt idx="302">
                  <c:v>261.841685221597</c:v>
                </c:pt>
                <c:pt idx="303">
                  <c:v>264.16327920196898</c:v>
                </c:pt>
                <c:pt idx="304">
                  <c:v>267.022512270015</c:v>
                </c:pt>
                <c:pt idx="305">
                  <c:v>271.18033514391999</c:v>
                </c:pt>
                <c:pt idx="306">
                  <c:v>271.87153709642803</c:v>
                </c:pt>
                <c:pt idx="307">
                  <c:v>273.00797364680398</c:v>
                </c:pt>
                <c:pt idx="308">
                  <c:v>269.03669307987298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78-472B-A1CA-E6821209F8CE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Segment'!$K$6:$K$314</c:f>
              <c:numCache>
                <c:formatCode>[$-409]mmm\-yy;@</c:formatCode>
                <c:ptCount val="30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</c:numCache>
            </c:numRef>
          </c:xVal>
          <c:yVal>
            <c:numRef>
              <c:f>'U.S. EW - By Segment'!$Q$6:$Q$314</c:f>
              <c:numCache>
                <c:formatCode>#,##0_);[Red]\(#,##0\)</c:formatCode>
                <c:ptCount val="309"/>
                <c:pt idx="0">
                  <c:v>76.1705415692294</c:v>
                </c:pt>
                <c:pt idx="1">
                  <c:v>76.259967394477798</c:v>
                </c:pt>
                <c:pt idx="2">
                  <c:v>76.074992900256206</c:v>
                </c:pt>
                <c:pt idx="3">
                  <c:v>76.804436775575297</c:v>
                </c:pt>
                <c:pt idx="4">
                  <c:v>77.780094038877493</c:v>
                </c:pt>
                <c:pt idx="5">
                  <c:v>79.285719990946703</c:v>
                </c:pt>
                <c:pt idx="6">
                  <c:v>79.228985348229301</c:v>
                </c:pt>
                <c:pt idx="7">
                  <c:v>78.843468875956802</c:v>
                </c:pt>
                <c:pt idx="8">
                  <c:v>78.204691852766999</c:v>
                </c:pt>
                <c:pt idx="9">
                  <c:v>79.253459315136595</c:v>
                </c:pt>
                <c:pt idx="10">
                  <c:v>80.743344693365401</c:v>
                </c:pt>
                <c:pt idx="11">
                  <c:v>82.210542882138796</c:v>
                </c:pt>
                <c:pt idx="12">
                  <c:v>82.470782252178097</c:v>
                </c:pt>
                <c:pt idx="13">
                  <c:v>82.684246696348893</c:v>
                </c:pt>
                <c:pt idx="14">
                  <c:v>83.187734451171906</c:v>
                </c:pt>
                <c:pt idx="15">
                  <c:v>84.429756605913596</c:v>
                </c:pt>
                <c:pt idx="16">
                  <c:v>85.370893630017903</c:v>
                </c:pt>
                <c:pt idx="17">
                  <c:v>86.265356620578999</c:v>
                </c:pt>
                <c:pt idx="18">
                  <c:v>86.400650879234007</c:v>
                </c:pt>
                <c:pt idx="19">
                  <c:v>86.923145840483201</c:v>
                </c:pt>
                <c:pt idx="20">
                  <c:v>87.303600585384601</c:v>
                </c:pt>
                <c:pt idx="21">
                  <c:v>88.116658305083902</c:v>
                </c:pt>
                <c:pt idx="22">
                  <c:v>89.0743024580336</c:v>
                </c:pt>
                <c:pt idx="23">
                  <c:v>89.995417409972504</c:v>
                </c:pt>
                <c:pt idx="24">
                  <c:v>91.016092891486295</c:v>
                </c:pt>
                <c:pt idx="25">
                  <c:v>91.655186969293695</c:v>
                </c:pt>
                <c:pt idx="26">
                  <c:v>92.191815317293006</c:v>
                </c:pt>
                <c:pt idx="27">
                  <c:v>93.148362218654995</c:v>
                </c:pt>
                <c:pt idx="28">
                  <c:v>94.924685536716595</c:v>
                </c:pt>
                <c:pt idx="29">
                  <c:v>96.720161599828899</c:v>
                </c:pt>
                <c:pt idx="30">
                  <c:v>96.593529870812702</c:v>
                </c:pt>
                <c:pt idx="31">
                  <c:v>95.809373198562</c:v>
                </c:pt>
                <c:pt idx="32">
                  <c:v>95.484699913388496</c:v>
                </c:pt>
                <c:pt idx="33">
                  <c:v>97.195242763696498</c:v>
                </c:pt>
                <c:pt idx="34">
                  <c:v>98.976035456777794</c:v>
                </c:pt>
                <c:pt idx="35">
                  <c:v>100</c:v>
                </c:pt>
                <c:pt idx="36">
                  <c:v>99.983856042180307</c:v>
                </c:pt>
                <c:pt idx="37">
                  <c:v>99.786456121659896</c:v>
                </c:pt>
                <c:pt idx="38">
                  <c:v>99.606782688394503</c:v>
                </c:pt>
                <c:pt idx="39">
                  <c:v>99.679001055032899</c:v>
                </c:pt>
                <c:pt idx="40">
                  <c:v>100.31421288206199</c:v>
                </c:pt>
                <c:pt idx="41">
                  <c:v>101.81075639226501</c:v>
                </c:pt>
                <c:pt idx="42">
                  <c:v>103.49729229787501</c:v>
                </c:pt>
                <c:pt idx="43">
                  <c:v>105.371062723424</c:v>
                </c:pt>
                <c:pt idx="44">
                  <c:v>106.478736502685</c:v>
                </c:pt>
                <c:pt idx="45">
                  <c:v>106.348571273115</c:v>
                </c:pt>
                <c:pt idx="46">
                  <c:v>105.421364415304</c:v>
                </c:pt>
                <c:pt idx="47">
                  <c:v>104.093118265467</c:v>
                </c:pt>
                <c:pt idx="48">
                  <c:v>104.527807944111</c:v>
                </c:pt>
                <c:pt idx="49">
                  <c:v>106.058405971049</c:v>
                </c:pt>
                <c:pt idx="50">
                  <c:v>108.401705480403</c:v>
                </c:pt>
                <c:pt idx="51">
                  <c:v>109.55758036540099</c:v>
                </c:pt>
                <c:pt idx="52">
                  <c:v>110.41649664433</c:v>
                </c:pt>
                <c:pt idx="53">
                  <c:v>110.948867593533</c:v>
                </c:pt>
                <c:pt idx="54">
                  <c:v>111.931587642521</c:v>
                </c:pt>
                <c:pt idx="55">
                  <c:v>112.860582198309</c:v>
                </c:pt>
                <c:pt idx="56">
                  <c:v>114.132104126128</c:v>
                </c:pt>
                <c:pt idx="57">
                  <c:v>115.728480212923</c:v>
                </c:pt>
                <c:pt idx="58">
                  <c:v>117.859165015857</c:v>
                </c:pt>
                <c:pt idx="59">
                  <c:v>119.259030913955</c:v>
                </c:pt>
                <c:pt idx="60">
                  <c:v>119.430002746909</c:v>
                </c:pt>
                <c:pt idx="61">
                  <c:v>119.07623389665601</c:v>
                </c:pt>
                <c:pt idx="62">
                  <c:v>119.546175534632</c:v>
                </c:pt>
                <c:pt idx="63">
                  <c:v>121.018751422311</c:v>
                </c:pt>
                <c:pt idx="64">
                  <c:v>122.737724954188</c:v>
                </c:pt>
                <c:pt idx="65">
                  <c:v>124.03334543405001</c:v>
                </c:pt>
                <c:pt idx="66">
                  <c:v>125.429246717433</c:v>
                </c:pt>
                <c:pt idx="67">
                  <c:v>127.077168975113</c:v>
                </c:pt>
                <c:pt idx="68">
                  <c:v>128.82537687300501</c:v>
                </c:pt>
                <c:pt idx="69">
                  <c:v>129.828220495474</c:v>
                </c:pt>
                <c:pt idx="70">
                  <c:v>130.289251565039</c:v>
                </c:pt>
                <c:pt idx="71">
                  <c:v>130.915403139886</c:v>
                </c:pt>
                <c:pt idx="72">
                  <c:v>132.09008307646701</c:v>
                </c:pt>
                <c:pt idx="73">
                  <c:v>134.48122485002301</c:v>
                </c:pt>
                <c:pt idx="74">
                  <c:v>136.88172996636101</c:v>
                </c:pt>
                <c:pt idx="75">
                  <c:v>139.53992558885901</c:v>
                </c:pt>
                <c:pt idx="76">
                  <c:v>141.453584651656</c:v>
                </c:pt>
                <c:pt idx="77">
                  <c:v>143.90167977886401</c:v>
                </c:pt>
                <c:pt idx="78">
                  <c:v>146.055247361759</c:v>
                </c:pt>
                <c:pt idx="79">
                  <c:v>148.39170203832401</c:v>
                </c:pt>
                <c:pt idx="80">
                  <c:v>149.03533620420799</c:v>
                </c:pt>
                <c:pt idx="81">
                  <c:v>148.37850165807501</c:v>
                </c:pt>
                <c:pt idx="82">
                  <c:v>148.29427131816499</c:v>
                </c:pt>
                <c:pt idx="83">
                  <c:v>149.86862557869199</c:v>
                </c:pt>
                <c:pt idx="84">
                  <c:v>153.690966860234</c:v>
                </c:pt>
                <c:pt idx="85">
                  <c:v>157.679236340562</c:v>
                </c:pt>
                <c:pt idx="86">
                  <c:v>161.273612465323</c:v>
                </c:pt>
                <c:pt idx="87">
                  <c:v>163.50805112652901</c:v>
                </c:pt>
                <c:pt idx="88">
                  <c:v>165.551356672862</c:v>
                </c:pt>
                <c:pt idx="89">
                  <c:v>167.38922611281799</c:v>
                </c:pt>
                <c:pt idx="90">
                  <c:v>168.906414728063</c:v>
                </c:pt>
                <c:pt idx="91">
                  <c:v>170.79861936163101</c:v>
                </c:pt>
                <c:pt idx="92">
                  <c:v>171.67257303790899</c:v>
                </c:pt>
                <c:pt idx="93">
                  <c:v>172.77833559718201</c:v>
                </c:pt>
                <c:pt idx="94">
                  <c:v>172.92177877449899</c:v>
                </c:pt>
                <c:pt idx="95">
                  <c:v>174.98267823412201</c:v>
                </c:pt>
                <c:pt idx="96">
                  <c:v>176.91342948292299</c:v>
                </c:pt>
                <c:pt idx="97">
                  <c:v>179.705641069291</c:v>
                </c:pt>
                <c:pt idx="98">
                  <c:v>180.313782128675</c:v>
                </c:pt>
                <c:pt idx="99">
                  <c:v>181.41308893984001</c:v>
                </c:pt>
                <c:pt idx="100">
                  <c:v>182.20993196814899</c:v>
                </c:pt>
                <c:pt idx="101">
                  <c:v>183.990858594267</c:v>
                </c:pt>
                <c:pt idx="102">
                  <c:v>183.933006572702</c:v>
                </c:pt>
                <c:pt idx="103">
                  <c:v>182.95681891765699</c:v>
                </c:pt>
                <c:pt idx="104">
                  <c:v>180.63693706326501</c:v>
                </c:pt>
                <c:pt idx="105">
                  <c:v>178.507989187833</c:v>
                </c:pt>
                <c:pt idx="106">
                  <c:v>178.44892333881</c:v>
                </c:pt>
                <c:pt idx="107">
                  <c:v>179.44808740533</c:v>
                </c:pt>
                <c:pt idx="108">
                  <c:v>182.36467418021601</c:v>
                </c:pt>
                <c:pt idx="109">
                  <c:v>184.70073250132299</c:v>
                </c:pt>
                <c:pt idx="110">
                  <c:v>186.93856553117601</c:v>
                </c:pt>
                <c:pt idx="111">
                  <c:v>188.494879249928</c:v>
                </c:pt>
                <c:pt idx="112">
                  <c:v>188.72291587695099</c:v>
                </c:pt>
                <c:pt idx="113">
                  <c:v>189.45533982621299</c:v>
                </c:pt>
                <c:pt idx="114">
                  <c:v>189.26988387604601</c:v>
                </c:pt>
                <c:pt idx="115">
                  <c:v>190.509025346112</c:v>
                </c:pt>
                <c:pt idx="116">
                  <c:v>189.08180783521701</c:v>
                </c:pt>
                <c:pt idx="117">
                  <c:v>186.13570042290701</c:v>
                </c:pt>
                <c:pt idx="118">
                  <c:v>183.75305050421599</c:v>
                </c:pt>
                <c:pt idx="119">
                  <c:v>183.552594381955</c:v>
                </c:pt>
                <c:pt idx="120">
                  <c:v>185.451861768475</c:v>
                </c:pt>
                <c:pt idx="121">
                  <c:v>184.534043397126</c:v>
                </c:pt>
                <c:pt idx="122">
                  <c:v>181.755128341942</c:v>
                </c:pt>
                <c:pt idx="123">
                  <c:v>178.08985374020301</c:v>
                </c:pt>
                <c:pt idx="124">
                  <c:v>177.034387627185</c:v>
                </c:pt>
                <c:pt idx="125">
                  <c:v>177.01663594793101</c:v>
                </c:pt>
                <c:pt idx="126">
                  <c:v>176.71834857241899</c:v>
                </c:pt>
                <c:pt idx="127">
                  <c:v>175.25626749870401</c:v>
                </c:pt>
                <c:pt idx="128">
                  <c:v>171.32580937061101</c:v>
                </c:pt>
                <c:pt idx="129">
                  <c:v>167.67076690986099</c:v>
                </c:pt>
                <c:pt idx="130">
                  <c:v>162.294734410942</c:v>
                </c:pt>
                <c:pt idx="131">
                  <c:v>159.44384980065701</c:v>
                </c:pt>
                <c:pt idx="132">
                  <c:v>155.16872069553901</c:v>
                </c:pt>
                <c:pt idx="133">
                  <c:v>152.534460065248</c:v>
                </c:pt>
                <c:pt idx="134">
                  <c:v>148.21435057133201</c:v>
                </c:pt>
                <c:pt idx="135">
                  <c:v>145.33956825733901</c:v>
                </c:pt>
                <c:pt idx="136">
                  <c:v>143.79279247282699</c:v>
                </c:pt>
                <c:pt idx="137">
                  <c:v>144.287188852317</c:v>
                </c:pt>
                <c:pt idx="138">
                  <c:v>145.352924055964</c:v>
                </c:pt>
                <c:pt idx="139">
                  <c:v>145.136369869352</c:v>
                </c:pt>
                <c:pt idx="140">
                  <c:v>141.861365071736</c:v>
                </c:pt>
                <c:pt idx="141">
                  <c:v>136.99343637258701</c:v>
                </c:pt>
                <c:pt idx="142">
                  <c:v>134.532324715534</c:v>
                </c:pt>
                <c:pt idx="143">
                  <c:v>134.646693499663</c:v>
                </c:pt>
                <c:pt idx="144">
                  <c:v>136.821242570538</c:v>
                </c:pt>
                <c:pt idx="145">
                  <c:v>138.24248576438899</c:v>
                </c:pt>
                <c:pt idx="146">
                  <c:v>137.29700685360899</c:v>
                </c:pt>
                <c:pt idx="147">
                  <c:v>133.775447472835</c:v>
                </c:pt>
                <c:pt idx="148">
                  <c:v>129.47173310909699</c:v>
                </c:pt>
                <c:pt idx="149">
                  <c:v>127.309722533071</c:v>
                </c:pt>
                <c:pt idx="150">
                  <c:v>127.906127751409</c:v>
                </c:pt>
                <c:pt idx="151">
                  <c:v>129.348318731278</c:v>
                </c:pt>
                <c:pt idx="152">
                  <c:v>128.750695676855</c:v>
                </c:pt>
                <c:pt idx="153">
                  <c:v>126.61537202831001</c:v>
                </c:pt>
                <c:pt idx="154">
                  <c:v>124.883646434545</c:v>
                </c:pt>
                <c:pt idx="155">
                  <c:v>124.83695816286701</c:v>
                </c:pt>
                <c:pt idx="156">
                  <c:v>124.094393719493</c:v>
                </c:pt>
                <c:pt idx="157">
                  <c:v>123.531717568213</c:v>
                </c:pt>
                <c:pt idx="158">
                  <c:v>122.905480289785</c:v>
                </c:pt>
                <c:pt idx="159">
                  <c:v>123.87755206403899</c:v>
                </c:pt>
                <c:pt idx="160">
                  <c:v>124.260841948617</c:v>
                </c:pt>
                <c:pt idx="161">
                  <c:v>123.700698105258</c:v>
                </c:pt>
                <c:pt idx="162">
                  <c:v>122.861046982077</c:v>
                </c:pt>
                <c:pt idx="163">
                  <c:v>123.55816401577</c:v>
                </c:pt>
                <c:pt idx="164">
                  <c:v>124.981239607848</c:v>
                </c:pt>
                <c:pt idx="165">
                  <c:v>125.83769104452099</c:v>
                </c:pt>
                <c:pt idx="166">
                  <c:v>125.834011433307</c:v>
                </c:pt>
                <c:pt idx="167">
                  <c:v>125.11350925437701</c:v>
                </c:pt>
                <c:pt idx="168">
                  <c:v>123.954501011856</c:v>
                </c:pt>
                <c:pt idx="169">
                  <c:v>122.180373443574</c:v>
                </c:pt>
                <c:pt idx="170">
                  <c:v>122.407148633132</c:v>
                </c:pt>
                <c:pt idx="171">
                  <c:v>122.927677999414</c:v>
                </c:pt>
                <c:pt idx="172">
                  <c:v>124.63437032675201</c:v>
                </c:pt>
                <c:pt idx="173">
                  <c:v>125.10802493156299</c:v>
                </c:pt>
                <c:pt idx="174">
                  <c:v>125.945381796126</c:v>
                </c:pt>
                <c:pt idx="175">
                  <c:v>126.74903087278101</c:v>
                </c:pt>
                <c:pt idx="176">
                  <c:v>128.00897692603499</c:v>
                </c:pt>
                <c:pt idx="177">
                  <c:v>130.24111318449499</c:v>
                </c:pt>
                <c:pt idx="178">
                  <c:v>131.81026184749899</c:v>
                </c:pt>
                <c:pt idx="179">
                  <c:v>132.73298650840499</c:v>
                </c:pt>
                <c:pt idx="180">
                  <c:v>131.176107638834</c:v>
                </c:pt>
                <c:pt idx="181">
                  <c:v>129.02399725636599</c:v>
                </c:pt>
                <c:pt idx="182">
                  <c:v>128.421774876694</c:v>
                </c:pt>
                <c:pt idx="183">
                  <c:v>130.21915949976801</c:v>
                </c:pt>
                <c:pt idx="184">
                  <c:v>133.333703137643</c:v>
                </c:pt>
                <c:pt idx="185">
                  <c:v>135.969262625862</c:v>
                </c:pt>
                <c:pt idx="186">
                  <c:v>137.41565923614201</c:v>
                </c:pt>
                <c:pt idx="187">
                  <c:v>138.31546868776601</c:v>
                </c:pt>
                <c:pt idx="188">
                  <c:v>139.153872876305</c:v>
                </c:pt>
                <c:pt idx="189">
                  <c:v>139.60336850388501</c:v>
                </c:pt>
                <c:pt idx="190">
                  <c:v>140.27224832945399</c:v>
                </c:pt>
                <c:pt idx="191">
                  <c:v>141.648196923027</c:v>
                </c:pt>
                <c:pt idx="192">
                  <c:v>143.75347343391499</c:v>
                </c:pt>
                <c:pt idx="193">
                  <c:v>144.660026280967</c:v>
                </c:pt>
                <c:pt idx="194">
                  <c:v>144.73919914949801</c:v>
                </c:pt>
                <c:pt idx="195">
                  <c:v>144.73258933210599</c:v>
                </c:pt>
                <c:pt idx="196">
                  <c:v>146.880519971251</c:v>
                </c:pt>
                <c:pt idx="197">
                  <c:v>149.49840611853901</c:v>
                </c:pt>
                <c:pt idx="198">
                  <c:v>152.52390617700101</c:v>
                </c:pt>
                <c:pt idx="199">
                  <c:v>154.07084536454801</c:v>
                </c:pt>
                <c:pt idx="200">
                  <c:v>155.306691634033</c:v>
                </c:pt>
                <c:pt idx="201">
                  <c:v>155.55116392690701</c:v>
                </c:pt>
                <c:pt idx="202">
                  <c:v>156.63116070912699</c:v>
                </c:pt>
                <c:pt idx="203">
                  <c:v>157.21941814930199</c:v>
                </c:pt>
                <c:pt idx="204">
                  <c:v>158.59516730359201</c:v>
                </c:pt>
                <c:pt idx="205">
                  <c:v>158.96990632071399</c:v>
                </c:pt>
                <c:pt idx="206">
                  <c:v>159.89077476686899</c:v>
                </c:pt>
                <c:pt idx="207">
                  <c:v>160.777381714656</c:v>
                </c:pt>
                <c:pt idx="208">
                  <c:v>163.179217794533</c:v>
                </c:pt>
                <c:pt idx="209">
                  <c:v>165.84397541070399</c:v>
                </c:pt>
                <c:pt idx="210">
                  <c:v>168.31707455263401</c:v>
                </c:pt>
                <c:pt idx="211">
                  <c:v>169.445403099559</c:v>
                </c:pt>
                <c:pt idx="212">
                  <c:v>169.208466465442</c:v>
                </c:pt>
                <c:pt idx="213">
                  <c:v>167.91301878995199</c:v>
                </c:pt>
                <c:pt idx="214">
                  <c:v>168.21713631532199</c:v>
                </c:pt>
                <c:pt idx="215">
                  <c:v>169.72666733166801</c:v>
                </c:pt>
                <c:pt idx="216">
                  <c:v>173.13351339238301</c:v>
                </c:pt>
                <c:pt idx="217">
                  <c:v>174.398841287777</c:v>
                </c:pt>
                <c:pt idx="218">
                  <c:v>174.45552304454</c:v>
                </c:pt>
                <c:pt idx="219">
                  <c:v>173.20161510880499</c:v>
                </c:pt>
                <c:pt idx="220">
                  <c:v>174.75073365092001</c:v>
                </c:pt>
                <c:pt idx="221">
                  <c:v>177.33986509857201</c:v>
                </c:pt>
                <c:pt idx="222">
                  <c:v>181.948420318373</c:v>
                </c:pt>
                <c:pt idx="223">
                  <c:v>184.443679633394</c:v>
                </c:pt>
                <c:pt idx="224">
                  <c:v>185.81655192442901</c:v>
                </c:pt>
                <c:pt idx="225">
                  <c:v>184.645452325365</c:v>
                </c:pt>
                <c:pt idx="226">
                  <c:v>184.586086878412</c:v>
                </c:pt>
                <c:pt idx="227">
                  <c:v>186.27433203614001</c:v>
                </c:pt>
                <c:pt idx="228">
                  <c:v>190.43920158130001</c:v>
                </c:pt>
                <c:pt idx="229">
                  <c:v>195.20663462216001</c:v>
                </c:pt>
                <c:pt idx="230">
                  <c:v>197.66794016562201</c:v>
                </c:pt>
                <c:pt idx="231">
                  <c:v>199.484316237847</c:v>
                </c:pt>
                <c:pt idx="232">
                  <c:v>202.656417338719</c:v>
                </c:pt>
                <c:pt idx="233">
                  <c:v>208.86513173639199</c:v>
                </c:pt>
                <c:pt idx="234">
                  <c:v>212.83447201603201</c:v>
                </c:pt>
                <c:pt idx="235">
                  <c:v>212.49205469206601</c:v>
                </c:pt>
                <c:pt idx="236">
                  <c:v>208.86962941430599</c:v>
                </c:pt>
                <c:pt idx="237">
                  <c:v>206.524269294845</c:v>
                </c:pt>
                <c:pt idx="238">
                  <c:v>208.76037579751599</c:v>
                </c:pt>
                <c:pt idx="239">
                  <c:v>212.57692541535599</c:v>
                </c:pt>
                <c:pt idx="240">
                  <c:v>215.677459661282</c:v>
                </c:pt>
                <c:pt idx="241">
                  <c:v>213.45861667938999</c:v>
                </c:pt>
                <c:pt idx="242">
                  <c:v>209.823784381991</c:v>
                </c:pt>
                <c:pt idx="243">
                  <c:v>209.169157640842</c:v>
                </c:pt>
                <c:pt idx="244">
                  <c:v>212.56093039208801</c:v>
                </c:pt>
                <c:pt idx="245">
                  <c:v>218.63067493795501</c:v>
                </c:pt>
                <c:pt idx="246">
                  <c:v>220.88428081628399</c:v>
                </c:pt>
                <c:pt idx="247">
                  <c:v>220.85103997983799</c:v>
                </c:pt>
                <c:pt idx="248">
                  <c:v>218.18292419538199</c:v>
                </c:pt>
                <c:pt idx="249">
                  <c:v>218.897771064496</c:v>
                </c:pt>
                <c:pt idx="250">
                  <c:v>221.115964320318</c:v>
                </c:pt>
                <c:pt idx="251">
                  <c:v>224.04516215013399</c:v>
                </c:pt>
                <c:pt idx="252">
                  <c:v>225.26773365499901</c:v>
                </c:pt>
                <c:pt idx="253">
                  <c:v>224.319503730599</c:v>
                </c:pt>
                <c:pt idx="254">
                  <c:v>224.11944751944</c:v>
                </c:pt>
                <c:pt idx="255">
                  <c:v>224.55789485205</c:v>
                </c:pt>
                <c:pt idx="256">
                  <c:v>226.51559998431301</c:v>
                </c:pt>
                <c:pt idx="257">
                  <c:v>227.994184622765</c:v>
                </c:pt>
                <c:pt idx="258">
                  <c:v>230.23841421439499</c:v>
                </c:pt>
                <c:pt idx="259">
                  <c:v>232.81910512773601</c:v>
                </c:pt>
                <c:pt idx="260">
                  <c:v>234.10184810659999</c:v>
                </c:pt>
                <c:pt idx="261">
                  <c:v>233.45240814211201</c:v>
                </c:pt>
                <c:pt idx="262">
                  <c:v>231.00399742799999</c:v>
                </c:pt>
                <c:pt idx="263">
                  <c:v>231.270822475382</c:v>
                </c:pt>
                <c:pt idx="264">
                  <c:v>233.535473984323</c:v>
                </c:pt>
                <c:pt idx="265">
                  <c:v>237.93337699348001</c:v>
                </c:pt>
                <c:pt idx="266">
                  <c:v>240.34325295692901</c:v>
                </c:pt>
                <c:pt idx="267">
                  <c:v>241.19240458055901</c:v>
                </c:pt>
                <c:pt idx="268">
                  <c:v>239.61872281867201</c:v>
                </c:pt>
                <c:pt idx="269">
                  <c:v>238.088833264534</c:v>
                </c:pt>
                <c:pt idx="270">
                  <c:v>237.50562033612599</c:v>
                </c:pt>
                <c:pt idx="271">
                  <c:v>239.10733325670401</c:v>
                </c:pt>
                <c:pt idx="272">
                  <c:v>243.23199028609</c:v>
                </c:pt>
                <c:pt idx="273">
                  <c:v>248.54241103482099</c:v>
                </c:pt>
                <c:pt idx="274">
                  <c:v>252.156033087352</c:v>
                </c:pt>
                <c:pt idx="275">
                  <c:v>253.44999133635901</c:v>
                </c:pt>
                <c:pt idx="276">
                  <c:v>253.20070997648</c:v>
                </c:pt>
                <c:pt idx="277">
                  <c:v>252.96846857028299</c:v>
                </c:pt>
                <c:pt idx="278">
                  <c:v>255.75198891955799</c:v>
                </c:pt>
                <c:pt idx="279">
                  <c:v>259.90586971219199</c:v>
                </c:pt>
                <c:pt idx="280">
                  <c:v>263.67987401683098</c:v>
                </c:pt>
                <c:pt idx="281">
                  <c:v>267.28639019367199</c:v>
                </c:pt>
                <c:pt idx="282">
                  <c:v>271.26638101973299</c:v>
                </c:pt>
                <c:pt idx="283">
                  <c:v>275.40433822138101</c:v>
                </c:pt>
                <c:pt idx="284">
                  <c:v>278.51562023300698</c:v>
                </c:pt>
                <c:pt idx="285">
                  <c:v>284.18881354382</c:v>
                </c:pt>
                <c:pt idx="286">
                  <c:v>289.09788771895501</c:v>
                </c:pt>
                <c:pt idx="287">
                  <c:v>292.595985825615</c:v>
                </c:pt>
                <c:pt idx="288">
                  <c:v>292.94669896701703</c:v>
                </c:pt>
                <c:pt idx="289">
                  <c:v>292.15952148137097</c:v>
                </c:pt>
                <c:pt idx="290">
                  <c:v>296.04665757516</c:v>
                </c:pt>
                <c:pt idx="291">
                  <c:v>303.959814032449</c:v>
                </c:pt>
                <c:pt idx="292">
                  <c:v>311.30609621539099</c:v>
                </c:pt>
                <c:pt idx="293">
                  <c:v>315.07701958418698</c:v>
                </c:pt>
                <c:pt idx="294">
                  <c:v>316.316268418194</c:v>
                </c:pt>
                <c:pt idx="295">
                  <c:v>316.28183308475798</c:v>
                </c:pt>
                <c:pt idx="296">
                  <c:v>316.14140774842701</c:v>
                </c:pt>
                <c:pt idx="297">
                  <c:v>316.415529953462</c:v>
                </c:pt>
                <c:pt idx="298">
                  <c:v>314.56085152088298</c:v>
                </c:pt>
                <c:pt idx="299">
                  <c:v>312.395276356517</c:v>
                </c:pt>
                <c:pt idx="300">
                  <c:v>312.212041153516</c:v>
                </c:pt>
                <c:pt idx="301">
                  <c:v>313.53191383851498</c:v>
                </c:pt>
                <c:pt idx="302">
                  <c:v>318.088184375499</c:v>
                </c:pt>
                <c:pt idx="303">
                  <c:v>318.60289078556201</c:v>
                </c:pt>
                <c:pt idx="304">
                  <c:v>320.84787050865799</c:v>
                </c:pt>
                <c:pt idx="305">
                  <c:v>318.63339356353703</c:v>
                </c:pt>
                <c:pt idx="306">
                  <c:v>323.89260951192102</c:v>
                </c:pt>
                <c:pt idx="307">
                  <c:v>322.64609356340202</c:v>
                </c:pt>
                <c:pt idx="308">
                  <c:v>327.08000520736198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8-472B-A1CA-E6821209F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19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Segment'!$K$6:$K$338</c:f>
              <c:numCache>
                <c:formatCode>[$-409]mmm\-yy;@</c:formatCode>
                <c:ptCount val="33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</c:numCache>
            </c:numRef>
          </c:xVal>
          <c:yVal>
            <c:numRef>
              <c:f>'U.S. VW - By Segment'!$L$6:$L$338</c:f>
              <c:numCache>
                <c:formatCode>0</c:formatCode>
                <c:ptCount val="333"/>
                <c:pt idx="0">
                  <c:v>64.293195134141598</c:v>
                </c:pt>
                <c:pt idx="1">
                  <c:v>63.713151063031901</c:v>
                </c:pt>
                <c:pt idx="2">
                  <c:v>63.557767637701701</c:v>
                </c:pt>
                <c:pt idx="3">
                  <c:v>63.6821723896335</c:v>
                </c:pt>
                <c:pt idx="4">
                  <c:v>63.581045336475803</c:v>
                </c:pt>
                <c:pt idx="5">
                  <c:v>63.717821513061303</c:v>
                </c:pt>
                <c:pt idx="6">
                  <c:v>63.781794506566698</c:v>
                </c:pt>
                <c:pt idx="7">
                  <c:v>63.407741175945901</c:v>
                </c:pt>
                <c:pt idx="8">
                  <c:v>63.147579828587403</c:v>
                </c:pt>
                <c:pt idx="9">
                  <c:v>62.662828314306402</c:v>
                </c:pt>
                <c:pt idx="10">
                  <c:v>64.320154275724207</c:v>
                </c:pt>
                <c:pt idx="11">
                  <c:v>66.937829829306295</c:v>
                </c:pt>
                <c:pt idx="12">
                  <c:v>70.449332606942605</c:v>
                </c:pt>
                <c:pt idx="13">
                  <c:v>71.907966121817395</c:v>
                </c:pt>
                <c:pt idx="14">
                  <c:v>72.142579600624998</c:v>
                </c:pt>
                <c:pt idx="15">
                  <c:v>71.345570183061298</c:v>
                </c:pt>
                <c:pt idx="16">
                  <c:v>71.425283863996199</c:v>
                </c:pt>
                <c:pt idx="17">
                  <c:v>72.133853343967203</c:v>
                </c:pt>
                <c:pt idx="18">
                  <c:v>73.341055343111606</c:v>
                </c:pt>
                <c:pt idx="19">
                  <c:v>73.730522899514099</c:v>
                </c:pt>
                <c:pt idx="20">
                  <c:v>74.779254710951705</c:v>
                </c:pt>
                <c:pt idx="21">
                  <c:v>75.575597857439007</c:v>
                </c:pt>
                <c:pt idx="22">
                  <c:v>79.019890558053007</c:v>
                </c:pt>
                <c:pt idx="23">
                  <c:v>81.486927743339905</c:v>
                </c:pt>
                <c:pt idx="24">
                  <c:v>85.678507664192296</c:v>
                </c:pt>
                <c:pt idx="25">
                  <c:v>84.474057484101195</c:v>
                </c:pt>
                <c:pt idx="26">
                  <c:v>82.979044665870404</c:v>
                </c:pt>
                <c:pt idx="27">
                  <c:v>81.065392145025896</c:v>
                </c:pt>
                <c:pt idx="28">
                  <c:v>83.137185946532597</c:v>
                </c:pt>
                <c:pt idx="29">
                  <c:v>86.129799661107</c:v>
                </c:pt>
                <c:pt idx="30">
                  <c:v>86.575761709851406</c:v>
                </c:pt>
                <c:pt idx="31">
                  <c:v>86.563048106616606</c:v>
                </c:pt>
                <c:pt idx="32">
                  <c:v>86.085330187914295</c:v>
                </c:pt>
                <c:pt idx="33">
                  <c:v>87.482298052913606</c:v>
                </c:pt>
                <c:pt idx="34">
                  <c:v>87.8506907588486</c:v>
                </c:pt>
                <c:pt idx="35">
                  <c:v>87.858217907795293</c:v>
                </c:pt>
                <c:pt idx="36">
                  <c:v>87.459578372306694</c:v>
                </c:pt>
                <c:pt idx="37">
                  <c:v>86.565134819932297</c:v>
                </c:pt>
                <c:pt idx="38">
                  <c:v>85.116116488392095</c:v>
                </c:pt>
                <c:pt idx="39">
                  <c:v>83.845351776719895</c:v>
                </c:pt>
                <c:pt idx="40">
                  <c:v>83.706465387883597</c:v>
                </c:pt>
                <c:pt idx="41">
                  <c:v>85.037085422868003</c:v>
                </c:pt>
                <c:pt idx="42">
                  <c:v>86.455073458485401</c:v>
                </c:pt>
                <c:pt idx="43">
                  <c:v>88.131514215916198</c:v>
                </c:pt>
                <c:pt idx="44">
                  <c:v>88.901181726317802</c:v>
                </c:pt>
                <c:pt idx="45">
                  <c:v>89.810545559028597</c:v>
                </c:pt>
                <c:pt idx="46">
                  <c:v>90.146928703482303</c:v>
                </c:pt>
                <c:pt idx="47">
                  <c:v>90.430032165897202</c:v>
                </c:pt>
                <c:pt idx="48">
                  <c:v>91.131859813409804</c:v>
                </c:pt>
                <c:pt idx="49">
                  <c:v>88.284571835975996</c:v>
                </c:pt>
                <c:pt idx="50">
                  <c:v>85.970178025343401</c:v>
                </c:pt>
                <c:pt idx="51">
                  <c:v>84.1306958133206</c:v>
                </c:pt>
                <c:pt idx="52">
                  <c:v>87.693665312473996</c:v>
                </c:pt>
                <c:pt idx="53">
                  <c:v>91.997253536272297</c:v>
                </c:pt>
                <c:pt idx="54">
                  <c:v>95.095592129041705</c:v>
                </c:pt>
                <c:pt idx="55">
                  <c:v>96.609725136956399</c:v>
                </c:pt>
                <c:pt idx="56">
                  <c:v>97.990465374527304</c:v>
                </c:pt>
                <c:pt idx="57">
                  <c:v>99.423754438887002</c:v>
                </c:pt>
                <c:pt idx="58">
                  <c:v>100.27582595218</c:v>
                </c:pt>
                <c:pt idx="59">
                  <c:v>100</c:v>
                </c:pt>
                <c:pt idx="60">
                  <c:v>99.853902871129094</c:v>
                </c:pt>
                <c:pt idx="61">
                  <c:v>99.224649304032894</c:v>
                </c:pt>
                <c:pt idx="62">
                  <c:v>99.215116733711795</c:v>
                </c:pt>
                <c:pt idx="63">
                  <c:v>99.147143500587205</c:v>
                </c:pt>
                <c:pt idx="64">
                  <c:v>99.474792310551194</c:v>
                </c:pt>
                <c:pt idx="65">
                  <c:v>99.674579610110996</c:v>
                </c:pt>
                <c:pt idx="66">
                  <c:v>100.40159100303801</c:v>
                </c:pt>
                <c:pt idx="67">
                  <c:v>100.50751740291</c:v>
                </c:pt>
                <c:pt idx="68">
                  <c:v>100.301595169647</c:v>
                </c:pt>
                <c:pt idx="69">
                  <c:v>98.475363405152393</c:v>
                </c:pt>
                <c:pt idx="70">
                  <c:v>96.793000140603993</c:v>
                </c:pt>
                <c:pt idx="71">
                  <c:v>95.207912394499502</c:v>
                </c:pt>
                <c:pt idx="72">
                  <c:v>95.838784222111698</c:v>
                </c:pt>
                <c:pt idx="73">
                  <c:v>97.065394969695404</c:v>
                </c:pt>
                <c:pt idx="74">
                  <c:v>98.199718660278094</c:v>
                </c:pt>
                <c:pt idx="75">
                  <c:v>97.511792487864895</c:v>
                </c:pt>
                <c:pt idx="76">
                  <c:v>97.001394909294703</c:v>
                </c:pt>
                <c:pt idx="77">
                  <c:v>96.917064841255495</c:v>
                </c:pt>
                <c:pt idx="78">
                  <c:v>97.679452434553099</c:v>
                </c:pt>
                <c:pt idx="79">
                  <c:v>98.176053733729702</c:v>
                </c:pt>
                <c:pt idx="80">
                  <c:v>98.619494717632307</c:v>
                </c:pt>
                <c:pt idx="81">
                  <c:v>99.141435076238096</c:v>
                </c:pt>
                <c:pt idx="82">
                  <c:v>100.683739559865</c:v>
                </c:pt>
                <c:pt idx="83">
                  <c:v>102.75172701856</c:v>
                </c:pt>
                <c:pt idx="84">
                  <c:v>105.534376041557</c:v>
                </c:pt>
                <c:pt idx="85">
                  <c:v>106.50476384083601</c:v>
                </c:pt>
                <c:pt idx="86">
                  <c:v>106.594753327527</c:v>
                </c:pt>
                <c:pt idx="87">
                  <c:v>104.993003602372</c:v>
                </c:pt>
                <c:pt idx="88">
                  <c:v>105.376929031416</c:v>
                </c:pt>
                <c:pt idx="89">
                  <c:v>105.297256765049</c:v>
                </c:pt>
                <c:pt idx="90">
                  <c:v>105.73380549065701</c:v>
                </c:pt>
                <c:pt idx="91">
                  <c:v>103.576821411472</c:v>
                </c:pt>
                <c:pt idx="92">
                  <c:v>102.483989647291</c:v>
                </c:pt>
                <c:pt idx="93">
                  <c:v>102.234815273572</c:v>
                </c:pt>
                <c:pt idx="94">
                  <c:v>102.970468115137</c:v>
                </c:pt>
                <c:pt idx="95">
                  <c:v>103.93983811017701</c:v>
                </c:pt>
                <c:pt idx="96">
                  <c:v>104.469638240476</c:v>
                </c:pt>
                <c:pt idx="97">
                  <c:v>108.150871358861</c:v>
                </c:pt>
                <c:pt idx="98">
                  <c:v>110.49176946764</c:v>
                </c:pt>
                <c:pt idx="99">
                  <c:v>113.361104554487</c:v>
                </c:pt>
                <c:pt idx="100">
                  <c:v>113.512273147274</c:v>
                </c:pt>
                <c:pt idx="101">
                  <c:v>115.978633985771</c:v>
                </c:pt>
                <c:pt idx="102">
                  <c:v>118.671651615382</c:v>
                </c:pt>
                <c:pt idx="103">
                  <c:v>121.596884578201</c:v>
                </c:pt>
                <c:pt idx="104">
                  <c:v>123.45966803737601</c:v>
                </c:pt>
                <c:pt idx="105">
                  <c:v>124.575186428078</c:v>
                </c:pt>
                <c:pt idx="106">
                  <c:v>124.062817543869</c:v>
                </c:pt>
                <c:pt idx="107">
                  <c:v>123.37793607674899</c:v>
                </c:pt>
                <c:pt idx="108">
                  <c:v>122.584210383349</c:v>
                </c:pt>
                <c:pt idx="109">
                  <c:v>125.727847274452</c:v>
                </c:pt>
                <c:pt idx="110">
                  <c:v>127.762159008808</c:v>
                </c:pt>
                <c:pt idx="111">
                  <c:v>129.778107987346</c:v>
                </c:pt>
                <c:pt idx="112">
                  <c:v>129.142858616756</c:v>
                </c:pt>
                <c:pt idx="113">
                  <c:v>129.96654867767</c:v>
                </c:pt>
                <c:pt idx="114">
                  <c:v>131.631523339468</c:v>
                </c:pt>
                <c:pt idx="115">
                  <c:v>133.471934267698</c:v>
                </c:pt>
                <c:pt idx="116">
                  <c:v>135.76581938079599</c:v>
                </c:pt>
                <c:pt idx="117">
                  <c:v>137.89154626356</c:v>
                </c:pt>
                <c:pt idx="118">
                  <c:v>139.91439328926199</c:v>
                </c:pt>
                <c:pt idx="119">
                  <c:v>140.30542553773901</c:v>
                </c:pt>
                <c:pt idx="120">
                  <c:v>140.68406158751199</c:v>
                </c:pt>
                <c:pt idx="121">
                  <c:v>141.709847917681</c:v>
                </c:pt>
                <c:pt idx="122">
                  <c:v>144.38352406468499</c:v>
                </c:pt>
                <c:pt idx="123">
                  <c:v>146.831090190602</c:v>
                </c:pt>
                <c:pt idx="124">
                  <c:v>148.924275413917</c:v>
                </c:pt>
                <c:pt idx="125">
                  <c:v>150.71572435430201</c:v>
                </c:pt>
                <c:pt idx="126">
                  <c:v>153.01758419728699</c:v>
                </c:pt>
                <c:pt idx="127">
                  <c:v>154.51255959054299</c:v>
                </c:pt>
                <c:pt idx="128">
                  <c:v>154.477578872474</c:v>
                </c:pt>
                <c:pt idx="129">
                  <c:v>154.069182110947</c:v>
                </c:pt>
                <c:pt idx="130">
                  <c:v>154.824112689175</c:v>
                </c:pt>
                <c:pt idx="131">
                  <c:v>157.600598187587</c:v>
                </c:pt>
                <c:pt idx="132">
                  <c:v>159.610701639746</c:v>
                </c:pt>
                <c:pt idx="133">
                  <c:v>161.72910091590001</c:v>
                </c:pt>
                <c:pt idx="134">
                  <c:v>162.36338813643701</c:v>
                </c:pt>
                <c:pt idx="135">
                  <c:v>164.76490481105401</c:v>
                </c:pt>
                <c:pt idx="136">
                  <c:v>166.45961963173099</c:v>
                </c:pt>
                <c:pt idx="137">
                  <c:v>168.971610450844</c:v>
                </c:pt>
                <c:pt idx="138">
                  <c:v>170.49950501626901</c:v>
                </c:pt>
                <c:pt idx="139">
                  <c:v>171.98656261813699</c:v>
                </c:pt>
                <c:pt idx="140">
                  <c:v>172.65253913145</c:v>
                </c:pt>
                <c:pt idx="141">
                  <c:v>172.59079235698101</c:v>
                </c:pt>
                <c:pt idx="142">
                  <c:v>172.39549908289101</c:v>
                </c:pt>
                <c:pt idx="143">
                  <c:v>171.16353659019001</c:v>
                </c:pt>
                <c:pt idx="144">
                  <c:v>169.22629888756799</c:v>
                </c:pt>
                <c:pt idx="145">
                  <c:v>163.13693032955999</c:v>
                </c:pt>
                <c:pt idx="146">
                  <c:v>157.62793510775299</c:v>
                </c:pt>
                <c:pt idx="147">
                  <c:v>152.858142798389</c:v>
                </c:pt>
                <c:pt idx="148">
                  <c:v>156.03267384923899</c:v>
                </c:pt>
                <c:pt idx="149">
                  <c:v>160.33788929129301</c:v>
                </c:pt>
                <c:pt idx="150">
                  <c:v>164.072484613542</c:v>
                </c:pt>
                <c:pt idx="151">
                  <c:v>160.19974404923499</c:v>
                </c:pt>
                <c:pt idx="152">
                  <c:v>156.61032186258299</c:v>
                </c:pt>
                <c:pt idx="153">
                  <c:v>153.786169747033</c:v>
                </c:pt>
                <c:pt idx="154">
                  <c:v>153.25030032546599</c:v>
                </c:pt>
                <c:pt idx="155">
                  <c:v>151.84066608852001</c:v>
                </c:pt>
                <c:pt idx="156">
                  <c:v>151.09155240733699</c:v>
                </c:pt>
                <c:pt idx="157">
                  <c:v>147.99656441470799</c:v>
                </c:pt>
                <c:pt idx="158">
                  <c:v>142.43692540725701</c:v>
                </c:pt>
                <c:pt idx="159">
                  <c:v>134.632728710919</c:v>
                </c:pt>
                <c:pt idx="160">
                  <c:v>124.52208526728199</c:v>
                </c:pt>
                <c:pt idx="161">
                  <c:v>117.049353544742</c:v>
                </c:pt>
                <c:pt idx="162">
                  <c:v>111.461965512199</c:v>
                </c:pt>
                <c:pt idx="163">
                  <c:v>112.652750700889</c:v>
                </c:pt>
                <c:pt idx="164">
                  <c:v>113.787861890889</c:v>
                </c:pt>
                <c:pt idx="165">
                  <c:v>113.222755076382</c:v>
                </c:pt>
                <c:pt idx="166">
                  <c:v>109.569030970364</c:v>
                </c:pt>
                <c:pt idx="167">
                  <c:v>105.797851308063</c:v>
                </c:pt>
                <c:pt idx="168">
                  <c:v>104.621861466607</c:v>
                </c:pt>
                <c:pt idx="169">
                  <c:v>105.953411636011</c:v>
                </c:pt>
                <c:pt idx="170">
                  <c:v>109.376336788214</c:v>
                </c:pt>
                <c:pt idx="171">
                  <c:v>114.020984302871</c:v>
                </c:pt>
                <c:pt idx="172">
                  <c:v>117.17055621758</c:v>
                </c:pt>
                <c:pt idx="173">
                  <c:v>117.78237449463199</c:v>
                </c:pt>
                <c:pt idx="174">
                  <c:v>116.312329670636</c:v>
                </c:pt>
                <c:pt idx="175">
                  <c:v>115.911390636333</c:v>
                </c:pt>
                <c:pt idx="176">
                  <c:v>116.72067170193699</c:v>
                </c:pt>
                <c:pt idx="177">
                  <c:v>118.177645372603</c:v>
                </c:pt>
                <c:pt idx="178">
                  <c:v>117.519652104522</c:v>
                </c:pt>
                <c:pt idx="179">
                  <c:v>118.18054458525199</c:v>
                </c:pt>
                <c:pt idx="180">
                  <c:v>119.397931660083</c:v>
                </c:pt>
                <c:pt idx="181">
                  <c:v>122.43185992805201</c:v>
                </c:pt>
                <c:pt idx="182">
                  <c:v>122.580488297729</c:v>
                </c:pt>
                <c:pt idx="183">
                  <c:v>121.47191467317199</c:v>
                </c:pt>
                <c:pt idx="184">
                  <c:v>120.104933787905</c:v>
                </c:pt>
                <c:pt idx="185">
                  <c:v>119.95732048944301</c:v>
                </c:pt>
                <c:pt idx="186">
                  <c:v>118.596119770179</c:v>
                </c:pt>
                <c:pt idx="187">
                  <c:v>117.96480119287099</c:v>
                </c:pt>
                <c:pt idx="188">
                  <c:v>118.38876184103</c:v>
                </c:pt>
                <c:pt idx="189">
                  <c:v>121.225445667388</c:v>
                </c:pt>
                <c:pt idx="190">
                  <c:v>123.441024577234</c:v>
                </c:pt>
                <c:pt idx="191">
                  <c:v>125.41247470915199</c:v>
                </c:pt>
                <c:pt idx="192">
                  <c:v>126.046587740177</c:v>
                </c:pt>
                <c:pt idx="193">
                  <c:v>126.879077144333</c:v>
                </c:pt>
                <c:pt idx="194">
                  <c:v>125.517536368409</c:v>
                </c:pt>
                <c:pt idx="195">
                  <c:v>125.10521257556999</c:v>
                </c:pt>
                <c:pt idx="196">
                  <c:v>123.837161915132</c:v>
                </c:pt>
                <c:pt idx="197">
                  <c:v>125.127629436905</c:v>
                </c:pt>
                <c:pt idx="198">
                  <c:v>126.092853998468</c:v>
                </c:pt>
                <c:pt idx="199">
                  <c:v>127.51691829099499</c:v>
                </c:pt>
                <c:pt idx="200">
                  <c:v>127.365885371819</c:v>
                </c:pt>
                <c:pt idx="201">
                  <c:v>127.632929184465</c:v>
                </c:pt>
                <c:pt idx="202">
                  <c:v>127.87384350482699</c:v>
                </c:pt>
                <c:pt idx="203">
                  <c:v>129.045225028993</c:v>
                </c:pt>
                <c:pt idx="204">
                  <c:v>128.906555834258</c:v>
                </c:pt>
                <c:pt idx="205">
                  <c:v>129.272337534428</c:v>
                </c:pt>
                <c:pt idx="206">
                  <c:v>130.458686246426</c:v>
                </c:pt>
                <c:pt idx="207">
                  <c:v>132.579712548412</c:v>
                </c:pt>
                <c:pt idx="208">
                  <c:v>135.874182416868</c:v>
                </c:pt>
                <c:pt idx="209">
                  <c:v>138.223087734986</c:v>
                </c:pt>
                <c:pt idx="210">
                  <c:v>142.04221555726301</c:v>
                </c:pt>
                <c:pt idx="211">
                  <c:v>143.563143957427</c:v>
                </c:pt>
                <c:pt idx="212">
                  <c:v>146.37996805697799</c:v>
                </c:pt>
                <c:pt idx="213">
                  <c:v>146.80604377124101</c:v>
                </c:pt>
                <c:pt idx="214">
                  <c:v>147.62205098029301</c:v>
                </c:pt>
                <c:pt idx="215">
                  <c:v>145.78102206519901</c:v>
                </c:pt>
                <c:pt idx="216">
                  <c:v>144.90523501511399</c:v>
                </c:pt>
                <c:pt idx="217">
                  <c:v>143.19823111890099</c:v>
                </c:pt>
                <c:pt idx="218">
                  <c:v>143.47448773939999</c:v>
                </c:pt>
                <c:pt idx="219">
                  <c:v>144.546383298628</c:v>
                </c:pt>
                <c:pt idx="220">
                  <c:v>147.663341291573</c:v>
                </c:pt>
                <c:pt idx="221">
                  <c:v>150.30482079119599</c:v>
                </c:pt>
                <c:pt idx="222">
                  <c:v>151.75879117957899</c:v>
                </c:pt>
                <c:pt idx="223">
                  <c:v>152.73368561193701</c:v>
                </c:pt>
                <c:pt idx="224">
                  <c:v>153.440680497806</c:v>
                </c:pt>
                <c:pt idx="225">
                  <c:v>154.81472986690599</c:v>
                </c:pt>
                <c:pt idx="226">
                  <c:v>155.466680379428</c:v>
                </c:pt>
                <c:pt idx="227">
                  <c:v>158.30854554116399</c:v>
                </c:pt>
                <c:pt idx="228">
                  <c:v>161.16847498153999</c:v>
                </c:pt>
                <c:pt idx="229">
                  <c:v>165.72260391005699</c:v>
                </c:pt>
                <c:pt idx="230">
                  <c:v>165.33733960229799</c:v>
                </c:pt>
                <c:pt idx="231">
                  <c:v>166.489174383836</c:v>
                </c:pt>
                <c:pt idx="232">
                  <c:v>166.39144171907699</c:v>
                </c:pt>
                <c:pt idx="233">
                  <c:v>169.01333965992899</c:v>
                </c:pt>
                <c:pt idx="234">
                  <c:v>168.95775593647201</c:v>
                </c:pt>
                <c:pt idx="235">
                  <c:v>168.46757754956201</c:v>
                </c:pt>
                <c:pt idx="236">
                  <c:v>168.8652146348</c:v>
                </c:pt>
                <c:pt idx="237">
                  <c:v>168.56741026261699</c:v>
                </c:pt>
                <c:pt idx="238">
                  <c:v>168.83818750125999</c:v>
                </c:pt>
                <c:pt idx="239">
                  <c:v>167.356101534598</c:v>
                </c:pt>
                <c:pt idx="240">
                  <c:v>166.69745836183401</c:v>
                </c:pt>
                <c:pt idx="241">
                  <c:v>164.860883872188</c:v>
                </c:pt>
                <c:pt idx="242">
                  <c:v>163.866347931474</c:v>
                </c:pt>
                <c:pt idx="243">
                  <c:v>163.67715128715301</c:v>
                </c:pt>
                <c:pt idx="244">
                  <c:v>166.54166105155801</c:v>
                </c:pt>
                <c:pt idx="245">
                  <c:v>170.24425579645501</c:v>
                </c:pt>
                <c:pt idx="246">
                  <c:v>174.12982592042999</c:v>
                </c:pt>
                <c:pt idx="247">
                  <c:v>175.86068024041001</c:v>
                </c:pt>
                <c:pt idx="248">
                  <c:v>176.133750455605</c:v>
                </c:pt>
                <c:pt idx="249">
                  <c:v>177.41096800426101</c:v>
                </c:pt>
                <c:pt idx="250">
                  <c:v>177.28037507022401</c:v>
                </c:pt>
                <c:pt idx="251">
                  <c:v>176.554823177309</c:v>
                </c:pt>
                <c:pt idx="252">
                  <c:v>173.31570754222099</c:v>
                </c:pt>
                <c:pt idx="253">
                  <c:v>171.64798951670599</c:v>
                </c:pt>
                <c:pt idx="254">
                  <c:v>173.252353352868</c:v>
                </c:pt>
                <c:pt idx="255">
                  <c:v>178.278708738685</c:v>
                </c:pt>
                <c:pt idx="256">
                  <c:v>183.50657996878101</c:v>
                </c:pt>
                <c:pt idx="257">
                  <c:v>186.838309166947</c:v>
                </c:pt>
                <c:pt idx="258">
                  <c:v>184.68120608430101</c:v>
                </c:pt>
                <c:pt idx="259">
                  <c:v>183.49835726309101</c:v>
                </c:pt>
                <c:pt idx="260">
                  <c:v>183.35871586883101</c:v>
                </c:pt>
                <c:pt idx="261">
                  <c:v>187.33310247558899</c:v>
                </c:pt>
                <c:pt idx="262">
                  <c:v>188.28835444076199</c:v>
                </c:pt>
                <c:pt idx="263">
                  <c:v>186.208203620777</c:v>
                </c:pt>
                <c:pt idx="264">
                  <c:v>182.44793537099901</c:v>
                </c:pt>
                <c:pt idx="265">
                  <c:v>183.462362302445</c:v>
                </c:pt>
                <c:pt idx="266">
                  <c:v>187.903952706307</c:v>
                </c:pt>
                <c:pt idx="267">
                  <c:v>193.27524333912899</c:v>
                </c:pt>
                <c:pt idx="268">
                  <c:v>192.20980583773499</c:v>
                </c:pt>
                <c:pt idx="269">
                  <c:v>188.77133145976001</c:v>
                </c:pt>
                <c:pt idx="270">
                  <c:v>186.26597468213501</c:v>
                </c:pt>
                <c:pt idx="271">
                  <c:v>187.63652785827799</c:v>
                </c:pt>
                <c:pt idx="272">
                  <c:v>189.121188570463</c:v>
                </c:pt>
                <c:pt idx="273">
                  <c:v>188.272909062613</c:v>
                </c:pt>
                <c:pt idx="274">
                  <c:v>186.94370250338201</c:v>
                </c:pt>
                <c:pt idx="275">
                  <c:v>187.06259745869801</c:v>
                </c:pt>
                <c:pt idx="276">
                  <c:v>189.82966947214501</c:v>
                </c:pt>
                <c:pt idx="277">
                  <c:v>193.45432762926501</c:v>
                </c:pt>
                <c:pt idx="278">
                  <c:v>195.30831970239601</c:v>
                </c:pt>
                <c:pt idx="279">
                  <c:v>197.367738573</c:v>
                </c:pt>
                <c:pt idx="280">
                  <c:v>199.495148040982</c:v>
                </c:pt>
                <c:pt idx="281">
                  <c:v>203.83149695069699</c:v>
                </c:pt>
                <c:pt idx="282">
                  <c:v>205.497536860167</c:v>
                </c:pt>
                <c:pt idx="283">
                  <c:v>204.94446149999001</c:v>
                </c:pt>
                <c:pt idx="284">
                  <c:v>202.33161400645901</c:v>
                </c:pt>
                <c:pt idx="285">
                  <c:v>200.354332525655</c:v>
                </c:pt>
                <c:pt idx="286">
                  <c:v>199.64747779789201</c:v>
                </c:pt>
                <c:pt idx="287">
                  <c:v>200.22982116487199</c:v>
                </c:pt>
                <c:pt idx="288">
                  <c:v>200.91065270863399</c:v>
                </c:pt>
                <c:pt idx="289">
                  <c:v>202.203818517207</c:v>
                </c:pt>
                <c:pt idx="290">
                  <c:v>203.30986824130201</c:v>
                </c:pt>
                <c:pt idx="291">
                  <c:v>203.42129956794699</c:v>
                </c:pt>
                <c:pt idx="292">
                  <c:v>201.333152408454</c:v>
                </c:pt>
                <c:pt idx="293">
                  <c:v>198.68066477711599</c:v>
                </c:pt>
                <c:pt idx="294">
                  <c:v>198.57717244045901</c:v>
                </c:pt>
                <c:pt idx="295">
                  <c:v>200.164900197018</c:v>
                </c:pt>
                <c:pt idx="296">
                  <c:v>202.99190949657699</c:v>
                </c:pt>
                <c:pt idx="297">
                  <c:v>205.47708113460001</c:v>
                </c:pt>
                <c:pt idx="298">
                  <c:v>209.191064940399</c:v>
                </c:pt>
                <c:pt idx="299">
                  <c:v>209.43506897398501</c:v>
                </c:pt>
                <c:pt idx="300">
                  <c:v>209.17739171576599</c:v>
                </c:pt>
                <c:pt idx="301">
                  <c:v>207.738340933057</c:v>
                </c:pt>
                <c:pt idx="302">
                  <c:v>212.60922428207201</c:v>
                </c:pt>
                <c:pt idx="303">
                  <c:v>215.89715982830199</c:v>
                </c:pt>
                <c:pt idx="304">
                  <c:v>218.30875956204301</c:v>
                </c:pt>
                <c:pt idx="305">
                  <c:v>218.23525603554401</c:v>
                </c:pt>
                <c:pt idx="306">
                  <c:v>222.424637157256</c:v>
                </c:pt>
                <c:pt idx="307">
                  <c:v>228.97582930642599</c:v>
                </c:pt>
                <c:pt idx="308">
                  <c:v>234.57432835548099</c:v>
                </c:pt>
                <c:pt idx="309">
                  <c:v>236.87309618691199</c:v>
                </c:pt>
                <c:pt idx="310">
                  <c:v>240.27330805377301</c:v>
                </c:pt>
                <c:pt idx="311">
                  <c:v>243.76033818713501</c:v>
                </c:pt>
                <c:pt idx="312">
                  <c:v>246.61829817422799</c:v>
                </c:pt>
                <c:pt idx="313">
                  <c:v>242.675059953198</c:v>
                </c:pt>
                <c:pt idx="314">
                  <c:v>238.11832600513301</c:v>
                </c:pt>
                <c:pt idx="315">
                  <c:v>235.629171757997</c:v>
                </c:pt>
                <c:pt idx="316">
                  <c:v>236.88304058388101</c:v>
                </c:pt>
                <c:pt idx="317">
                  <c:v>237.249669981789</c:v>
                </c:pt>
                <c:pt idx="318">
                  <c:v>239.78880001111901</c:v>
                </c:pt>
                <c:pt idx="319">
                  <c:v>239.57115622095901</c:v>
                </c:pt>
                <c:pt idx="320">
                  <c:v>241.453273745149</c:v>
                </c:pt>
                <c:pt idx="321">
                  <c:v>236.448864597875</c:v>
                </c:pt>
                <c:pt idx="322">
                  <c:v>238.70005107191099</c:v>
                </c:pt>
                <c:pt idx="323">
                  <c:v>240.62574788985</c:v>
                </c:pt>
                <c:pt idx="324">
                  <c:v>246.66135649599701</c:v>
                </c:pt>
                <c:pt idx="325">
                  <c:v>244.404748176266</c:v>
                </c:pt>
                <c:pt idx="326">
                  <c:v>238.526054529128</c:v>
                </c:pt>
                <c:pt idx="327">
                  <c:v>234.88471926741099</c:v>
                </c:pt>
                <c:pt idx="328">
                  <c:v>236.618997570348</c:v>
                </c:pt>
                <c:pt idx="329">
                  <c:v>243.07177375732701</c:v>
                </c:pt>
                <c:pt idx="330">
                  <c:v>245.13507876120201</c:v>
                </c:pt>
                <c:pt idx="331">
                  <c:v>243.267476204573</c:v>
                </c:pt>
                <c:pt idx="332">
                  <c:v>241.988749638352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34-4776-8FE4-83A085ED8CFC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Segment'!$K$6:$K$338</c:f>
              <c:numCache>
                <c:formatCode>[$-409]mmm\-yy;@</c:formatCode>
                <c:ptCount val="33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</c:numCache>
            </c:numRef>
          </c:xVal>
          <c:yVal>
            <c:numRef>
              <c:f>'U.S. VW - By Segment'!$P$6:$P$338</c:f>
              <c:numCache>
                <c:formatCode>0</c:formatCode>
                <c:ptCount val="333"/>
                <c:pt idx="0">
                  <c:v>70.349981128851297</c:v>
                </c:pt>
                <c:pt idx="1">
                  <c:v>68.115958017997997</c:v>
                </c:pt>
                <c:pt idx="2">
                  <c:v>66.519906118718794</c:v>
                </c:pt>
                <c:pt idx="3">
                  <c:v>66.091571924693795</c:v>
                </c:pt>
                <c:pt idx="4">
                  <c:v>64.822685325115103</c:v>
                </c:pt>
                <c:pt idx="5">
                  <c:v>65.757188848771193</c:v>
                </c:pt>
                <c:pt idx="6">
                  <c:v>66.813998899014393</c:v>
                </c:pt>
                <c:pt idx="7">
                  <c:v>68.346320347403406</c:v>
                </c:pt>
                <c:pt idx="8">
                  <c:v>68.2880254248348</c:v>
                </c:pt>
                <c:pt idx="9">
                  <c:v>68.025556213634999</c:v>
                </c:pt>
                <c:pt idx="10">
                  <c:v>67.2726197032013</c:v>
                </c:pt>
                <c:pt idx="11">
                  <c:v>67.788350504416897</c:v>
                </c:pt>
                <c:pt idx="12">
                  <c:v>67.820040177972501</c:v>
                </c:pt>
                <c:pt idx="13">
                  <c:v>69.027374949355604</c:v>
                </c:pt>
                <c:pt idx="14">
                  <c:v>68.851188236983802</c:v>
                </c:pt>
                <c:pt idx="15">
                  <c:v>69.420831366088507</c:v>
                </c:pt>
                <c:pt idx="16">
                  <c:v>69.982106857756506</c:v>
                </c:pt>
                <c:pt idx="17">
                  <c:v>70.520561997405096</c:v>
                </c:pt>
                <c:pt idx="18">
                  <c:v>71.303150585828305</c:v>
                </c:pt>
                <c:pt idx="19">
                  <c:v>71.776413050589895</c:v>
                </c:pt>
                <c:pt idx="20">
                  <c:v>74.026312330021895</c:v>
                </c:pt>
                <c:pt idx="21">
                  <c:v>75.711084368174497</c:v>
                </c:pt>
                <c:pt idx="22">
                  <c:v>76.594960882577396</c:v>
                </c:pt>
                <c:pt idx="23">
                  <c:v>77.418697824806898</c:v>
                </c:pt>
                <c:pt idx="24">
                  <c:v>78.230607083429902</c:v>
                </c:pt>
                <c:pt idx="25">
                  <c:v>79.899193157538093</c:v>
                </c:pt>
                <c:pt idx="26">
                  <c:v>79.898181020826499</c:v>
                </c:pt>
                <c:pt idx="27">
                  <c:v>79.749799496803803</c:v>
                </c:pt>
                <c:pt idx="28">
                  <c:v>78.931651708023693</c:v>
                </c:pt>
                <c:pt idx="29">
                  <c:v>79.287362291104102</c:v>
                </c:pt>
                <c:pt idx="30">
                  <c:v>80.398863184703501</c:v>
                </c:pt>
                <c:pt idx="31">
                  <c:v>81.810765024806898</c:v>
                </c:pt>
                <c:pt idx="32">
                  <c:v>81.839698851234701</c:v>
                </c:pt>
                <c:pt idx="33">
                  <c:v>80.128802981276905</c:v>
                </c:pt>
                <c:pt idx="34">
                  <c:v>80.433060565576497</c:v>
                </c:pt>
                <c:pt idx="35">
                  <c:v>81.016005825045596</c:v>
                </c:pt>
                <c:pt idx="36">
                  <c:v>83.150924017201206</c:v>
                </c:pt>
                <c:pt idx="37">
                  <c:v>81.607822155025701</c:v>
                </c:pt>
                <c:pt idx="38">
                  <c:v>81.361356107636595</c:v>
                </c:pt>
                <c:pt idx="39">
                  <c:v>81.169029902448202</c:v>
                </c:pt>
                <c:pt idx="40">
                  <c:v>82.510629590862905</c:v>
                </c:pt>
                <c:pt idx="41">
                  <c:v>83.554348695817694</c:v>
                </c:pt>
                <c:pt idx="42">
                  <c:v>85.029514531645802</c:v>
                </c:pt>
                <c:pt idx="43">
                  <c:v>88.696990555756202</c:v>
                </c:pt>
                <c:pt idx="44">
                  <c:v>92.5231927151261</c:v>
                </c:pt>
                <c:pt idx="45">
                  <c:v>94.962802600245695</c:v>
                </c:pt>
                <c:pt idx="46">
                  <c:v>94.651494796399604</c:v>
                </c:pt>
                <c:pt idx="47">
                  <c:v>93.4930173425508</c:v>
                </c:pt>
                <c:pt idx="48">
                  <c:v>93.314817332673698</c:v>
                </c:pt>
                <c:pt idx="49">
                  <c:v>93.631924636825403</c:v>
                </c:pt>
                <c:pt idx="50">
                  <c:v>94.916577457457095</c:v>
                </c:pt>
                <c:pt idx="51">
                  <c:v>94.792281208454</c:v>
                </c:pt>
                <c:pt idx="52">
                  <c:v>94.572786376921997</c:v>
                </c:pt>
                <c:pt idx="53">
                  <c:v>93.568939360918606</c:v>
                </c:pt>
                <c:pt idx="54">
                  <c:v>94.330998743661397</c:v>
                </c:pt>
                <c:pt idx="55">
                  <c:v>95.255240664379599</c:v>
                </c:pt>
                <c:pt idx="56">
                  <c:v>96.547984474217103</c:v>
                </c:pt>
                <c:pt idx="57">
                  <c:v>97.626421817261004</c:v>
                </c:pt>
                <c:pt idx="58">
                  <c:v>98.728991144637305</c:v>
                </c:pt>
                <c:pt idx="59">
                  <c:v>100</c:v>
                </c:pt>
                <c:pt idx="60">
                  <c:v>100.624275439958</c:v>
                </c:pt>
                <c:pt idx="61">
                  <c:v>101.322896022601</c:v>
                </c:pt>
                <c:pt idx="62">
                  <c:v>101.088176760853</c:v>
                </c:pt>
                <c:pt idx="63">
                  <c:v>100.842460391166</c:v>
                </c:pt>
                <c:pt idx="64">
                  <c:v>101.237433344441</c:v>
                </c:pt>
                <c:pt idx="65">
                  <c:v>102.514734806172</c:v>
                </c:pt>
                <c:pt idx="66">
                  <c:v>103.703339945235</c:v>
                </c:pt>
                <c:pt idx="67">
                  <c:v>104.12569842175</c:v>
                </c:pt>
                <c:pt idx="68">
                  <c:v>104.31448971632</c:v>
                </c:pt>
                <c:pt idx="69">
                  <c:v>104.36711660754101</c:v>
                </c:pt>
                <c:pt idx="70">
                  <c:v>104.351373934981</c:v>
                </c:pt>
                <c:pt idx="71">
                  <c:v>104.66968628127999</c:v>
                </c:pt>
                <c:pt idx="72">
                  <c:v>105.997982738891</c:v>
                </c:pt>
                <c:pt idx="73">
                  <c:v>108.049927683422</c:v>
                </c:pt>
                <c:pt idx="74">
                  <c:v>109.22942574568999</c:v>
                </c:pt>
                <c:pt idx="75">
                  <c:v>110.787797292448</c:v>
                </c:pt>
                <c:pt idx="76">
                  <c:v>110.857414390325</c:v>
                </c:pt>
                <c:pt idx="77">
                  <c:v>111.750025343782</c:v>
                </c:pt>
                <c:pt idx="78">
                  <c:v>110.468741225654</c:v>
                </c:pt>
                <c:pt idx="79">
                  <c:v>110.073794158808</c:v>
                </c:pt>
                <c:pt idx="80">
                  <c:v>109.198537689397</c:v>
                </c:pt>
                <c:pt idx="81">
                  <c:v>110.371720118637</c:v>
                </c:pt>
                <c:pt idx="82">
                  <c:v>112.25854472569</c:v>
                </c:pt>
                <c:pt idx="83">
                  <c:v>114.923925258704</c:v>
                </c:pt>
                <c:pt idx="84">
                  <c:v>116.713608334847</c:v>
                </c:pt>
                <c:pt idx="85">
                  <c:v>117.816033534102</c:v>
                </c:pt>
                <c:pt idx="86">
                  <c:v>118.156317318758</c:v>
                </c:pt>
                <c:pt idx="87">
                  <c:v>118.95251014332</c:v>
                </c:pt>
                <c:pt idx="88">
                  <c:v>119.77804361646299</c:v>
                </c:pt>
                <c:pt idx="89">
                  <c:v>121.203952828738</c:v>
                </c:pt>
                <c:pt idx="90">
                  <c:v>121.98835293725099</c:v>
                </c:pt>
                <c:pt idx="91">
                  <c:v>122.442605154137</c:v>
                </c:pt>
                <c:pt idx="92">
                  <c:v>121.641406167097</c:v>
                </c:pt>
                <c:pt idx="93">
                  <c:v>121.01287120079699</c:v>
                </c:pt>
                <c:pt idx="94">
                  <c:v>121.24290030987</c:v>
                </c:pt>
                <c:pt idx="95">
                  <c:v>122.830261758156</c:v>
                </c:pt>
                <c:pt idx="96">
                  <c:v>123.85617546682001</c:v>
                </c:pt>
                <c:pt idx="97">
                  <c:v>124.024100957407</c:v>
                </c:pt>
                <c:pt idx="98">
                  <c:v>124.130413332476</c:v>
                </c:pt>
                <c:pt idx="99">
                  <c:v>125.400586308016</c:v>
                </c:pt>
                <c:pt idx="100">
                  <c:v>127.41664745116201</c:v>
                </c:pt>
                <c:pt idx="101">
                  <c:v>129.222846488231</c:v>
                </c:pt>
                <c:pt idx="102">
                  <c:v>131.552968478742</c:v>
                </c:pt>
                <c:pt idx="103">
                  <c:v>134.06706667743799</c:v>
                </c:pt>
                <c:pt idx="104">
                  <c:v>136.58417207235499</c:v>
                </c:pt>
                <c:pt idx="105">
                  <c:v>137.173542746132</c:v>
                </c:pt>
                <c:pt idx="106">
                  <c:v>137.97100069075901</c:v>
                </c:pt>
                <c:pt idx="107">
                  <c:v>138.20130794812701</c:v>
                </c:pt>
                <c:pt idx="108">
                  <c:v>140.204032317338</c:v>
                </c:pt>
                <c:pt idx="109">
                  <c:v>141.469375594615</c:v>
                </c:pt>
                <c:pt idx="110">
                  <c:v>143.83126286678399</c:v>
                </c:pt>
                <c:pt idx="111">
                  <c:v>145.328081556255</c:v>
                </c:pt>
                <c:pt idx="112">
                  <c:v>146.91457839372501</c:v>
                </c:pt>
                <c:pt idx="113">
                  <c:v>148.99234633291201</c:v>
                </c:pt>
                <c:pt idx="114">
                  <c:v>151.899532512901</c:v>
                </c:pt>
                <c:pt idx="115">
                  <c:v>155.771128176486</c:v>
                </c:pt>
                <c:pt idx="116">
                  <c:v>159.49914895485799</c:v>
                </c:pt>
                <c:pt idx="117">
                  <c:v>164.17566589236699</c:v>
                </c:pt>
                <c:pt idx="118">
                  <c:v>167.19356469524899</c:v>
                </c:pt>
                <c:pt idx="119">
                  <c:v>168.51972609126099</c:v>
                </c:pt>
                <c:pt idx="120">
                  <c:v>166.35322543254799</c:v>
                </c:pt>
                <c:pt idx="121">
                  <c:v>165.259810096124</c:v>
                </c:pt>
                <c:pt idx="122">
                  <c:v>164.67896593644701</c:v>
                </c:pt>
                <c:pt idx="123">
                  <c:v>164.93600699495599</c:v>
                </c:pt>
                <c:pt idx="124">
                  <c:v>164.25554853320699</c:v>
                </c:pt>
                <c:pt idx="125">
                  <c:v>162.979368102596</c:v>
                </c:pt>
                <c:pt idx="126">
                  <c:v>162.25863690815001</c:v>
                </c:pt>
                <c:pt idx="127">
                  <c:v>161.45837680327799</c:v>
                </c:pt>
                <c:pt idx="128">
                  <c:v>161.111258600372</c:v>
                </c:pt>
                <c:pt idx="129">
                  <c:v>167.72952092857301</c:v>
                </c:pt>
                <c:pt idx="130">
                  <c:v>174.44134494260899</c:v>
                </c:pt>
                <c:pt idx="131">
                  <c:v>182.046788100643</c:v>
                </c:pt>
                <c:pt idx="132">
                  <c:v>177.679216980093</c:v>
                </c:pt>
                <c:pt idx="133">
                  <c:v>174.68696555577799</c:v>
                </c:pt>
                <c:pt idx="134">
                  <c:v>171.077316501165</c:v>
                </c:pt>
                <c:pt idx="135">
                  <c:v>170.609254521222</c:v>
                </c:pt>
                <c:pt idx="136">
                  <c:v>171.06968404125399</c:v>
                </c:pt>
                <c:pt idx="137">
                  <c:v>170.59909023116899</c:v>
                </c:pt>
                <c:pt idx="138">
                  <c:v>172.68191575245299</c:v>
                </c:pt>
                <c:pt idx="139">
                  <c:v>170.676738492353</c:v>
                </c:pt>
                <c:pt idx="140">
                  <c:v>171.00451925321499</c:v>
                </c:pt>
                <c:pt idx="141">
                  <c:v>168.162790632742</c:v>
                </c:pt>
                <c:pt idx="142">
                  <c:v>167.747312388605</c:v>
                </c:pt>
                <c:pt idx="143">
                  <c:v>165.34019542356401</c:v>
                </c:pt>
                <c:pt idx="144">
                  <c:v>164.26724060573301</c:v>
                </c:pt>
                <c:pt idx="145">
                  <c:v>163.144703862673</c:v>
                </c:pt>
                <c:pt idx="146">
                  <c:v>162.61013840518299</c:v>
                </c:pt>
                <c:pt idx="147">
                  <c:v>160.97404060381899</c:v>
                </c:pt>
                <c:pt idx="148">
                  <c:v>159.06423167078799</c:v>
                </c:pt>
                <c:pt idx="149">
                  <c:v>157.19263308374801</c:v>
                </c:pt>
                <c:pt idx="150">
                  <c:v>157.59914026826101</c:v>
                </c:pt>
                <c:pt idx="151">
                  <c:v>157.71535613368101</c:v>
                </c:pt>
                <c:pt idx="152">
                  <c:v>157.21991141394301</c:v>
                </c:pt>
                <c:pt idx="153">
                  <c:v>154.60478327281501</c:v>
                </c:pt>
                <c:pt idx="154">
                  <c:v>148.926712419648</c:v>
                </c:pt>
                <c:pt idx="155">
                  <c:v>142.66586768156901</c:v>
                </c:pt>
                <c:pt idx="156">
                  <c:v>137.27309115807299</c:v>
                </c:pt>
                <c:pt idx="157">
                  <c:v>137.12779862536701</c:v>
                </c:pt>
                <c:pt idx="158">
                  <c:v>135.30298282449499</c:v>
                </c:pt>
                <c:pt idx="159">
                  <c:v>132.55865399377799</c:v>
                </c:pt>
                <c:pt idx="160">
                  <c:v>126.90173806951999</c:v>
                </c:pt>
                <c:pt idx="161">
                  <c:v>124.145361660585</c:v>
                </c:pt>
                <c:pt idx="162">
                  <c:v>121.486809456869</c:v>
                </c:pt>
                <c:pt idx="163">
                  <c:v>121.185774048396</c:v>
                </c:pt>
                <c:pt idx="164">
                  <c:v>119.862938152257</c:v>
                </c:pt>
                <c:pt idx="165">
                  <c:v>119.792273705342</c:v>
                </c:pt>
                <c:pt idx="166">
                  <c:v>118.157782026218</c:v>
                </c:pt>
                <c:pt idx="167">
                  <c:v>117.717770918398</c:v>
                </c:pt>
                <c:pt idx="168">
                  <c:v>117.703429804658</c:v>
                </c:pt>
                <c:pt idx="169">
                  <c:v>118.444529771261</c:v>
                </c:pt>
                <c:pt idx="170">
                  <c:v>119.266275845396</c:v>
                </c:pt>
                <c:pt idx="171">
                  <c:v>120.20514853982399</c:v>
                </c:pt>
                <c:pt idx="172">
                  <c:v>121.005282823003</c:v>
                </c:pt>
                <c:pt idx="173">
                  <c:v>122.50033593310501</c:v>
                </c:pt>
                <c:pt idx="174">
                  <c:v>124.096886201497</c:v>
                </c:pt>
                <c:pt idx="175">
                  <c:v>128.90807889573099</c:v>
                </c:pt>
                <c:pt idx="176">
                  <c:v>133.88156232717199</c:v>
                </c:pt>
                <c:pt idx="177">
                  <c:v>138.38774778244601</c:v>
                </c:pt>
                <c:pt idx="178">
                  <c:v>139.83237477556901</c:v>
                </c:pt>
                <c:pt idx="179">
                  <c:v>141.115296991534</c:v>
                </c:pt>
                <c:pt idx="180">
                  <c:v>142.697586914536</c:v>
                </c:pt>
                <c:pt idx="181">
                  <c:v>141.76675805745299</c:v>
                </c:pt>
                <c:pt idx="182">
                  <c:v>139.65013813427601</c:v>
                </c:pt>
                <c:pt idx="183">
                  <c:v>137.84295376548599</c:v>
                </c:pt>
                <c:pt idx="184">
                  <c:v>139.238154079879</c:v>
                </c:pt>
                <c:pt idx="185">
                  <c:v>141.22053263547201</c:v>
                </c:pt>
                <c:pt idx="186">
                  <c:v>143.57782970479599</c:v>
                </c:pt>
                <c:pt idx="187">
                  <c:v>145.44886923773501</c:v>
                </c:pt>
                <c:pt idx="188">
                  <c:v>149.09644799763799</c:v>
                </c:pt>
                <c:pt idx="189">
                  <c:v>151.551452306703</c:v>
                </c:pt>
                <c:pt idx="190">
                  <c:v>153.861067457437</c:v>
                </c:pt>
                <c:pt idx="191">
                  <c:v>152.68998448251301</c:v>
                </c:pt>
                <c:pt idx="192">
                  <c:v>151.536561860402</c:v>
                </c:pt>
                <c:pt idx="193">
                  <c:v>148.03526112425499</c:v>
                </c:pt>
                <c:pt idx="194">
                  <c:v>147.07980640495001</c:v>
                </c:pt>
                <c:pt idx="195">
                  <c:v>146.921025655026</c:v>
                </c:pt>
                <c:pt idx="196">
                  <c:v>149.079989817913</c:v>
                </c:pt>
                <c:pt idx="197">
                  <c:v>149.69885490883399</c:v>
                </c:pt>
                <c:pt idx="198">
                  <c:v>152.39758931314799</c:v>
                </c:pt>
                <c:pt idx="199">
                  <c:v>155.28938079750901</c:v>
                </c:pt>
                <c:pt idx="200">
                  <c:v>160.40628217613701</c:v>
                </c:pt>
                <c:pt idx="201">
                  <c:v>162.75399149679799</c:v>
                </c:pt>
                <c:pt idx="202">
                  <c:v>163.94219562144201</c:v>
                </c:pt>
                <c:pt idx="203">
                  <c:v>163.32615491940899</c:v>
                </c:pt>
                <c:pt idx="204">
                  <c:v>162.441316964219</c:v>
                </c:pt>
                <c:pt idx="205">
                  <c:v>163.07215699572501</c:v>
                </c:pt>
                <c:pt idx="206">
                  <c:v>163.32195971349</c:v>
                </c:pt>
                <c:pt idx="207">
                  <c:v>165.01788061309</c:v>
                </c:pt>
                <c:pt idx="208">
                  <c:v>166.26475562184501</c:v>
                </c:pt>
                <c:pt idx="209">
                  <c:v>169.00327697533601</c:v>
                </c:pt>
                <c:pt idx="210">
                  <c:v>170.147155328465</c:v>
                </c:pt>
                <c:pt idx="211">
                  <c:v>170.67366186221099</c:v>
                </c:pt>
                <c:pt idx="212">
                  <c:v>171.80437956256799</c:v>
                </c:pt>
                <c:pt idx="213">
                  <c:v>174.259498990758</c:v>
                </c:pt>
                <c:pt idx="214">
                  <c:v>176.933867592176</c:v>
                </c:pt>
                <c:pt idx="215">
                  <c:v>177.51387550711701</c:v>
                </c:pt>
                <c:pt idx="216">
                  <c:v>178.46940754948</c:v>
                </c:pt>
                <c:pt idx="217">
                  <c:v>179.14539447341599</c:v>
                </c:pt>
                <c:pt idx="218">
                  <c:v>180.49809887929499</c:v>
                </c:pt>
                <c:pt idx="219">
                  <c:v>179.74466328104501</c:v>
                </c:pt>
                <c:pt idx="220">
                  <c:v>176.53391370678699</c:v>
                </c:pt>
                <c:pt idx="221">
                  <c:v>174.17794878847201</c:v>
                </c:pt>
                <c:pt idx="222">
                  <c:v>173.76427319563101</c:v>
                </c:pt>
                <c:pt idx="223">
                  <c:v>179.80182302417501</c:v>
                </c:pt>
                <c:pt idx="224">
                  <c:v>184.98941226603301</c:v>
                </c:pt>
                <c:pt idx="225">
                  <c:v>189.59255778104301</c:v>
                </c:pt>
                <c:pt idx="226">
                  <c:v>191.48648322049101</c:v>
                </c:pt>
                <c:pt idx="227">
                  <c:v>194.256190437979</c:v>
                </c:pt>
                <c:pt idx="228">
                  <c:v>197.10982638863101</c:v>
                </c:pt>
                <c:pt idx="229">
                  <c:v>198.16185753212201</c:v>
                </c:pt>
                <c:pt idx="230">
                  <c:v>199.809086823261</c:v>
                </c:pt>
                <c:pt idx="231">
                  <c:v>201.70191780160999</c:v>
                </c:pt>
                <c:pt idx="232">
                  <c:v>204.43578439354101</c:v>
                </c:pt>
                <c:pt idx="233">
                  <c:v>205.34617614812299</c:v>
                </c:pt>
                <c:pt idx="234">
                  <c:v>206.04904285935399</c:v>
                </c:pt>
                <c:pt idx="235">
                  <c:v>206.313636965147</c:v>
                </c:pt>
                <c:pt idx="236">
                  <c:v>207.11165012916999</c:v>
                </c:pt>
                <c:pt idx="237">
                  <c:v>206.39304434480701</c:v>
                </c:pt>
                <c:pt idx="238">
                  <c:v>207.246044733726</c:v>
                </c:pt>
                <c:pt idx="239">
                  <c:v>208.77606723805201</c:v>
                </c:pt>
                <c:pt idx="240">
                  <c:v>212.71157838838499</c:v>
                </c:pt>
                <c:pt idx="241">
                  <c:v>214.68349821758801</c:v>
                </c:pt>
                <c:pt idx="242">
                  <c:v>217.14359770088001</c:v>
                </c:pt>
                <c:pt idx="243">
                  <c:v>218.129593001779</c:v>
                </c:pt>
                <c:pt idx="244">
                  <c:v>219.902641468962</c:v>
                </c:pt>
                <c:pt idx="245">
                  <c:v>220.751830356814</c:v>
                </c:pt>
                <c:pt idx="246">
                  <c:v>222.42477665385499</c:v>
                </c:pt>
                <c:pt idx="247">
                  <c:v>223.82570042943601</c:v>
                </c:pt>
                <c:pt idx="248">
                  <c:v>225.14740708870599</c:v>
                </c:pt>
                <c:pt idx="249">
                  <c:v>226.31866636366399</c:v>
                </c:pt>
                <c:pt idx="250">
                  <c:v>227.730348242611</c:v>
                </c:pt>
                <c:pt idx="251">
                  <c:v>228.69941380452201</c:v>
                </c:pt>
                <c:pt idx="252">
                  <c:v>227.95626844938101</c:v>
                </c:pt>
                <c:pt idx="253">
                  <c:v>226.62094650000199</c:v>
                </c:pt>
                <c:pt idx="254">
                  <c:v>225.24726990699199</c:v>
                </c:pt>
                <c:pt idx="255">
                  <c:v>226.05595659816601</c:v>
                </c:pt>
                <c:pt idx="256">
                  <c:v>228.98161403050901</c:v>
                </c:pt>
                <c:pt idx="257">
                  <c:v>232.70688349917</c:v>
                </c:pt>
                <c:pt idx="258">
                  <c:v>235.85136727986901</c:v>
                </c:pt>
                <c:pt idx="259">
                  <c:v>237.19590218681299</c:v>
                </c:pt>
                <c:pt idx="260">
                  <c:v>238.60375442531199</c:v>
                </c:pt>
                <c:pt idx="261">
                  <c:v>240.28597340549601</c:v>
                </c:pt>
                <c:pt idx="262">
                  <c:v>242.465225016217</c:v>
                </c:pt>
                <c:pt idx="263">
                  <c:v>244.50568130449699</c:v>
                </c:pt>
                <c:pt idx="264">
                  <c:v>246.406709491128</c:v>
                </c:pt>
                <c:pt idx="265">
                  <c:v>248.359158219938</c:v>
                </c:pt>
                <c:pt idx="266">
                  <c:v>251.033691183424</c:v>
                </c:pt>
                <c:pt idx="267">
                  <c:v>252.276565868956</c:v>
                </c:pt>
                <c:pt idx="268">
                  <c:v>252.14507469292499</c:v>
                </c:pt>
                <c:pt idx="269">
                  <c:v>250.99234566415899</c:v>
                </c:pt>
                <c:pt idx="270">
                  <c:v>252.935675370338</c:v>
                </c:pt>
                <c:pt idx="271">
                  <c:v>256.30222589319999</c:v>
                </c:pt>
                <c:pt idx="272">
                  <c:v>259.604577226564</c:v>
                </c:pt>
                <c:pt idx="273">
                  <c:v>260.09679758424801</c:v>
                </c:pt>
                <c:pt idx="274">
                  <c:v>259.454144542709</c:v>
                </c:pt>
                <c:pt idx="275">
                  <c:v>259.35223650357102</c:v>
                </c:pt>
                <c:pt idx="276">
                  <c:v>259.284817139099</c:v>
                </c:pt>
                <c:pt idx="277">
                  <c:v>261.02837402355101</c:v>
                </c:pt>
                <c:pt idx="278">
                  <c:v>262.45094408003098</c:v>
                </c:pt>
                <c:pt idx="279">
                  <c:v>266.990514210404</c:v>
                </c:pt>
                <c:pt idx="280">
                  <c:v>269.97406065336202</c:v>
                </c:pt>
                <c:pt idx="281">
                  <c:v>272.89153275869</c:v>
                </c:pt>
                <c:pt idx="282">
                  <c:v>272.60404499650002</c:v>
                </c:pt>
                <c:pt idx="283">
                  <c:v>272.92667338450201</c:v>
                </c:pt>
                <c:pt idx="284">
                  <c:v>273.79596128372498</c:v>
                </c:pt>
                <c:pt idx="285">
                  <c:v>275.69134504521401</c:v>
                </c:pt>
                <c:pt idx="286">
                  <c:v>278.78526670771203</c:v>
                </c:pt>
                <c:pt idx="287">
                  <c:v>281.84617323651298</c:v>
                </c:pt>
                <c:pt idx="288">
                  <c:v>283.73940923820101</c:v>
                </c:pt>
                <c:pt idx="289">
                  <c:v>284.50463354169898</c:v>
                </c:pt>
                <c:pt idx="290">
                  <c:v>284.88268990949598</c:v>
                </c:pt>
                <c:pt idx="291">
                  <c:v>289.56224712020702</c:v>
                </c:pt>
                <c:pt idx="292">
                  <c:v>290.31957033721102</c:v>
                </c:pt>
                <c:pt idx="293">
                  <c:v>291.88519000998701</c:v>
                </c:pt>
                <c:pt idx="294">
                  <c:v>289.89380181057498</c:v>
                </c:pt>
                <c:pt idx="295">
                  <c:v>294.24457814313899</c:v>
                </c:pt>
                <c:pt idx="296">
                  <c:v>297.96707721127802</c:v>
                </c:pt>
                <c:pt idx="297">
                  <c:v>302.629923215188</c:v>
                </c:pt>
                <c:pt idx="298">
                  <c:v>304.10549665102297</c:v>
                </c:pt>
                <c:pt idx="299">
                  <c:v>305.77521036541299</c:v>
                </c:pt>
                <c:pt idx="300">
                  <c:v>306.138055930203</c:v>
                </c:pt>
                <c:pt idx="301">
                  <c:v>308.347960992857</c:v>
                </c:pt>
                <c:pt idx="302">
                  <c:v>311.27533442363898</c:v>
                </c:pt>
                <c:pt idx="303">
                  <c:v>315.92998931533799</c:v>
                </c:pt>
                <c:pt idx="304">
                  <c:v>322.91985284661001</c:v>
                </c:pt>
                <c:pt idx="305">
                  <c:v>333.10319265047502</c:v>
                </c:pt>
                <c:pt idx="306">
                  <c:v>343.73213642318098</c:v>
                </c:pt>
                <c:pt idx="307">
                  <c:v>351.88818297286701</c:v>
                </c:pt>
                <c:pt idx="308">
                  <c:v>357.21063952544</c:v>
                </c:pt>
                <c:pt idx="309">
                  <c:v>363.89227225765802</c:v>
                </c:pt>
                <c:pt idx="310">
                  <c:v>372.86472857877499</c:v>
                </c:pt>
                <c:pt idx="311">
                  <c:v>380.96573611173602</c:v>
                </c:pt>
                <c:pt idx="312">
                  <c:v>387.07943383798198</c:v>
                </c:pt>
                <c:pt idx="313">
                  <c:v>388.134800180225</c:v>
                </c:pt>
                <c:pt idx="314">
                  <c:v>392.38320289216801</c:v>
                </c:pt>
                <c:pt idx="315">
                  <c:v>399.99722595416603</c:v>
                </c:pt>
                <c:pt idx="316">
                  <c:v>411.20357696948798</c:v>
                </c:pt>
                <c:pt idx="317">
                  <c:v>418.21168526652701</c:v>
                </c:pt>
                <c:pt idx="318">
                  <c:v>418.02955784282898</c:v>
                </c:pt>
                <c:pt idx="319">
                  <c:v>415.67739889275799</c:v>
                </c:pt>
                <c:pt idx="320">
                  <c:v>409.007915859489</c:v>
                </c:pt>
                <c:pt idx="321">
                  <c:v>401.40742347770203</c:v>
                </c:pt>
                <c:pt idx="322">
                  <c:v>385.58816978335</c:v>
                </c:pt>
                <c:pt idx="323">
                  <c:v>372.92047794916601</c:v>
                </c:pt>
                <c:pt idx="324">
                  <c:v>359.95234945201997</c:v>
                </c:pt>
                <c:pt idx="325">
                  <c:v>357.16610475516802</c:v>
                </c:pt>
                <c:pt idx="326">
                  <c:v>349.67014807114401</c:v>
                </c:pt>
                <c:pt idx="327">
                  <c:v>346.89981373481697</c:v>
                </c:pt>
                <c:pt idx="328">
                  <c:v>337.58289321538501</c:v>
                </c:pt>
                <c:pt idx="329">
                  <c:v>337.32474062345699</c:v>
                </c:pt>
                <c:pt idx="330">
                  <c:v>336.88414516077302</c:v>
                </c:pt>
                <c:pt idx="331">
                  <c:v>336.56181088241101</c:v>
                </c:pt>
                <c:pt idx="332">
                  <c:v>341.02126115455798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34-4776-8FE4-83A085ED8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19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PropertyType!$Q$7:$Q$117</c:f>
              <c:numCache>
                <c:formatCode>0</c:formatCode>
                <c:ptCount val="111"/>
                <c:pt idx="0">
                  <c:v>58.484009190921697</c:v>
                </c:pt>
                <c:pt idx="1">
                  <c:v>62.007537452942699</c:v>
                </c:pt>
                <c:pt idx="2">
                  <c:v>65.417408282121002</c:v>
                </c:pt>
                <c:pt idx="3">
                  <c:v>65.206773404660197</c:v>
                </c:pt>
                <c:pt idx="4">
                  <c:v>65.7763998616674</c:v>
                </c:pt>
                <c:pt idx="5">
                  <c:v>69.579330768780295</c:v>
                </c:pt>
                <c:pt idx="6">
                  <c:v>74.6482129400964</c:v>
                </c:pt>
                <c:pt idx="7">
                  <c:v>77.405914065025897</c:v>
                </c:pt>
                <c:pt idx="8">
                  <c:v>77.918863208604193</c:v>
                </c:pt>
                <c:pt idx="9">
                  <c:v>78.255218760931697</c:v>
                </c:pt>
                <c:pt idx="10">
                  <c:v>79.850842723767599</c:v>
                </c:pt>
                <c:pt idx="11">
                  <c:v>82.422677475830994</c:v>
                </c:pt>
                <c:pt idx="12">
                  <c:v>85.409054717229495</c:v>
                </c:pt>
                <c:pt idx="13">
                  <c:v>89.278977991061396</c:v>
                </c:pt>
                <c:pt idx="14">
                  <c:v>90.592454100241795</c:v>
                </c:pt>
                <c:pt idx="15">
                  <c:v>90.307857453544898</c:v>
                </c:pt>
                <c:pt idx="16">
                  <c:v>92.997457190300693</c:v>
                </c:pt>
                <c:pt idx="17">
                  <c:v>98.523016147644498</c:v>
                </c:pt>
                <c:pt idx="18">
                  <c:v>101.226391350501</c:v>
                </c:pt>
                <c:pt idx="19">
                  <c:v>100</c:v>
                </c:pt>
                <c:pt idx="20">
                  <c:v>100.06843921789</c:v>
                </c:pt>
                <c:pt idx="21">
                  <c:v>102.10910192559901</c:v>
                </c:pt>
                <c:pt idx="22">
                  <c:v>103.05852551707</c:v>
                </c:pt>
                <c:pt idx="23">
                  <c:v>102.600279524813</c:v>
                </c:pt>
                <c:pt idx="24">
                  <c:v>103.48116775856199</c:v>
                </c:pt>
                <c:pt idx="25">
                  <c:v>106.03203592752401</c:v>
                </c:pt>
                <c:pt idx="26">
                  <c:v>108.294528932746</c:v>
                </c:pt>
                <c:pt idx="27">
                  <c:v>109.671699589238</c:v>
                </c:pt>
                <c:pt idx="28">
                  <c:v>112.43802557011099</c:v>
                </c:pt>
                <c:pt idx="29">
                  <c:v>115.974136291579</c:v>
                </c:pt>
                <c:pt idx="30">
                  <c:v>118.17117808628799</c:v>
                </c:pt>
                <c:pt idx="31">
                  <c:v>120.52568941965001</c:v>
                </c:pt>
                <c:pt idx="32">
                  <c:v>124.925339669157</c:v>
                </c:pt>
                <c:pt idx="33">
                  <c:v>129.671138046198</c:v>
                </c:pt>
                <c:pt idx="34">
                  <c:v>134.071762822061</c:v>
                </c:pt>
                <c:pt idx="35">
                  <c:v>138.66599394367501</c:v>
                </c:pt>
                <c:pt idx="36">
                  <c:v>144.370819065397</c:v>
                </c:pt>
                <c:pt idx="37">
                  <c:v>151.16700941486499</c:v>
                </c:pt>
                <c:pt idx="38">
                  <c:v>155.832531100008</c:v>
                </c:pt>
                <c:pt idx="39">
                  <c:v>158.40330341849301</c:v>
                </c:pt>
                <c:pt idx="40">
                  <c:v>161.69695671212699</c:v>
                </c:pt>
                <c:pt idx="41">
                  <c:v>165.44179027020701</c:v>
                </c:pt>
                <c:pt idx="42">
                  <c:v>165.81864086018101</c:v>
                </c:pt>
                <c:pt idx="43">
                  <c:v>164.74146586646199</c:v>
                </c:pt>
                <c:pt idx="44">
                  <c:v>168.28437542942501</c:v>
                </c:pt>
                <c:pt idx="45">
                  <c:v>174.774422462128</c:v>
                </c:pt>
                <c:pt idx="46">
                  <c:v>172.39777996396001</c:v>
                </c:pt>
                <c:pt idx="47">
                  <c:v>165.37772496087501</c:v>
                </c:pt>
                <c:pt idx="48">
                  <c:v>163.70115742366201</c:v>
                </c:pt>
                <c:pt idx="49">
                  <c:v>163.180972017031</c:v>
                </c:pt>
                <c:pt idx="50">
                  <c:v>154.32081156015801</c:v>
                </c:pt>
                <c:pt idx="51">
                  <c:v>142.02052742071299</c:v>
                </c:pt>
                <c:pt idx="52">
                  <c:v>131.27194483599101</c:v>
                </c:pt>
                <c:pt idx="53">
                  <c:v>121.82239155701301</c:v>
                </c:pt>
                <c:pt idx="54">
                  <c:v>120.41898320011001</c:v>
                </c:pt>
                <c:pt idx="55">
                  <c:v>121.827662497763</c:v>
                </c:pt>
                <c:pt idx="56">
                  <c:v>118.003621502768</c:v>
                </c:pt>
                <c:pt idx="57">
                  <c:v>112.60248047584901</c:v>
                </c:pt>
                <c:pt idx="58">
                  <c:v>110.300079349101</c:v>
                </c:pt>
                <c:pt idx="59">
                  <c:v>108.73759652532</c:v>
                </c:pt>
                <c:pt idx="60">
                  <c:v>106.834929389095</c:v>
                </c:pt>
                <c:pt idx="61">
                  <c:v>108.027656546915</c:v>
                </c:pt>
                <c:pt idx="62">
                  <c:v>109.419477091468</c:v>
                </c:pt>
                <c:pt idx="63">
                  <c:v>108.063034678739</c:v>
                </c:pt>
                <c:pt idx="64">
                  <c:v>106.912299645491</c:v>
                </c:pt>
                <c:pt idx="65">
                  <c:v>107.600201085191</c:v>
                </c:pt>
                <c:pt idx="66">
                  <c:v>110.10776892579</c:v>
                </c:pt>
                <c:pt idx="67">
                  <c:v>112.37149242119401</c:v>
                </c:pt>
                <c:pt idx="68">
                  <c:v>114.24101936964701</c:v>
                </c:pt>
                <c:pt idx="69">
                  <c:v>116.758718258456</c:v>
                </c:pt>
                <c:pt idx="70">
                  <c:v>119.210372905445</c:v>
                </c:pt>
                <c:pt idx="71">
                  <c:v>121.236254591432</c:v>
                </c:pt>
                <c:pt idx="72">
                  <c:v>124.809455564502</c:v>
                </c:pt>
                <c:pt idx="73">
                  <c:v>130.32402342319</c:v>
                </c:pt>
                <c:pt idx="74">
                  <c:v>132.52542083278499</c:v>
                </c:pt>
                <c:pt idx="75">
                  <c:v>132.942565970159</c:v>
                </c:pt>
                <c:pt idx="76">
                  <c:v>137.35393248254999</c:v>
                </c:pt>
                <c:pt idx="77">
                  <c:v>143.11147918422</c:v>
                </c:pt>
                <c:pt idx="78">
                  <c:v>143.46329881934099</c:v>
                </c:pt>
                <c:pt idx="79">
                  <c:v>141.957557293165</c:v>
                </c:pt>
                <c:pt idx="80">
                  <c:v>144.66437742498499</c:v>
                </c:pt>
                <c:pt idx="81">
                  <c:v>149.119884621035</c:v>
                </c:pt>
                <c:pt idx="82">
                  <c:v>153.091994199201</c:v>
                </c:pt>
                <c:pt idx="83">
                  <c:v>156.326948701372</c:v>
                </c:pt>
                <c:pt idx="84">
                  <c:v>162.033566480632</c:v>
                </c:pt>
                <c:pt idx="85">
                  <c:v>168.76560574747199</c:v>
                </c:pt>
                <c:pt idx="86">
                  <c:v>168.469788795277</c:v>
                </c:pt>
                <c:pt idx="87">
                  <c:v>166.94314818293901</c:v>
                </c:pt>
                <c:pt idx="88">
                  <c:v>171.84549933145701</c:v>
                </c:pt>
                <c:pt idx="89">
                  <c:v>178.24514162218699</c:v>
                </c:pt>
                <c:pt idx="90">
                  <c:v>179.939554523933</c:v>
                </c:pt>
                <c:pt idx="91">
                  <c:v>179.404166228534</c:v>
                </c:pt>
                <c:pt idx="92">
                  <c:v>181.036332247844</c:v>
                </c:pt>
                <c:pt idx="93">
                  <c:v>183.90632088725599</c:v>
                </c:pt>
                <c:pt idx="94">
                  <c:v>186.28517513347001</c:v>
                </c:pt>
                <c:pt idx="95">
                  <c:v>187.58393610843001</c:v>
                </c:pt>
                <c:pt idx="96">
                  <c:v>188.47269464036401</c:v>
                </c:pt>
                <c:pt idx="97">
                  <c:v>188.85695554867499</c:v>
                </c:pt>
                <c:pt idx="98">
                  <c:v>193.63971654217499</c:v>
                </c:pt>
                <c:pt idx="99">
                  <c:v>198.983062591059</c:v>
                </c:pt>
                <c:pt idx="100">
                  <c:v>200.262058451158</c:v>
                </c:pt>
                <c:pt idx="101">
                  <c:v>206.04078699728601</c:v>
                </c:pt>
                <c:pt idx="102">
                  <c:v>217.58492880955501</c:v>
                </c:pt>
                <c:pt idx="103">
                  <c:v>224.63242773904699</c:v>
                </c:pt>
                <c:pt idx="104">
                  <c:v>229.43532859953001</c:v>
                </c:pt>
                <c:pt idx="105">
                  <c:v>238.58745473789801</c:v>
                </c:pt>
                <c:pt idx="106">
                  <c:v>237.14815577439501</c:v>
                </c:pt>
                <c:pt idx="107">
                  <c:v>228.80582091831599</c:v>
                </c:pt>
                <c:pt idx="108">
                  <c:v>224.69556069158301</c:v>
                </c:pt>
                <c:pt idx="109">
                  <c:v>223.95008230181699</c:v>
                </c:pt>
                <c:pt idx="110">
                  <c:v>228.23940158746399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B-41FC-BFBA-4AA8140F4A3E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PropertyType!$R$7:$R$117</c:f>
              <c:numCache>
                <c:formatCode>0</c:formatCode>
                <c:ptCount val="111"/>
                <c:pt idx="0">
                  <c:v>67.9127064449806</c:v>
                </c:pt>
                <c:pt idx="1">
                  <c:v>70.065651265498104</c:v>
                </c:pt>
                <c:pt idx="2">
                  <c:v>71.661567445266598</c:v>
                </c:pt>
                <c:pt idx="3">
                  <c:v>70.5123754957432</c:v>
                </c:pt>
                <c:pt idx="4">
                  <c:v>70.416280453709803</c:v>
                </c:pt>
                <c:pt idx="5">
                  <c:v>73.442364292608303</c:v>
                </c:pt>
                <c:pt idx="6">
                  <c:v>77.590497802657495</c:v>
                </c:pt>
                <c:pt idx="7">
                  <c:v>79.356513825266802</c:v>
                </c:pt>
                <c:pt idx="8">
                  <c:v>79.254024145167605</c:v>
                </c:pt>
                <c:pt idx="9">
                  <c:v>79.468442325639501</c:v>
                </c:pt>
                <c:pt idx="10">
                  <c:v>81.444543674786999</c:v>
                </c:pt>
                <c:pt idx="11">
                  <c:v>84.371904733711304</c:v>
                </c:pt>
                <c:pt idx="12">
                  <c:v>86.864385744704094</c:v>
                </c:pt>
                <c:pt idx="13">
                  <c:v>87.517873721316604</c:v>
                </c:pt>
                <c:pt idx="14">
                  <c:v>87.914284546422806</c:v>
                </c:pt>
                <c:pt idx="15">
                  <c:v>90.795044478936703</c:v>
                </c:pt>
                <c:pt idx="16">
                  <c:v>94.722426397834397</c:v>
                </c:pt>
                <c:pt idx="17">
                  <c:v>98.086373093530796</c:v>
                </c:pt>
                <c:pt idx="18">
                  <c:v>99.519544674202294</c:v>
                </c:pt>
                <c:pt idx="19">
                  <c:v>100</c:v>
                </c:pt>
                <c:pt idx="20">
                  <c:v>101.47579871338</c:v>
                </c:pt>
                <c:pt idx="21">
                  <c:v>102.811760937868</c:v>
                </c:pt>
                <c:pt idx="22">
                  <c:v>102.75694335311501</c:v>
                </c:pt>
                <c:pt idx="23">
                  <c:v>102.764581870733</c:v>
                </c:pt>
                <c:pt idx="24">
                  <c:v>103.86641516636</c:v>
                </c:pt>
                <c:pt idx="25">
                  <c:v>106.803448182471</c:v>
                </c:pt>
                <c:pt idx="26">
                  <c:v>110.615543931128</c:v>
                </c:pt>
                <c:pt idx="27">
                  <c:v>112.142811821092</c:v>
                </c:pt>
                <c:pt idx="28">
                  <c:v>112.331468789639</c:v>
                </c:pt>
                <c:pt idx="29">
                  <c:v>113.63313911797199</c:v>
                </c:pt>
                <c:pt idx="30">
                  <c:v>116.740487495766</c:v>
                </c:pt>
                <c:pt idx="31">
                  <c:v>120.73898287668101</c:v>
                </c:pt>
                <c:pt idx="32">
                  <c:v>126.804545425291</c:v>
                </c:pt>
                <c:pt idx="33">
                  <c:v>133.75551039642201</c:v>
                </c:pt>
                <c:pt idx="34">
                  <c:v>135.16114657296001</c:v>
                </c:pt>
                <c:pt idx="35">
                  <c:v>136.11448258440799</c:v>
                </c:pt>
                <c:pt idx="36">
                  <c:v>143.915411158767</c:v>
                </c:pt>
                <c:pt idx="37">
                  <c:v>153.04351036870199</c:v>
                </c:pt>
                <c:pt idx="38">
                  <c:v>156.43358414840199</c:v>
                </c:pt>
                <c:pt idx="39">
                  <c:v>158.50096991113099</c:v>
                </c:pt>
                <c:pt idx="40">
                  <c:v>163.49706311113999</c:v>
                </c:pt>
                <c:pt idx="41">
                  <c:v>168.27125264734499</c:v>
                </c:pt>
                <c:pt idx="42">
                  <c:v>171.29470860789201</c:v>
                </c:pt>
                <c:pt idx="43">
                  <c:v>173.32070391385</c:v>
                </c:pt>
                <c:pt idx="44">
                  <c:v>175.571161667338</c:v>
                </c:pt>
                <c:pt idx="45">
                  <c:v>178.58100584889999</c:v>
                </c:pt>
                <c:pt idx="46">
                  <c:v>179.126261725756</c:v>
                </c:pt>
                <c:pt idx="47">
                  <c:v>176.04257531924401</c:v>
                </c:pt>
                <c:pt idx="48">
                  <c:v>172.956370393458</c:v>
                </c:pt>
                <c:pt idx="49">
                  <c:v>172.19505236825501</c:v>
                </c:pt>
                <c:pt idx="50">
                  <c:v>166.374053701457</c:v>
                </c:pt>
                <c:pt idx="51">
                  <c:v>155.00219325149399</c:v>
                </c:pt>
                <c:pt idx="52">
                  <c:v>143.023370410431</c:v>
                </c:pt>
                <c:pt idx="53">
                  <c:v>135.33838414251099</c:v>
                </c:pt>
                <c:pt idx="54">
                  <c:v>133.36982337969999</c:v>
                </c:pt>
                <c:pt idx="55">
                  <c:v>130.77359412908299</c:v>
                </c:pt>
                <c:pt idx="56">
                  <c:v>128.26838127929099</c:v>
                </c:pt>
                <c:pt idx="57">
                  <c:v>128.95584815784801</c:v>
                </c:pt>
                <c:pt idx="58">
                  <c:v>125.264730500967</c:v>
                </c:pt>
                <c:pt idx="59">
                  <c:v>118.523422051789</c:v>
                </c:pt>
                <c:pt idx="60">
                  <c:v>118.62717315986799</c:v>
                </c:pt>
                <c:pt idx="61">
                  <c:v>124.061670353453</c:v>
                </c:pt>
                <c:pt idx="62">
                  <c:v>123.754045851984</c:v>
                </c:pt>
                <c:pt idx="63">
                  <c:v>119.134657295313</c:v>
                </c:pt>
                <c:pt idx="64">
                  <c:v>118.625912525175</c:v>
                </c:pt>
                <c:pt idx="65">
                  <c:v>120.774888899033</c:v>
                </c:pt>
                <c:pt idx="66">
                  <c:v>123.818352107667</c:v>
                </c:pt>
                <c:pt idx="67">
                  <c:v>124.67632768025</c:v>
                </c:pt>
                <c:pt idx="68">
                  <c:v>125.214759938504</c:v>
                </c:pt>
                <c:pt idx="69">
                  <c:v>129.04226168259501</c:v>
                </c:pt>
                <c:pt idx="70">
                  <c:v>133.621537651008</c:v>
                </c:pt>
                <c:pt idx="71">
                  <c:v>136.10453708535201</c:v>
                </c:pt>
                <c:pt idx="72">
                  <c:v>140.1840170879</c:v>
                </c:pt>
                <c:pt idx="73">
                  <c:v>146.718357994136</c:v>
                </c:pt>
                <c:pt idx="74">
                  <c:v>150.360610140841</c:v>
                </c:pt>
                <c:pt idx="75">
                  <c:v>151.52177193678301</c:v>
                </c:pt>
                <c:pt idx="76">
                  <c:v>155.343856991552</c:v>
                </c:pt>
                <c:pt idx="77">
                  <c:v>162.06449081942301</c:v>
                </c:pt>
                <c:pt idx="78">
                  <c:v>164.56562481840999</c:v>
                </c:pt>
                <c:pt idx="79">
                  <c:v>163.97927216442301</c:v>
                </c:pt>
                <c:pt idx="80">
                  <c:v>169.72049143223299</c:v>
                </c:pt>
                <c:pt idx="81">
                  <c:v>179.913571324092</c:v>
                </c:pt>
                <c:pt idx="82">
                  <c:v>182.33148466178599</c:v>
                </c:pt>
                <c:pt idx="83">
                  <c:v>180.96700837835499</c:v>
                </c:pt>
                <c:pt idx="84">
                  <c:v>191.37423060648899</c:v>
                </c:pt>
                <c:pt idx="85">
                  <c:v>209.42736314068799</c:v>
                </c:pt>
                <c:pt idx="86">
                  <c:v>213.70851448599001</c:v>
                </c:pt>
                <c:pt idx="87">
                  <c:v>209.049344401356</c:v>
                </c:pt>
                <c:pt idx="88">
                  <c:v>212.37400091196801</c:v>
                </c:pt>
                <c:pt idx="89">
                  <c:v>219.10451227272799</c:v>
                </c:pt>
                <c:pt idx="90">
                  <c:v>224.15119192721099</c:v>
                </c:pt>
                <c:pt idx="91">
                  <c:v>227.92505268943901</c:v>
                </c:pt>
                <c:pt idx="92">
                  <c:v>232.810933598453</c:v>
                </c:pt>
                <c:pt idx="93">
                  <c:v>237.05246620504599</c:v>
                </c:pt>
                <c:pt idx="94">
                  <c:v>239.53708560064999</c:v>
                </c:pt>
                <c:pt idx="95">
                  <c:v>242.947776186048</c:v>
                </c:pt>
                <c:pt idx="96">
                  <c:v>249.08988316774</c:v>
                </c:pt>
                <c:pt idx="97">
                  <c:v>255.76645455783699</c:v>
                </c:pt>
                <c:pt idx="98">
                  <c:v>263.32949531784902</c:v>
                </c:pt>
                <c:pt idx="99">
                  <c:v>271.61186664510399</c:v>
                </c:pt>
                <c:pt idx="100">
                  <c:v>282.63739347191</c:v>
                </c:pt>
                <c:pt idx="101">
                  <c:v>299.78286926628601</c:v>
                </c:pt>
                <c:pt idx="102">
                  <c:v>314.07449214052701</c:v>
                </c:pt>
                <c:pt idx="103">
                  <c:v>323.02126064293799</c:v>
                </c:pt>
                <c:pt idx="104">
                  <c:v>345.86319911663401</c:v>
                </c:pt>
                <c:pt idx="105">
                  <c:v>380.91863271617098</c:v>
                </c:pt>
                <c:pt idx="106">
                  <c:v>383.90733903749799</c:v>
                </c:pt>
                <c:pt idx="107">
                  <c:v>370.57697970338103</c:v>
                </c:pt>
                <c:pt idx="108">
                  <c:v>376.01904455797398</c:v>
                </c:pt>
                <c:pt idx="109">
                  <c:v>385.95517323893898</c:v>
                </c:pt>
                <c:pt idx="110">
                  <c:v>395.03647393631201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8B-41FC-BFBA-4AA8140F4A3E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PropertyType!$S$7:$S$117</c:f>
              <c:numCache>
                <c:formatCode>0</c:formatCode>
                <c:ptCount val="111"/>
                <c:pt idx="0">
                  <c:v>68.754959298777607</c:v>
                </c:pt>
                <c:pt idx="1">
                  <c:v>67.549090398605799</c:v>
                </c:pt>
                <c:pt idx="2">
                  <c:v>69.510452637027697</c:v>
                </c:pt>
                <c:pt idx="3">
                  <c:v>74.011355107857995</c:v>
                </c:pt>
                <c:pt idx="4">
                  <c:v>75.978881208558704</c:v>
                </c:pt>
                <c:pt idx="5">
                  <c:v>76.600683383794802</c:v>
                </c:pt>
                <c:pt idx="6">
                  <c:v>79.076647000077003</c:v>
                </c:pt>
                <c:pt idx="7">
                  <c:v>81.994335329162695</c:v>
                </c:pt>
                <c:pt idx="8">
                  <c:v>83.319873949439099</c:v>
                </c:pt>
                <c:pt idx="9">
                  <c:v>84.501306390351701</c:v>
                </c:pt>
                <c:pt idx="10">
                  <c:v>84.924377248993594</c:v>
                </c:pt>
                <c:pt idx="11">
                  <c:v>85.392458653701695</c:v>
                </c:pt>
                <c:pt idx="12">
                  <c:v>87.631525360922197</c:v>
                </c:pt>
                <c:pt idx="13">
                  <c:v>91.224037033849399</c:v>
                </c:pt>
                <c:pt idx="14">
                  <c:v>93.9876802531479</c:v>
                </c:pt>
                <c:pt idx="15">
                  <c:v>94.847385408124893</c:v>
                </c:pt>
                <c:pt idx="16">
                  <c:v>95.831299951616501</c:v>
                </c:pt>
                <c:pt idx="17">
                  <c:v>97.751660623594603</c:v>
                </c:pt>
                <c:pt idx="18">
                  <c:v>99.009172688148496</c:v>
                </c:pt>
                <c:pt idx="19">
                  <c:v>100</c:v>
                </c:pt>
                <c:pt idx="20">
                  <c:v>102.232610957521</c:v>
                </c:pt>
                <c:pt idx="21">
                  <c:v>105.29671316773199</c:v>
                </c:pt>
                <c:pt idx="22">
                  <c:v>107.377736192412</c:v>
                </c:pt>
                <c:pt idx="23">
                  <c:v>108.33833271056299</c:v>
                </c:pt>
                <c:pt idx="24">
                  <c:v>109.78321591931299</c:v>
                </c:pt>
                <c:pt idx="25">
                  <c:v>112.454119000958</c:v>
                </c:pt>
                <c:pt idx="26">
                  <c:v>116.545935788284</c:v>
                </c:pt>
                <c:pt idx="27">
                  <c:v>120.573004665379</c:v>
                </c:pt>
                <c:pt idx="28">
                  <c:v>124.77342946538499</c:v>
                </c:pt>
                <c:pt idx="29">
                  <c:v>128.917645936247</c:v>
                </c:pt>
                <c:pt idx="30">
                  <c:v>132.605957841942</c:v>
                </c:pt>
                <c:pt idx="31">
                  <c:v>137.728610156852</c:v>
                </c:pt>
                <c:pt idx="32">
                  <c:v>144.978665258104</c:v>
                </c:pt>
                <c:pt idx="33">
                  <c:v>151.938364353857</c:v>
                </c:pt>
                <c:pt idx="34">
                  <c:v>155.271994663079</c:v>
                </c:pt>
                <c:pt idx="35">
                  <c:v>158.94695641519101</c:v>
                </c:pt>
                <c:pt idx="36">
                  <c:v>169.38852515888499</c:v>
                </c:pt>
                <c:pt idx="37">
                  <c:v>181.855849166826</c:v>
                </c:pt>
                <c:pt idx="38">
                  <c:v>182.854387418969</c:v>
                </c:pt>
                <c:pt idx="39">
                  <c:v>180.805930984273</c:v>
                </c:pt>
                <c:pt idx="40">
                  <c:v>187.36515336575201</c:v>
                </c:pt>
                <c:pt idx="41">
                  <c:v>193.36492841261099</c:v>
                </c:pt>
                <c:pt idx="42">
                  <c:v>189.641813047265</c:v>
                </c:pt>
                <c:pt idx="43">
                  <c:v>187.07335508178599</c:v>
                </c:pt>
                <c:pt idx="44">
                  <c:v>193.72997055929901</c:v>
                </c:pt>
                <c:pt idx="45">
                  <c:v>199.10443817016201</c:v>
                </c:pt>
                <c:pt idx="46">
                  <c:v>194.25806321831399</c:v>
                </c:pt>
                <c:pt idx="47">
                  <c:v>187.103518753397</c:v>
                </c:pt>
                <c:pt idx="48">
                  <c:v>184.36166246800701</c:v>
                </c:pt>
                <c:pt idx="49">
                  <c:v>181.43377198493801</c:v>
                </c:pt>
                <c:pt idx="50">
                  <c:v>169.36289004206199</c:v>
                </c:pt>
                <c:pt idx="51">
                  <c:v>156.78775788636</c:v>
                </c:pt>
                <c:pt idx="52">
                  <c:v>151.76548506550299</c:v>
                </c:pt>
                <c:pt idx="53">
                  <c:v>149.22586976271401</c:v>
                </c:pt>
                <c:pt idx="54">
                  <c:v>145.80088754792601</c:v>
                </c:pt>
                <c:pt idx="55">
                  <c:v>141.44312916283701</c:v>
                </c:pt>
                <c:pt idx="56">
                  <c:v>137.17249357961799</c:v>
                </c:pt>
                <c:pt idx="57">
                  <c:v>132.19973718280499</c:v>
                </c:pt>
                <c:pt idx="58">
                  <c:v>131.96639238847101</c:v>
                </c:pt>
                <c:pt idx="59">
                  <c:v>133.62065915302699</c:v>
                </c:pt>
                <c:pt idx="60">
                  <c:v>131.728965056482</c:v>
                </c:pt>
                <c:pt idx="61">
                  <c:v>129.82548481487001</c:v>
                </c:pt>
                <c:pt idx="62">
                  <c:v>130.340100534991</c:v>
                </c:pt>
                <c:pt idx="63">
                  <c:v>130.98891076421401</c:v>
                </c:pt>
                <c:pt idx="64">
                  <c:v>131.11738646017099</c:v>
                </c:pt>
                <c:pt idx="65">
                  <c:v>133.003545177793</c:v>
                </c:pt>
                <c:pt idx="66">
                  <c:v>136.057546150089</c:v>
                </c:pt>
                <c:pt idx="67">
                  <c:v>137.819012977749</c:v>
                </c:pt>
                <c:pt idx="68">
                  <c:v>141.01895323397</c:v>
                </c:pt>
                <c:pt idx="69">
                  <c:v>148.58521421366601</c:v>
                </c:pt>
                <c:pt idx="70">
                  <c:v>151.80767981323001</c:v>
                </c:pt>
                <c:pt idx="71">
                  <c:v>150.18243409490299</c:v>
                </c:pt>
                <c:pt idx="72">
                  <c:v>152.97499540337299</c:v>
                </c:pt>
                <c:pt idx="73">
                  <c:v>159.862280240692</c:v>
                </c:pt>
                <c:pt idx="74">
                  <c:v>164.52184303277099</c:v>
                </c:pt>
                <c:pt idx="75">
                  <c:v>165.90538654464601</c:v>
                </c:pt>
                <c:pt idx="76">
                  <c:v>168.77646568914199</c:v>
                </c:pt>
                <c:pt idx="77">
                  <c:v>172.358450155253</c:v>
                </c:pt>
                <c:pt idx="78">
                  <c:v>173.729717658342</c:v>
                </c:pt>
                <c:pt idx="79">
                  <c:v>174.932848577897</c:v>
                </c:pt>
                <c:pt idx="80">
                  <c:v>178.93618550351499</c:v>
                </c:pt>
                <c:pt idx="81">
                  <c:v>184.31185955078101</c:v>
                </c:pt>
                <c:pt idx="82">
                  <c:v>188.90712307508301</c:v>
                </c:pt>
                <c:pt idx="83">
                  <c:v>192.940988818975</c:v>
                </c:pt>
                <c:pt idx="84">
                  <c:v>199.45175579197399</c:v>
                </c:pt>
                <c:pt idx="85">
                  <c:v>207.57456146465199</c:v>
                </c:pt>
                <c:pt idx="86">
                  <c:v>210.002355080162</c:v>
                </c:pt>
                <c:pt idx="87">
                  <c:v>208.46971613420399</c:v>
                </c:pt>
                <c:pt idx="88">
                  <c:v>208.46267545464801</c:v>
                </c:pt>
                <c:pt idx="89">
                  <c:v>208.98830431432299</c:v>
                </c:pt>
                <c:pt idx="90">
                  <c:v>210.793227076459</c:v>
                </c:pt>
                <c:pt idx="91">
                  <c:v>212.71971057603699</c:v>
                </c:pt>
                <c:pt idx="92">
                  <c:v>213.329551070919</c:v>
                </c:pt>
                <c:pt idx="93">
                  <c:v>214.65063769083201</c:v>
                </c:pt>
                <c:pt idx="94">
                  <c:v>216.48313984862401</c:v>
                </c:pt>
                <c:pt idx="95">
                  <c:v>217.731350731015</c:v>
                </c:pt>
                <c:pt idx="96">
                  <c:v>217.21691722546601</c:v>
                </c:pt>
                <c:pt idx="97">
                  <c:v>213.92568838981501</c:v>
                </c:pt>
                <c:pt idx="98">
                  <c:v>216.77783530310299</c:v>
                </c:pt>
                <c:pt idx="99">
                  <c:v>225.67063445691599</c:v>
                </c:pt>
                <c:pt idx="100">
                  <c:v>234.88716063801101</c:v>
                </c:pt>
                <c:pt idx="101">
                  <c:v>246.93522608376401</c:v>
                </c:pt>
                <c:pt idx="102">
                  <c:v>256.32205691964901</c:v>
                </c:pt>
                <c:pt idx="103">
                  <c:v>260.30503953022497</c:v>
                </c:pt>
                <c:pt idx="104">
                  <c:v>266.64907908488999</c:v>
                </c:pt>
                <c:pt idx="105">
                  <c:v>275.63173817284098</c:v>
                </c:pt>
                <c:pt idx="106">
                  <c:v>277.35017849805502</c:v>
                </c:pt>
                <c:pt idx="107">
                  <c:v>276.047942226788</c:v>
                </c:pt>
                <c:pt idx="108">
                  <c:v>276.81252091205101</c:v>
                </c:pt>
                <c:pt idx="109">
                  <c:v>276.98613940299703</c:v>
                </c:pt>
                <c:pt idx="110">
                  <c:v>280.49139582470798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8B-41FC-BFBA-4AA8140F4A3E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PropertyType!$T$7:$T$117</c:f>
              <c:numCache>
                <c:formatCode>0</c:formatCode>
                <c:ptCount val="111"/>
                <c:pt idx="0">
                  <c:v>62.471038000486502</c:v>
                </c:pt>
                <c:pt idx="1">
                  <c:v>63.234955540853399</c:v>
                </c:pt>
                <c:pt idx="2">
                  <c:v>64.269208558227206</c:v>
                </c:pt>
                <c:pt idx="3">
                  <c:v>65.221504697221604</c:v>
                </c:pt>
                <c:pt idx="4">
                  <c:v>67.781461324604194</c:v>
                </c:pt>
                <c:pt idx="5">
                  <c:v>71.121964215398705</c:v>
                </c:pt>
                <c:pt idx="6">
                  <c:v>72.703926676932895</c:v>
                </c:pt>
                <c:pt idx="7">
                  <c:v>73.4099995248326</c:v>
                </c:pt>
                <c:pt idx="8">
                  <c:v>74.952576199541696</c:v>
                </c:pt>
                <c:pt idx="9">
                  <c:v>77.430369280840395</c:v>
                </c:pt>
                <c:pt idx="10">
                  <c:v>80.200400276039304</c:v>
                </c:pt>
                <c:pt idx="11">
                  <c:v>82.587601887691704</c:v>
                </c:pt>
                <c:pt idx="12">
                  <c:v>84.969759588030598</c:v>
                </c:pt>
                <c:pt idx="13">
                  <c:v>86.955937791312394</c:v>
                </c:pt>
                <c:pt idx="14">
                  <c:v>88.805306360350798</c:v>
                </c:pt>
                <c:pt idx="15">
                  <c:v>91.486836625565601</c:v>
                </c:pt>
                <c:pt idx="16">
                  <c:v>96.021978682699398</c:v>
                </c:pt>
                <c:pt idx="17">
                  <c:v>100.736024156849</c:v>
                </c:pt>
                <c:pt idx="18">
                  <c:v>100.652135257239</c:v>
                </c:pt>
                <c:pt idx="19">
                  <c:v>100</c:v>
                </c:pt>
                <c:pt idx="20">
                  <c:v>104.379411116163</c:v>
                </c:pt>
                <c:pt idx="21">
                  <c:v>110.442923393394</c:v>
                </c:pt>
                <c:pt idx="22">
                  <c:v>112.928307929167</c:v>
                </c:pt>
                <c:pt idx="23">
                  <c:v>113.70630641211</c:v>
                </c:pt>
                <c:pt idx="24">
                  <c:v>117.326054607719</c:v>
                </c:pt>
                <c:pt idx="25">
                  <c:v>122.844814084756</c:v>
                </c:pt>
                <c:pt idx="26">
                  <c:v>127.94590184184</c:v>
                </c:pt>
                <c:pt idx="27">
                  <c:v>131.61373872039499</c:v>
                </c:pt>
                <c:pt idx="28">
                  <c:v>135.91278601602201</c:v>
                </c:pt>
                <c:pt idx="29">
                  <c:v>140.96724074168199</c:v>
                </c:pt>
                <c:pt idx="30">
                  <c:v>143.996291305559</c:v>
                </c:pt>
                <c:pt idx="31">
                  <c:v>147.01626683933699</c:v>
                </c:pt>
                <c:pt idx="32">
                  <c:v>154.07496227979499</c:v>
                </c:pt>
                <c:pt idx="33">
                  <c:v>162.82918467623099</c:v>
                </c:pt>
                <c:pt idx="34">
                  <c:v>166.86180183475301</c:v>
                </c:pt>
                <c:pt idx="35">
                  <c:v>168.57785668725001</c:v>
                </c:pt>
                <c:pt idx="36">
                  <c:v>174.587048007356</c:v>
                </c:pt>
                <c:pt idx="37">
                  <c:v>184.27031416680899</c:v>
                </c:pt>
                <c:pt idx="38">
                  <c:v>190.49563104526499</c:v>
                </c:pt>
                <c:pt idx="39">
                  <c:v>191.26099495363999</c:v>
                </c:pt>
                <c:pt idx="40">
                  <c:v>190.80724794658499</c:v>
                </c:pt>
                <c:pt idx="41">
                  <c:v>189.42475445672201</c:v>
                </c:pt>
                <c:pt idx="42">
                  <c:v>187.06672554978101</c:v>
                </c:pt>
                <c:pt idx="43">
                  <c:v>187.35188726359499</c:v>
                </c:pt>
                <c:pt idx="44">
                  <c:v>192.440630677245</c:v>
                </c:pt>
                <c:pt idx="45">
                  <c:v>197.11749170842</c:v>
                </c:pt>
                <c:pt idx="46">
                  <c:v>190.09896096494401</c:v>
                </c:pt>
                <c:pt idx="47">
                  <c:v>179.597718500214</c:v>
                </c:pt>
                <c:pt idx="48">
                  <c:v>176.06730482337099</c:v>
                </c:pt>
                <c:pt idx="49">
                  <c:v>175.01665661509099</c:v>
                </c:pt>
                <c:pt idx="50">
                  <c:v>167.198388554188</c:v>
                </c:pt>
                <c:pt idx="51">
                  <c:v>157.139902780863</c:v>
                </c:pt>
                <c:pt idx="52">
                  <c:v>149.190512662754</c:v>
                </c:pt>
                <c:pt idx="53">
                  <c:v>138.28785173427599</c:v>
                </c:pt>
                <c:pt idx="54">
                  <c:v>128.798208021482</c:v>
                </c:pt>
                <c:pt idx="55">
                  <c:v>125.61674196652</c:v>
                </c:pt>
                <c:pt idx="56">
                  <c:v>126.71094595946001</c:v>
                </c:pt>
                <c:pt idx="57">
                  <c:v>126.389453281524</c:v>
                </c:pt>
                <c:pt idx="58">
                  <c:v>126.149845694682</c:v>
                </c:pt>
                <c:pt idx="59">
                  <c:v>128.19405887428101</c:v>
                </c:pt>
                <c:pt idx="60">
                  <c:v>132.17277402059699</c:v>
                </c:pt>
                <c:pt idx="61">
                  <c:v>137.15389221317699</c:v>
                </c:pt>
                <c:pt idx="62">
                  <c:v>141.44067398811899</c:v>
                </c:pt>
                <c:pt idx="63">
                  <c:v>144.03010153308099</c:v>
                </c:pt>
                <c:pt idx="64">
                  <c:v>146.17221498543299</c:v>
                </c:pt>
                <c:pt idx="65">
                  <c:v>150.02045170515399</c:v>
                </c:pt>
                <c:pt idx="66">
                  <c:v>155.60394672622701</c:v>
                </c:pt>
                <c:pt idx="67">
                  <c:v>159.749999512427</c:v>
                </c:pt>
                <c:pt idx="68">
                  <c:v>163.46196300913601</c:v>
                </c:pt>
                <c:pt idx="69">
                  <c:v>170.423623929553</c:v>
                </c:pt>
                <c:pt idx="70">
                  <c:v>177.171594201755</c:v>
                </c:pt>
                <c:pt idx="71">
                  <c:v>180.79825636745301</c:v>
                </c:pt>
                <c:pt idx="72">
                  <c:v>186.999271199379</c:v>
                </c:pt>
                <c:pt idx="73">
                  <c:v>198.06055446725301</c:v>
                </c:pt>
                <c:pt idx="74">
                  <c:v>203.601549333946</c:v>
                </c:pt>
                <c:pt idx="75">
                  <c:v>203.30185684102199</c:v>
                </c:pt>
                <c:pt idx="76">
                  <c:v>208.58907797858899</c:v>
                </c:pt>
                <c:pt idx="77">
                  <c:v>220.39686704852099</c:v>
                </c:pt>
                <c:pt idx="78">
                  <c:v>226.04647542813299</c:v>
                </c:pt>
                <c:pt idx="79">
                  <c:v>225.647403201885</c:v>
                </c:pt>
                <c:pt idx="80">
                  <c:v>233.011274295009</c:v>
                </c:pt>
                <c:pt idx="81">
                  <c:v>247.54348949878201</c:v>
                </c:pt>
                <c:pt idx="82">
                  <c:v>254.302972180116</c:v>
                </c:pt>
                <c:pt idx="83">
                  <c:v>254.11243798861801</c:v>
                </c:pt>
                <c:pt idx="84">
                  <c:v>262.542894051693</c:v>
                </c:pt>
                <c:pt idx="85">
                  <c:v>276.64064441791498</c:v>
                </c:pt>
                <c:pt idx="86">
                  <c:v>279.99494068127802</c:v>
                </c:pt>
                <c:pt idx="87">
                  <c:v>277.79627639242</c:v>
                </c:pt>
                <c:pt idx="88">
                  <c:v>287.35042799418801</c:v>
                </c:pt>
                <c:pt idx="89">
                  <c:v>303.61354745223201</c:v>
                </c:pt>
                <c:pt idx="90">
                  <c:v>308.03673061282899</c:v>
                </c:pt>
                <c:pt idx="91">
                  <c:v>305.42373251512299</c:v>
                </c:pt>
                <c:pt idx="92">
                  <c:v>310.79999479099303</c:v>
                </c:pt>
                <c:pt idx="93">
                  <c:v>322.569435021728</c:v>
                </c:pt>
                <c:pt idx="94">
                  <c:v>334.282158902189</c:v>
                </c:pt>
                <c:pt idx="95">
                  <c:v>339.34480372360503</c:v>
                </c:pt>
                <c:pt idx="96">
                  <c:v>339.41725510230998</c:v>
                </c:pt>
                <c:pt idx="97">
                  <c:v>340.17885496398799</c:v>
                </c:pt>
                <c:pt idx="98">
                  <c:v>354.21349930158698</c:v>
                </c:pt>
                <c:pt idx="99">
                  <c:v>371.91355905558697</c:v>
                </c:pt>
                <c:pt idx="100">
                  <c:v>386.51036928931501</c:v>
                </c:pt>
                <c:pt idx="101">
                  <c:v>412.85191373562702</c:v>
                </c:pt>
                <c:pt idx="102">
                  <c:v>437.69131986939698</c:v>
                </c:pt>
                <c:pt idx="103">
                  <c:v>448.76034015723002</c:v>
                </c:pt>
                <c:pt idx="104">
                  <c:v>469.95932130723901</c:v>
                </c:pt>
                <c:pt idx="105">
                  <c:v>502.32978964505298</c:v>
                </c:pt>
                <c:pt idx="106">
                  <c:v>487.927861690177</c:v>
                </c:pt>
                <c:pt idx="107">
                  <c:v>456.75774270525801</c:v>
                </c:pt>
                <c:pt idx="108">
                  <c:v>448.24800582913502</c:v>
                </c:pt>
                <c:pt idx="109">
                  <c:v>445.82424607123602</c:v>
                </c:pt>
                <c:pt idx="110">
                  <c:v>454.90771835739798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8B-41FC-BFBA-4AA8140F4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9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PropertyType!$P$15:$P$117</c:f>
              <c:numCache>
                <c:formatCode>[$-409]mmm\-yy;@</c:formatCode>
                <c:ptCount val="10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</c:numCache>
            </c:numRef>
          </c:xVal>
          <c:yVal>
            <c:numRef>
              <c:f>PropertyType!$U$15:$U$117</c:f>
              <c:numCache>
                <c:formatCode>0</c:formatCode>
                <c:ptCount val="103"/>
                <c:pt idx="0">
                  <c:v>75.252247459582605</c:v>
                </c:pt>
                <c:pt idx="1">
                  <c:v>73.635011726239398</c:v>
                </c:pt>
                <c:pt idx="2">
                  <c:v>74.859352074703594</c:v>
                </c:pt>
                <c:pt idx="3">
                  <c:v>78.696996785686395</c:v>
                </c:pt>
                <c:pt idx="4">
                  <c:v>81.877502463625504</c:v>
                </c:pt>
                <c:pt idx="5">
                  <c:v>85.922775694897297</c:v>
                </c:pt>
                <c:pt idx="6">
                  <c:v>89.411411172608098</c:v>
                </c:pt>
                <c:pt idx="7">
                  <c:v>89.815090116683393</c:v>
                </c:pt>
                <c:pt idx="8">
                  <c:v>93.944738008888805</c:v>
                </c:pt>
                <c:pt idx="9">
                  <c:v>96.137418788379094</c:v>
                </c:pt>
                <c:pt idx="10">
                  <c:v>97.750845430730806</c:v>
                </c:pt>
                <c:pt idx="11">
                  <c:v>100</c:v>
                </c:pt>
                <c:pt idx="12">
                  <c:v>100.075338200857</c:v>
                </c:pt>
                <c:pt idx="13">
                  <c:v>102.906333597529</c:v>
                </c:pt>
                <c:pt idx="14">
                  <c:v>103.542060808632</c:v>
                </c:pt>
                <c:pt idx="15">
                  <c:v>105.63593073209</c:v>
                </c:pt>
                <c:pt idx="16">
                  <c:v>109.058868186358</c:v>
                </c:pt>
                <c:pt idx="17">
                  <c:v>112.20629281742799</c:v>
                </c:pt>
                <c:pt idx="18">
                  <c:v>117.19724957288101</c:v>
                </c:pt>
                <c:pt idx="19">
                  <c:v>121.91239167158599</c:v>
                </c:pt>
                <c:pt idx="20">
                  <c:v>128.57248369464901</c:v>
                </c:pt>
                <c:pt idx="21">
                  <c:v>131.96615396879099</c:v>
                </c:pt>
                <c:pt idx="22">
                  <c:v>135.10525901399299</c:v>
                </c:pt>
                <c:pt idx="23">
                  <c:v>136.04434986063399</c:v>
                </c:pt>
                <c:pt idx="24">
                  <c:v>142.60370648332801</c:v>
                </c:pt>
                <c:pt idx="25">
                  <c:v>152.51747816421701</c:v>
                </c:pt>
                <c:pt idx="26">
                  <c:v>166.083074451248</c:v>
                </c:pt>
                <c:pt idx="27">
                  <c:v>169.83896932125401</c:v>
                </c:pt>
                <c:pt idx="28">
                  <c:v>188.42217414209199</c:v>
                </c:pt>
                <c:pt idx="29">
                  <c:v>199.37272966343301</c:v>
                </c:pt>
                <c:pt idx="30">
                  <c:v>203.278093656398</c:v>
                </c:pt>
                <c:pt idx="31">
                  <c:v>217.840208542516</c:v>
                </c:pt>
                <c:pt idx="32">
                  <c:v>212.40919568234901</c:v>
                </c:pt>
                <c:pt idx="33">
                  <c:v>215.94047347643101</c:v>
                </c:pt>
                <c:pt idx="34">
                  <c:v>219.26928884974899</c:v>
                </c:pt>
                <c:pt idx="35">
                  <c:v>219.721979455097</c:v>
                </c:pt>
                <c:pt idx="36">
                  <c:v>219.19621490235301</c:v>
                </c:pt>
                <c:pt idx="37">
                  <c:v>218.92671092484699</c:v>
                </c:pt>
                <c:pt idx="38">
                  <c:v>219.444805249106</c:v>
                </c:pt>
                <c:pt idx="39">
                  <c:v>223.71534857853899</c:v>
                </c:pt>
                <c:pt idx="40">
                  <c:v>214.096574870117</c:v>
                </c:pt>
                <c:pt idx="41">
                  <c:v>202.008030804355</c:v>
                </c:pt>
                <c:pt idx="42">
                  <c:v>189.28083417441999</c:v>
                </c:pt>
                <c:pt idx="43">
                  <c:v>170.16302645667301</c:v>
                </c:pt>
                <c:pt idx="44">
                  <c:v>163.20097215224001</c:v>
                </c:pt>
                <c:pt idx="45">
                  <c:v>155.36848320634499</c:v>
                </c:pt>
                <c:pt idx="46">
                  <c:v>148.584837967471</c:v>
                </c:pt>
                <c:pt idx="47">
                  <c:v>143.724658709327</c:v>
                </c:pt>
                <c:pt idx="48">
                  <c:v>136.98765243376999</c:v>
                </c:pt>
                <c:pt idx="49">
                  <c:v>136.26609432474999</c:v>
                </c:pt>
                <c:pt idx="50">
                  <c:v>133.167810232173</c:v>
                </c:pt>
                <c:pt idx="51">
                  <c:v>130.829173587676</c:v>
                </c:pt>
                <c:pt idx="52">
                  <c:v>131.572915209689</c:v>
                </c:pt>
                <c:pt idx="53">
                  <c:v>127.950416107618</c:v>
                </c:pt>
                <c:pt idx="54">
                  <c:v>126.022450922837</c:v>
                </c:pt>
                <c:pt idx="55">
                  <c:v>128.55300966091701</c:v>
                </c:pt>
                <c:pt idx="56">
                  <c:v>126.136417087235</c:v>
                </c:pt>
                <c:pt idx="57">
                  <c:v>124.843455843046</c:v>
                </c:pt>
                <c:pt idx="58">
                  <c:v>128.49504248135099</c:v>
                </c:pt>
                <c:pt idx="59">
                  <c:v>128.90548359833099</c:v>
                </c:pt>
                <c:pt idx="60">
                  <c:v>128.49031923970699</c:v>
                </c:pt>
                <c:pt idx="61">
                  <c:v>131.30982771589001</c:v>
                </c:pt>
                <c:pt idx="62">
                  <c:v>130.41488445972499</c:v>
                </c:pt>
                <c:pt idx="63">
                  <c:v>135.40596664226101</c:v>
                </c:pt>
                <c:pt idx="64">
                  <c:v>139.22513478172201</c:v>
                </c:pt>
                <c:pt idx="65">
                  <c:v>144.230659147126</c:v>
                </c:pt>
                <c:pt idx="66">
                  <c:v>150.78333884127599</c:v>
                </c:pt>
                <c:pt idx="67">
                  <c:v>158.70370894955201</c:v>
                </c:pt>
                <c:pt idx="68">
                  <c:v>160.934877779809</c:v>
                </c:pt>
                <c:pt idx="69">
                  <c:v>164.85202293436799</c:v>
                </c:pt>
                <c:pt idx="70">
                  <c:v>166.142332981328</c:v>
                </c:pt>
                <c:pt idx="71">
                  <c:v>171.324540859645</c:v>
                </c:pt>
                <c:pt idx="72">
                  <c:v>175.233121528043</c:v>
                </c:pt>
                <c:pt idx="73">
                  <c:v>180.372695820411</c:v>
                </c:pt>
                <c:pt idx="74">
                  <c:v>188.23847793280899</c:v>
                </c:pt>
                <c:pt idx="75">
                  <c:v>193.865326077737</c:v>
                </c:pt>
                <c:pt idx="76">
                  <c:v>199.57001451028</c:v>
                </c:pt>
                <c:pt idx="77">
                  <c:v>208.454465171386</c:v>
                </c:pt>
                <c:pt idx="78">
                  <c:v>219.200678494285</c:v>
                </c:pt>
                <c:pt idx="79">
                  <c:v>236.83010203309701</c:v>
                </c:pt>
                <c:pt idx="80">
                  <c:v>243.892772871521</c:v>
                </c:pt>
                <c:pt idx="81">
                  <c:v>244.09020369450701</c:v>
                </c:pt>
                <c:pt idx="82">
                  <c:v>244.99292343915599</c:v>
                </c:pt>
                <c:pt idx="83">
                  <c:v>243.73301886268999</c:v>
                </c:pt>
                <c:pt idx="84">
                  <c:v>242.49837941616599</c:v>
                </c:pt>
                <c:pt idx="85">
                  <c:v>255.58007951047901</c:v>
                </c:pt>
                <c:pt idx="86">
                  <c:v>262.65660400535103</c:v>
                </c:pt>
                <c:pt idx="87">
                  <c:v>275.43762132859098</c:v>
                </c:pt>
                <c:pt idx="88">
                  <c:v>284.89084785224901</c:v>
                </c:pt>
                <c:pt idx="89">
                  <c:v>288.30515812405099</c:v>
                </c:pt>
                <c:pt idx="90">
                  <c:v>299.167426179693</c:v>
                </c:pt>
                <c:pt idx="91">
                  <c:v>320.74677464229302</c:v>
                </c:pt>
                <c:pt idx="92">
                  <c:v>322.82032945920702</c:v>
                </c:pt>
                <c:pt idx="93">
                  <c:v>337.63618735756199</c:v>
                </c:pt>
                <c:pt idx="94">
                  <c:v>345.29611941344399</c:v>
                </c:pt>
                <c:pt idx="95">
                  <c:v>355.80372867910398</c:v>
                </c:pt>
                <c:pt idx="96">
                  <c:v>364.35693609541602</c:v>
                </c:pt>
                <c:pt idx="97">
                  <c:v>381.61302775229399</c:v>
                </c:pt>
                <c:pt idx="98">
                  <c:v>397.34709170700597</c:v>
                </c:pt>
                <c:pt idx="99">
                  <c:v>399.99027435396903</c:v>
                </c:pt>
                <c:pt idx="100">
                  <c:v>414.14153910400699</c:v>
                </c:pt>
                <c:pt idx="101">
                  <c:v>406.32759092105601</c:v>
                </c:pt>
                <c:pt idx="102">
                  <c:v>398.33010382319702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8-4477-BFF6-94A37C523D01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PropertyType!$P$15:$P$117</c:f>
              <c:numCache>
                <c:formatCode>[$-409]mmm\-yy;@</c:formatCode>
                <c:ptCount val="10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</c:numCache>
            </c:numRef>
          </c:xVal>
          <c:yVal>
            <c:numRef>
              <c:f>PropertyType!$V$15:$V$117</c:f>
              <c:numCache>
                <c:formatCode>0</c:formatCode>
                <c:ptCount val="103"/>
                <c:pt idx="0">
                  <c:v>86.918303552377907</c:v>
                </c:pt>
                <c:pt idx="1">
                  <c:v>85.008945489217197</c:v>
                </c:pt>
                <c:pt idx="2">
                  <c:v>85.061068106765802</c:v>
                </c:pt>
                <c:pt idx="3">
                  <c:v>82.146759214286305</c:v>
                </c:pt>
                <c:pt idx="4">
                  <c:v>88.077381794851703</c:v>
                </c:pt>
                <c:pt idx="5">
                  <c:v>88.972976574285397</c:v>
                </c:pt>
                <c:pt idx="6">
                  <c:v>86.960560669626602</c:v>
                </c:pt>
                <c:pt idx="7">
                  <c:v>91.042713415014305</c:v>
                </c:pt>
                <c:pt idx="8">
                  <c:v>90.3833924605334</c:v>
                </c:pt>
                <c:pt idx="9">
                  <c:v>94.122509248232703</c:v>
                </c:pt>
                <c:pt idx="10">
                  <c:v>98.281308616961695</c:v>
                </c:pt>
                <c:pt idx="11">
                  <c:v>100</c:v>
                </c:pt>
                <c:pt idx="12">
                  <c:v>100.738935662751</c:v>
                </c:pt>
                <c:pt idx="13">
                  <c:v>98.999134673327205</c:v>
                </c:pt>
                <c:pt idx="14">
                  <c:v>99.981111451703697</c:v>
                </c:pt>
                <c:pt idx="15">
                  <c:v>98.264146148573701</c:v>
                </c:pt>
                <c:pt idx="16">
                  <c:v>99.979023906795902</c:v>
                </c:pt>
                <c:pt idx="17">
                  <c:v>100.69833997871901</c:v>
                </c:pt>
                <c:pt idx="18">
                  <c:v>101.519495001664</c:v>
                </c:pt>
                <c:pt idx="19">
                  <c:v>103.05847012366701</c:v>
                </c:pt>
                <c:pt idx="20">
                  <c:v>104.07113635239099</c:v>
                </c:pt>
                <c:pt idx="21">
                  <c:v>106.260184846163</c:v>
                </c:pt>
                <c:pt idx="22">
                  <c:v>108.22151928964</c:v>
                </c:pt>
                <c:pt idx="23">
                  <c:v>112.158383770215</c:v>
                </c:pt>
                <c:pt idx="24">
                  <c:v>115.425284106013</c:v>
                </c:pt>
                <c:pt idx="25">
                  <c:v>120.39840601467699</c:v>
                </c:pt>
                <c:pt idx="26">
                  <c:v>127.13149495464199</c:v>
                </c:pt>
                <c:pt idx="27">
                  <c:v>128.05468725407999</c:v>
                </c:pt>
                <c:pt idx="28">
                  <c:v>135.79648687045599</c:v>
                </c:pt>
                <c:pt idx="29">
                  <c:v>140.46239867489501</c:v>
                </c:pt>
                <c:pt idx="30">
                  <c:v>142.924532037581</c:v>
                </c:pt>
                <c:pt idx="31">
                  <c:v>150.80734160718001</c:v>
                </c:pt>
                <c:pt idx="32">
                  <c:v>148.20357899846499</c:v>
                </c:pt>
                <c:pt idx="33">
                  <c:v>148.23165414198999</c:v>
                </c:pt>
                <c:pt idx="34">
                  <c:v>151.49393621590801</c:v>
                </c:pt>
                <c:pt idx="35">
                  <c:v>153.48843189727299</c:v>
                </c:pt>
                <c:pt idx="36">
                  <c:v>158.757983752115</c:v>
                </c:pt>
                <c:pt idx="37">
                  <c:v>167.500810026419</c:v>
                </c:pt>
                <c:pt idx="38">
                  <c:v>172.94217902724799</c:v>
                </c:pt>
                <c:pt idx="39">
                  <c:v>172.54119832285701</c:v>
                </c:pt>
                <c:pt idx="40">
                  <c:v>172.469119835893</c:v>
                </c:pt>
                <c:pt idx="41">
                  <c:v>162.18533083563901</c:v>
                </c:pt>
                <c:pt idx="42">
                  <c:v>152.01863748225199</c:v>
                </c:pt>
                <c:pt idx="43">
                  <c:v>149.63868003051701</c:v>
                </c:pt>
                <c:pt idx="44">
                  <c:v>136.681455245292</c:v>
                </c:pt>
                <c:pt idx="45">
                  <c:v>126.442987550835</c:v>
                </c:pt>
                <c:pt idx="46">
                  <c:v>113.643430469341</c:v>
                </c:pt>
                <c:pt idx="47">
                  <c:v>100.148856546484</c:v>
                </c:pt>
                <c:pt idx="48">
                  <c:v>99.551986501334198</c:v>
                </c:pt>
                <c:pt idx="49">
                  <c:v>97.135955812607193</c:v>
                </c:pt>
                <c:pt idx="50">
                  <c:v>99.151431990328106</c:v>
                </c:pt>
                <c:pt idx="51">
                  <c:v>101.52286617267301</c:v>
                </c:pt>
                <c:pt idx="52">
                  <c:v>100.21684005973501</c:v>
                </c:pt>
                <c:pt idx="53">
                  <c:v>101.09184948804599</c:v>
                </c:pt>
                <c:pt idx="54">
                  <c:v>102.87727222011701</c:v>
                </c:pt>
                <c:pt idx="55">
                  <c:v>102.131544494339</c:v>
                </c:pt>
                <c:pt idx="56">
                  <c:v>103.85556131218399</c:v>
                </c:pt>
                <c:pt idx="57">
                  <c:v>105.043410690641</c:v>
                </c:pt>
                <c:pt idx="58">
                  <c:v>104.972439781104</c:v>
                </c:pt>
                <c:pt idx="59">
                  <c:v>109.714987285094</c:v>
                </c:pt>
                <c:pt idx="60">
                  <c:v>113.742959818736</c:v>
                </c:pt>
                <c:pt idx="61">
                  <c:v>115.712752622492</c:v>
                </c:pt>
                <c:pt idx="62">
                  <c:v>116.846306524125</c:v>
                </c:pt>
                <c:pt idx="63">
                  <c:v>115.99333035729499</c:v>
                </c:pt>
                <c:pt idx="64">
                  <c:v>119.66630915582201</c:v>
                </c:pt>
                <c:pt idx="65">
                  <c:v>126.115201153143</c:v>
                </c:pt>
                <c:pt idx="66">
                  <c:v>131.515509429611</c:v>
                </c:pt>
                <c:pt idx="67">
                  <c:v>138.88689924144199</c:v>
                </c:pt>
                <c:pt idx="68">
                  <c:v>139.53972849714</c:v>
                </c:pt>
                <c:pt idx="69">
                  <c:v>141.105023246207</c:v>
                </c:pt>
                <c:pt idx="70">
                  <c:v>146.14958351053701</c:v>
                </c:pt>
                <c:pt idx="71">
                  <c:v>151.294952948587</c:v>
                </c:pt>
                <c:pt idx="72">
                  <c:v>153.87400613452999</c:v>
                </c:pt>
                <c:pt idx="73">
                  <c:v>160.94837336331199</c:v>
                </c:pt>
                <c:pt idx="74">
                  <c:v>162.24035560491299</c:v>
                </c:pt>
                <c:pt idx="75">
                  <c:v>165.46154599366901</c:v>
                </c:pt>
                <c:pt idx="76">
                  <c:v>171.764495905042</c:v>
                </c:pt>
                <c:pt idx="77">
                  <c:v>172.958080020084</c:v>
                </c:pt>
                <c:pt idx="78">
                  <c:v>176.95223741937201</c:v>
                </c:pt>
                <c:pt idx="79">
                  <c:v>181.49182968676999</c:v>
                </c:pt>
                <c:pt idx="80">
                  <c:v>181.29103659986899</c:v>
                </c:pt>
                <c:pt idx="81">
                  <c:v>183.877659029862</c:v>
                </c:pt>
                <c:pt idx="82">
                  <c:v>184.26318878268799</c:v>
                </c:pt>
                <c:pt idx="83">
                  <c:v>185.925903141399</c:v>
                </c:pt>
                <c:pt idx="84">
                  <c:v>182.62744761331999</c:v>
                </c:pt>
                <c:pt idx="85">
                  <c:v>185.840696907215</c:v>
                </c:pt>
                <c:pt idx="86">
                  <c:v>187.02241456178001</c:v>
                </c:pt>
                <c:pt idx="87">
                  <c:v>191.12187104000699</c:v>
                </c:pt>
                <c:pt idx="88">
                  <c:v>197.24303677505799</c:v>
                </c:pt>
                <c:pt idx="89">
                  <c:v>191.208212595796</c:v>
                </c:pt>
                <c:pt idx="90">
                  <c:v>192.37981465442601</c:v>
                </c:pt>
                <c:pt idx="91">
                  <c:v>193.36522037709801</c:v>
                </c:pt>
                <c:pt idx="92">
                  <c:v>187.41863279491599</c:v>
                </c:pt>
                <c:pt idx="93">
                  <c:v>196.92160706083899</c:v>
                </c:pt>
                <c:pt idx="94">
                  <c:v>206.31182892179601</c:v>
                </c:pt>
                <c:pt idx="95">
                  <c:v>224.27348563842901</c:v>
                </c:pt>
                <c:pt idx="96">
                  <c:v>235.25879563053999</c:v>
                </c:pt>
                <c:pt idx="97">
                  <c:v>237.910518037868</c:v>
                </c:pt>
                <c:pt idx="98">
                  <c:v>240.771592097428</c:v>
                </c:pt>
                <c:pt idx="99">
                  <c:v>234.79634262634099</c:v>
                </c:pt>
                <c:pt idx="100">
                  <c:v>238.35925090262199</c:v>
                </c:pt>
                <c:pt idx="101">
                  <c:v>245.42712848299399</c:v>
                </c:pt>
                <c:pt idx="102">
                  <c:v>255.32184088914801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8-4477-BFF6-94A37C523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199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PropertyType!$W$7:$W$117</c:f>
              <c:numCache>
                <c:formatCode>0</c:formatCode>
                <c:ptCount val="111"/>
                <c:pt idx="0">
                  <c:v>60.9041514208946</c:v>
                </c:pt>
                <c:pt idx="1">
                  <c:v>60.871772485252997</c:v>
                </c:pt>
                <c:pt idx="2">
                  <c:v>64.190349704461497</c:v>
                </c:pt>
                <c:pt idx="3">
                  <c:v>66.782957894397398</c:v>
                </c:pt>
                <c:pt idx="4">
                  <c:v>67.305922474189998</c:v>
                </c:pt>
                <c:pt idx="5">
                  <c:v>67.439378074710106</c:v>
                </c:pt>
                <c:pt idx="6">
                  <c:v>73.467497893139196</c:v>
                </c:pt>
                <c:pt idx="7">
                  <c:v>81.828941543915107</c:v>
                </c:pt>
                <c:pt idx="8">
                  <c:v>82.921115078938897</c:v>
                </c:pt>
                <c:pt idx="9">
                  <c:v>84.069955506810103</c:v>
                </c:pt>
                <c:pt idx="10">
                  <c:v>86.917172959065496</c:v>
                </c:pt>
                <c:pt idx="11">
                  <c:v>86.664669763244504</c:v>
                </c:pt>
                <c:pt idx="12">
                  <c:v>85.217481356762605</c:v>
                </c:pt>
                <c:pt idx="13">
                  <c:v>86.996225279583996</c:v>
                </c:pt>
                <c:pt idx="14">
                  <c:v>90.321463077166001</c:v>
                </c:pt>
                <c:pt idx="15">
                  <c:v>88.392827811144301</c:v>
                </c:pt>
                <c:pt idx="16">
                  <c:v>86.9520391015689</c:v>
                </c:pt>
                <c:pt idx="17">
                  <c:v>92.3782565811822</c:v>
                </c:pt>
                <c:pt idx="18">
                  <c:v>98.326262958984302</c:v>
                </c:pt>
                <c:pt idx="19">
                  <c:v>100</c:v>
                </c:pt>
                <c:pt idx="20">
                  <c:v>99.910782286910404</c:v>
                </c:pt>
                <c:pt idx="21">
                  <c:v>99.969915630070602</c:v>
                </c:pt>
                <c:pt idx="22">
                  <c:v>98.453693977650801</c:v>
                </c:pt>
                <c:pt idx="23">
                  <c:v>98.133764427388897</c:v>
                </c:pt>
                <c:pt idx="24">
                  <c:v>99.423263530677403</c:v>
                </c:pt>
                <c:pt idx="25">
                  <c:v>98.813782942638895</c:v>
                </c:pt>
                <c:pt idx="26">
                  <c:v>98.6986572773218</c:v>
                </c:pt>
                <c:pt idx="27">
                  <c:v>101.661220972832</c:v>
                </c:pt>
                <c:pt idx="28">
                  <c:v>105.61950092435799</c:v>
                </c:pt>
                <c:pt idx="29">
                  <c:v>103.36701526227699</c:v>
                </c:pt>
                <c:pt idx="30">
                  <c:v>98.352849185506003</c:v>
                </c:pt>
                <c:pt idx="31">
                  <c:v>100.76680568550999</c:v>
                </c:pt>
                <c:pt idx="32">
                  <c:v>107.55125563170699</c:v>
                </c:pt>
                <c:pt idx="33">
                  <c:v>112.590725757394</c:v>
                </c:pt>
                <c:pt idx="34">
                  <c:v>115.987085580187</c:v>
                </c:pt>
                <c:pt idx="35">
                  <c:v>119.451589915875</c:v>
                </c:pt>
                <c:pt idx="36">
                  <c:v>123.32807848982</c:v>
                </c:pt>
                <c:pt idx="37">
                  <c:v>125.352670730212</c:v>
                </c:pt>
                <c:pt idx="38">
                  <c:v>128.622251963358</c:v>
                </c:pt>
                <c:pt idx="39">
                  <c:v>133.94482530977101</c:v>
                </c:pt>
                <c:pt idx="40">
                  <c:v>138.367287935029</c:v>
                </c:pt>
                <c:pt idx="41">
                  <c:v>144.565603267097</c:v>
                </c:pt>
                <c:pt idx="42">
                  <c:v>150.268620374134</c:v>
                </c:pt>
                <c:pt idx="43">
                  <c:v>154.96219391315699</c:v>
                </c:pt>
                <c:pt idx="44">
                  <c:v>161.895558230479</c:v>
                </c:pt>
                <c:pt idx="45">
                  <c:v>166.82692768752401</c:v>
                </c:pt>
                <c:pt idx="46">
                  <c:v>169.78365124262299</c:v>
                </c:pt>
                <c:pt idx="47">
                  <c:v>169.51600407031401</c:v>
                </c:pt>
                <c:pt idx="48">
                  <c:v>160.83005243898</c:v>
                </c:pt>
                <c:pt idx="49">
                  <c:v>155.600580249221</c:v>
                </c:pt>
                <c:pt idx="50">
                  <c:v>153.838255580507</c:v>
                </c:pt>
                <c:pt idx="51">
                  <c:v>150.197321060246</c:v>
                </c:pt>
                <c:pt idx="52">
                  <c:v>134.510692132136</c:v>
                </c:pt>
                <c:pt idx="53">
                  <c:v>111.74772206858501</c:v>
                </c:pt>
                <c:pt idx="54">
                  <c:v>101.17185983448699</c:v>
                </c:pt>
                <c:pt idx="55">
                  <c:v>99.635447759398602</c:v>
                </c:pt>
                <c:pt idx="56">
                  <c:v>109.40814075348101</c:v>
                </c:pt>
                <c:pt idx="57">
                  <c:v>117.53925502870101</c:v>
                </c:pt>
                <c:pt idx="58">
                  <c:v>113.91261257733601</c:v>
                </c:pt>
                <c:pt idx="59">
                  <c:v>115.703057040212</c:v>
                </c:pt>
                <c:pt idx="60">
                  <c:v>120.345008218255</c:v>
                </c:pt>
                <c:pt idx="61">
                  <c:v>119.895427489307</c:v>
                </c:pt>
                <c:pt idx="62">
                  <c:v>118.357123589577</c:v>
                </c:pt>
                <c:pt idx="63">
                  <c:v>121.52419781561601</c:v>
                </c:pt>
                <c:pt idx="64">
                  <c:v>125.193678030844</c:v>
                </c:pt>
                <c:pt idx="65">
                  <c:v>126.808450658596</c:v>
                </c:pt>
                <c:pt idx="66">
                  <c:v>127.92914104976199</c:v>
                </c:pt>
                <c:pt idx="67">
                  <c:v>128.68565502366701</c:v>
                </c:pt>
                <c:pt idx="68">
                  <c:v>134.53756504021601</c:v>
                </c:pt>
                <c:pt idx="69">
                  <c:v>143.14071226606299</c:v>
                </c:pt>
                <c:pt idx="70">
                  <c:v>147.29632645606199</c:v>
                </c:pt>
                <c:pt idx="71">
                  <c:v>146.67609432601</c:v>
                </c:pt>
                <c:pt idx="72">
                  <c:v>146.358557210181</c:v>
                </c:pt>
                <c:pt idx="73">
                  <c:v>152.38799339696999</c:v>
                </c:pt>
                <c:pt idx="74">
                  <c:v>157.14720165821299</c:v>
                </c:pt>
                <c:pt idx="75">
                  <c:v>160.19757278745999</c:v>
                </c:pt>
                <c:pt idx="76">
                  <c:v>167.76430521732499</c:v>
                </c:pt>
                <c:pt idx="77">
                  <c:v>173.090520540244</c:v>
                </c:pt>
                <c:pt idx="78">
                  <c:v>172.82186698068699</c:v>
                </c:pt>
                <c:pt idx="79">
                  <c:v>167.820730893768</c:v>
                </c:pt>
                <c:pt idx="80">
                  <c:v>165.21767677942401</c:v>
                </c:pt>
                <c:pt idx="81">
                  <c:v>170.53213866871201</c:v>
                </c:pt>
                <c:pt idx="82">
                  <c:v>175.60872803955201</c:v>
                </c:pt>
                <c:pt idx="83">
                  <c:v>174.352742152286</c:v>
                </c:pt>
                <c:pt idx="84">
                  <c:v>174.67886724955201</c:v>
                </c:pt>
                <c:pt idx="85">
                  <c:v>181.38250775413599</c:v>
                </c:pt>
                <c:pt idx="86">
                  <c:v>183.41876703093399</c:v>
                </c:pt>
                <c:pt idx="87">
                  <c:v>182.47316481179899</c:v>
                </c:pt>
                <c:pt idx="88">
                  <c:v>183.88680528281799</c:v>
                </c:pt>
                <c:pt idx="89">
                  <c:v>185.222440259064</c:v>
                </c:pt>
                <c:pt idx="90">
                  <c:v>187.05054854852401</c:v>
                </c:pt>
                <c:pt idx="91">
                  <c:v>188.27196724612801</c:v>
                </c:pt>
                <c:pt idx="92">
                  <c:v>194.55958026361299</c:v>
                </c:pt>
                <c:pt idx="93">
                  <c:v>201.17048336027199</c:v>
                </c:pt>
                <c:pt idx="94">
                  <c:v>200.80669062957301</c:v>
                </c:pt>
                <c:pt idx="95">
                  <c:v>200.47110330754001</c:v>
                </c:pt>
                <c:pt idx="96">
                  <c:v>200.33322449978101</c:v>
                </c:pt>
                <c:pt idx="97">
                  <c:v>193.061952729213</c:v>
                </c:pt>
                <c:pt idx="98">
                  <c:v>190.67729530060501</c:v>
                </c:pt>
                <c:pt idx="99">
                  <c:v>194.920303574949</c:v>
                </c:pt>
                <c:pt idx="100">
                  <c:v>194.95273706453099</c:v>
                </c:pt>
                <c:pt idx="101">
                  <c:v>202.24419362633401</c:v>
                </c:pt>
                <c:pt idx="102">
                  <c:v>216.87267142261501</c:v>
                </c:pt>
                <c:pt idx="103">
                  <c:v>221.842733286429</c:v>
                </c:pt>
                <c:pt idx="104">
                  <c:v>214.02909890348701</c:v>
                </c:pt>
                <c:pt idx="105">
                  <c:v>204.797499813885</c:v>
                </c:pt>
                <c:pt idx="106">
                  <c:v>195.072382762172</c:v>
                </c:pt>
                <c:pt idx="107">
                  <c:v>183.48706906582601</c:v>
                </c:pt>
                <c:pt idx="108">
                  <c:v>175.09322241382199</c:v>
                </c:pt>
                <c:pt idx="109">
                  <c:v>172.46395124236</c:v>
                </c:pt>
                <c:pt idx="110">
                  <c:v>173.860012593416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9B-4615-A970-FA142A81878F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PropertyType!$X$7:$X$117</c:f>
              <c:numCache>
                <c:formatCode>0</c:formatCode>
                <c:ptCount val="111"/>
                <c:pt idx="0">
                  <c:v>68.987020880168203</c:v>
                </c:pt>
                <c:pt idx="1">
                  <c:v>68.315006755287499</c:v>
                </c:pt>
                <c:pt idx="2">
                  <c:v>69.625661715612196</c:v>
                </c:pt>
                <c:pt idx="3">
                  <c:v>72.0900268040741</c:v>
                </c:pt>
                <c:pt idx="4">
                  <c:v>73.024694986089898</c:v>
                </c:pt>
                <c:pt idx="5">
                  <c:v>72.662025469885904</c:v>
                </c:pt>
                <c:pt idx="6">
                  <c:v>74.537212562975299</c:v>
                </c:pt>
                <c:pt idx="7">
                  <c:v>78.757110760707505</c:v>
                </c:pt>
                <c:pt idx="8">
                  <c:v>81.037826561910606</c:v>
                </c:pt>
                <c:pt idx="9">
                  <c:v>81.399527172605403</c:v>
                </c:pt>
                <c:pt idx="10">
                  <c:v>81.945244522080898</c:v>
                </c:pt>
                <c:pt idx="11">
                  <c:v>82.163065135069104</c:v>
                </c:pt>
                <c:pt idx="12">
                  <c:v>83.725626104071694</c:v>
                </c:pt>
                <c:pt idx="13">
                  <c:v>86.965738701591405</c:v>
                </c:pt>
                <c:pt idx="14">
                  <c:v>89.624395931222395</c:v>
                </c:pt>
                <c:pt idx="15">
                  <c:v>91.059131722716998</c:v>
                </c:pt>
                <c:pt idx="16">
                  <c:v>91.027967365577197</c:v>
                </c:pt>
                <c:pt idx="17">
                  <c:v>93.589858421811698</c:v>
                </c:pt>
                <c:pt idx="18">
                  <c:v>98.510125826089705</c:v>
                </c:pt>
                <c:pt idx="19">
                  <c:v>100</c:v>
                </c:pt>
                <c:pt idx="20">
                  <c:v>99.135830556563207</c:v>
                </c:pt>
                <c:pt idx="21">
                  <c:v>100.266833142766</c:v>
                </c:pt>
                <c:pt idx="22">
                  <c:v>101.965625265952</c:v>
                </c:pt>
                <c:pt idx="23">
                  <c:v>100.88089546457</c:v>
                </c:pt>
                <c:pt idx="24">
                  <c:v>99.064659125612906</c:v>
                </c:pt>
                <c:pt idx="25">
                  <c:v>98.946116110038005</c:v>
                </c:pt>
                <c:pt idx="26">
                  <c:v>100.13413451040999</c:v>
                </c:pt>
                <c:pt idx="27">
                  <c:v>102.629327352841</c:v>
                </c:pt>
                <c:pt idx="28">
                  <c:v>105.344041219768</c:v>
                </c:pt>
                <c:pt idx="29">
                  <c:v>107.584658650028</c:v>
                </c:pt>
                <c:pt idx="30">
                  <c:v>109.366146532751</c:v>
                </c:pt>
                <c:pt idx="31">
                  <c:v>111.06768828732601</c:v>
                </c:pt>
                <c:pt idx="32">
                  <c:v>113.705420390491</c:v>
                </c:pt>
                <c:pt idx="33">
                  <c:v>117.572492025221</c:v>
                </c:pt>
                <c:pt idx="34">
                  <c:v>122.304822741599</c:v>
                </c:pt>
                <c:pt idx="35">
                  <c:v>125.769914513301</c:v>
                </c:pt>
                <c:pt idx="36">
                  <c:v>129.55358041097401</c:v>
                </c:pt>
                <c:pt idx="37">
                  <c:v>134.499439688883</c:v>
                </c:pt>
                <c:pt idx="38">
                  <c:v>138.64942462193301</c:v>
                </c:pt>
                <c:pt idx="39">
                  <c:v>143.85131189592801</c:v>
                </c:pt>
                <c:pt idx="40">
                  <c:v>149.48813031672401</c:v>
                </c:pt>
                <c:pt idx="41">
                  <c:v>153.031266854297</c:v>
                </c:pt>
                <c:pt idx="42">
                  <c:v>155.81891844507899</c:v>
                </c:pt>
                <c:pt idx="43">
                  <c:v>158.82463454858799</c:v>
                </c:pt>
                <c:pt idx="44">
                  <c:v>163.66927441165001</c:v>
                </c:pt>
                <c:pt idx="45">
                  <c:v>169.18796998779399</c:v>
                </c:pt>
                <c:pt idx="46">
                  <c:v>169.76319727301501</c:v>
                </c:pt>
                <c:pt idx="47">
                  <c:v>167.93414870176201</c:v>
                </c:pt>
                <c:pt idx="48">
                  <c:v>167.97285641366099</c:v>
                </c:pt>
                <c:pt idx="49">
                  <c:v>166.30992699611701</c:v>
                </c:pt>
                <c:pt idx="50">
                  <c:v>162.41839199050301</c:v>
                </c:pt>
                <c:pt idx="51">
                  <c:v>159.682831568116</c:v>
                </c:pt>
                <c:pt idx="52">
                  <c:v>149.66260430312599</c:v>
                </c:pt>
                <c:pt idx="53">
                  <c:v>133.78809434539801</c:v>
                </c:pt>
                <c:pt idx="54">
                  <c:v>125.554438196335</c:v>
                </c:pt>
                <c:pt idx="55">
                  <c:v>123.359093178005</c:v>
                </c:pt>
                <c:pt idx="56">
                  <c:v>120.05483012082701</c:v>
                </c:pt>
                <c:pt idx="57">
                  <c:v>119.212880960923</c:v>
                </c:pt>
                <c:pt idx="58">
                  <c:v>120.26786095263201</c:v>
                </c:pt>
                <c:pt idx="59">
                  <c:v>119.74153705909001</c:v>
                </c:pt>
                <c:pt idx="60">
                  <c:v>120.216119614123</c:v>
                </c:pt>
                <c:pt idx="61">
                  <c:v>122.03069362709</c:v>
                </c:pt>
                <c:pt idx="62">
                  <c:v>124.70422958749501</c:v>
                </c:pt>
                <c:pt idx="63">
                  <c:v>124.771623439596</c:v>
                </c:pt>
                <c:pt idx="64">
                  <c:v>124.54348946330001</c:v>
                </c:pt>
                <c:pt idx="65">
                  <c:v>127.827197667519</c:v>
                </c:pt>
                <c:pt idx="66">
                  <c:v>129.743611845587</c:v>
                </c:pt>
                <c:pt idx="67">
                  <c:v>128.85304198239999</c:v>
                </c:pt>
                <c:pt idx="68">
                  <c:v>130.27478600028601</c:v>
                </c:pt>
                <c:pt idx="69">
                  <c:v>133.65715198777499</c:v>
                </c:pt>
                <c:pt idx="70">
                  <c:v>137.226039842528</c:v>
                </c:pt>
                <c:pt idx="71">
                  <c:v>141.77485295633801</c:v>
                </c:pt>
                <c:pt idx="72">
                  <c:v>146.62555521025399</c:v>
                </c:pt>
                <c:pt idx="73">
                  <c:v>149.24316653631101</c:v>
                </c:pt>
                <c:pt idx="74">
                  <c:v>152.24470841560799</c:v>
                </c:pt>
                <c:pt idx="75">
                  <c:v>157.51351085956</c:v>
                </c:pt>
                <c:pt idx="76">
                  <c:v>161.524097349822</c:v>
                </c:pt>
                <c:pt idx="77">
                  <c:v>164.65772288073501</c:v>
                </c:pt>
                <c:pt idx="78">
                  <c:v>166.486428514609</c:v>
                </c:pt>
                <c:pt idx="79">
                  <c:v>168.423188097028</c:v>
                </c:pt>
                <c:pt idx="80">
                  <c:v>173.074249920292</c:v>
                </c:pt>
                <c:pt idx="81">
                  <c:v>177.44767935426501</c:v>
                </c:pt>
                <c:pt idx="82">
                  <c:v>179.578735841053</c:v>
                </c:pt>
                <c:pt idx="83">
                  <c:v>182.49561473046899</c:v>
                </c:pt>
                <c:pt idx="84">
                  <c:v>188.615102258104</c:v>
                </c:pt>
                <c:pt idx="85">
                  <c:v>194.30445265103199</c:v>
                </c:pt>
                <c:pt idx="86">
                  <c:v>197.779957144804</c:v>
                </c:pt>
                <c:pt idx="87">
                  <c:v>202.98781577364301</c:v>
                </c:pt>
                <c:pt idx="88">
                  <c:v>211.029665192788</c:v>
                </c:pt>
                <c:pt idx="89">
                  <c:v>217.00534609425401</c:v>
                </c:pt>
                <c:pt idx="90">
                  <c:v>218.357619536583</c:v>
                </c:pt>
                <c:pt idx="91">
                  <c:v>218.438196507192</c:v>
                </c:pt>
                <c:pt idx="92">
                  <c:v>223.162163203695</c:v>
                </c:pt>
                <c:pt idx="93">
                  <c:v>231.368966332057</c:v>
                </c:pt>
                <c:pt idx="94">
                  <c:v>236.112596860304</c:v>
                </c:pt>
                <c:pt idx="95">
                  <c:v>241.524112446723</c:v>
                </c:pt>
                <c:pt idx="96">
                  <c:v>247.613932412823</c:v>
                </c:pt>
                <c:pt idx="97">
                  <c:v>254.110895383312</c:v>
                </c:pt>
                <c:pt idx="98">
                  <c:v>266.65387912154301</c:v>
                </c:pt>
                <c:pt idx="99">
                  <c:v>278.50705893652503</c:v>
                </c:pt>
                <c:pt idx="100">
                  <c:v>284.658695133886</c:v>
                </c:pt>
                <c:pt idx="101">
                  <c:v>298.73618228470201</c:v>
                </c:pt>
                <c:pt idx="102">
                  <c:v>326.23462196090401</c:v>
                </c:pt>
                <c:pt idx="103">
                  <c:v>346.206550020951</c:v>
                </c:pt>
                <c:pt idx="104">
                  <c:v>368.51486229778601</c:v>
                </c:pt>
                <c:pt idx="105">
                  <c:v>401.35905014306201</c:v>
                </c:pt>
                <c:pt idx="106">
                  <c:v>411.26872606506402</c:v>
                </c:pt>
                <c:pt idx="107">
                  <c:v>401.033310171322</c:v>
                </c:pt>
                <c:pt idx="108">
                  <c:v>389.76981197197301</c:v>
                </c:pt>
                <c:pt idx="109">
                  <c:v>388.78111973911899</c:v>
                </c:pt>
                <c:pt idx="110">
                  <c:v>385.184796888265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9B-4615-A970-FA142A81878F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PropertyType!$Y$7:$Y$117</c:f>
              <c:numCache>
                <c:formatCode>0</c:formatCode>
                <c:ptCount val="111"/>
                <c:pt idx="0">
                  <c:v>78.829234493929107</c:v>
                </c:pt>
                <c:pt idx="1">
                  <c:v>73.205251836402596</c:v>
                </c:pt>
                <c:pt idx="2">
                  <c:v>67.796708695597403</c:v>
                </c:pt>
                <c:pt idx="3">
                  <c:v>70.816892171432997</c:v>
                </c:pt>
                <c:pt idx="4">
                  <c:v>79.308620378094801</c:v>
                </c:pt>
                <c:pt idx="5">
                  <c:v>83.649253025721805</c:v>
                </c:pt>
                <c:pt idx="6">
                  <c:v>84.901386740663597</c:v>
                </c:pt>
                <c:pt idx="7">
                  <c:v>84.750794636870495</c:v>
                </c:pt>
                <c:pt idx="8">
                  <c:v>84.568318402635896</c:v>
                </c:pt>
                <c:pt idx="9">
                  <c:v>87.988584160928696</c:v>
                </c:pt>
                <c:pt idx="10">
                  <c:v>90.930188687587801</c:v>
                </c:pt>
                <c:pt idx="11">
                  <c:v>92.380335362329504</c:v>
                </c:pt>
                <c:pt idx="12">
                  <c:v>93.845365360594002</c:v>
                </c:pt>
                <c:pt idx="13">
                  <c:v>93.400188757791</c:v>
                </c:pt>
                <c:pt idx="14">
                  <c:v>93.399258127135894</c:v>
                </c:pt>
                <c:pt idx="15">
                  <c:v>94.632232928862805</c:v>
                </c:pt>
                <c:pt idx="16">
                  <c:v>94.871131067143494</c:v>
                </c:pt>
                <c:pt idx="17">
                  <c:v>95.1979380692554</c:v>
                </c:pt>
                <c:pt idx="18">
                  <c:v>97.454889478411999</c:v>
                </c:pt>
                <c:pt idx="19">
                  <c:v>100</c:v>
                </c:pt>
                <c:pt idx="20">
                  <c:v>100.713978123318</c:v>
                </c:pt>
                <c:pt idx="21">
                  <c:v>102.462559630859</c:v>
                </c:pt>
                <c:pt idx="22">
                  <c:v>104.14502110408201</c:v>
                </c:pt>
                <c:pt idx="23">
                  <c:v>103.39373988083101</c:v>
                </c:pt>
                <c:pt idx="24">
                  <c:v>103.750620641655</c:v>
                </c:pt>
                <c:pt idx="25">
                  <c:v>105.47984108745599</c:v>
                </c:pt>
                <c:pt idx="26">
                  <c:v>109.27736096453501</c:v>
                </c:pt>
                <c:pt idx="27">
                  <c:v>114.176334399891</c:v>
                </c:pt>
                <c:pt idx="28">
                  <c:v>117.208998088973</c:v>
                </c:pt>
                <c:pt idx="29">
                  <c:v>121.34728448274301</c:v>
                </c:pt>
                <c:pt idx="30">
                  <c:v>125.299706835534</c:v>
                </c:pt>
                <c:pt idx="31">
                  <c:v>127.96953370066799</c:v>
                </c:pt>
                <c:pt idx="32">
                  <c:v>133.91650466522901</c:v>
                </c:pt>
                <c:pt idx="33">
                  <c:v>141.61675187991301</c:v>
                </c:pt>
                <c:pt idx="34">
                  <c:v>147.822781274682</c:v>
                </c:pt>
                <c:pt idx="35">
                  <c:v>151.03408783565001</c:v>
                </c:pt>
                <c:pt idx="36">
                  <c:v>154.46259425624899</c:v>
                </c:pt>
                <c:pt idx="37">
                  <c:v>162.39777997970501</c:v>
                </c:pt>
                <c:pt idx="38">
                  <c:v>169.15447124153101</c:v>
                </c:pt>
                <c:pt idx="39">
                  <c:v>172.11817209315601</c:v>
                </c:pt>
                <c:pt idx="40">
                  <c:v>173.81555954796099</c:v>
                </c:pt>
                <c:pt idx="41">
                  <c:v>174.62854921438901</c:v>
                </c:pt>
                <c:pt idx="42">
                  <c:v>175.47767811443899</c:v>
                </c:pt>
                <c:pt idx="43">
                  <c:v>176.713502837422</c:v>
                </c:pt>
                <c:pt idx="44">
                  <c:v>178.73846979463201</c:v>
                </c:pt>
                <c:pt idx="45">
                  <c:v>182.73413663181901</c:v>
                </c:pt>
                <c:pt idx="46">
                  <c:v>187.24599224549601</c:v>
                </c:pt>
                <c:pt idx="47">
                  <c:v>185.95566419826301</c:v>
                </c:pt>
                <c:pt idx="48">
                  <c:v>180.71593110083299</c:v>
                </c:pt>
                <c:pt idx="49">
                  <c:v>177.15633933969801</c:v>
                </c:pt>
                <c:pt idx="50">
                  <c:v>168.82922817359301</c:v>
                </c:pt>
                <c:pt idx="51">
                  <c:v>157.22179973073699</c:v>
                </c:pt>
                <c:pt idx="52">
                  <c:v>147.49517208124601</c:v>
                </c:pt>
                <c:pt idx="53">
                  <c:v>138.715023361139</c:v>
                </c:pt>
                <c:pt idx="54">
                  <c:v>132.16004484580901</c:v>
                </c:pt>
                <c:pt idx="55">
                  <c:v>128.92759226666601</c:v>
                </c:pt>
                <c:pt idx="56">
                  <c:v>129.755926835336</c:v>
                </c:pt>
                <c:pt idx="57">
                  <c:v>130.411052063348</c:v>
                </c:pt>
                <c:pt idx="58">
                  <c:v>129.12036697745401</c:v>
                </c:pt>
                <c:pt idx="59">
                  <c:v>130.26320094884699</c:v>
                </c:pt>
                <c:pt idx="60">
                  <c:v>133.59754752293199</c:v>
                </c:pt>
                <c:pt idx="61">
                  <c:v>135.49706629641099</c:v>
                </c:pt>
                <c:pt idx="62">
                  <c:v>135.97086153333899</c:v>
                </c:pt>
                <c:pt idx="63">
                  <c:v>137.830813831412</c:v>
                </c:pt>
                <c:pt idx="64">
                  <c:v>140.39587417348699</c:v>
                </c:pt>
                <c:pt idx="65">
                  <c:v>141.56205177132301</c:v>
                </c:pt>
                <c:pt idx="66">
                  <c:v>142.550172994338</c:v>
                </c:pt>
                <c:pt idx="67">
                  <c:v>142.30046902860701</c:v>
                </c:pt>
                <c:pt idx="68">
                  <c:v>145.01779588170399</c:v>
                </c:pt>
                <c:pt idx="69">
                  <c:v>152.010774147006</c:v>
                </c:pt>
                <c:pt idx="70">
                  <c:v>155.12730620247501</c:v>
                </c:pt>
                <c:pt idx="71">
                  <c:v>157.077945715005</c:v>
                </c:pt>
                <c:pt idx="72">
                  <c:v>160.60967324109001</c:v>
                </c:pt>
                <c:pt idx="73">
                  <c:v>162.31673708111299</c:v>
                </c:pt>
                <c:pt idx="74">
                  <c:v>163.94259037904899</c:v>
                </c:pt>
                <c:pt idx="75">
                  <c:v>168.442950134038</c:v>
                </c:pt>
                <c:pt idx="76">
                  <c:v>174.56638653264901</c:v>
                </c:pt>
                <c:pt idx="77">
                  <c:v>177.61933254816401</c:v>
                </c:pt>
                <c:pt idx="78">
                  <c:v>178.39044423473899</c:v>
                </c:pt>
                <c:pt idx="79">
                  <c:v>179.225877762191</c:v>
                </c:pt>
                <c:pt idx="80">
                  <c:v>179.61894981795101</c:v>
                </c:pt>
                <c:pt idx="81">
                  <c:v>180.99590753242299</c:v>
                </c:pt>
                <c:pt idx="82">
                  <c:v>184.95446058609801</c:v>
                </c:pt>
                <c:pt idx="83">
                  <c:v>189.94258398665701</c:v>
                </c:pt>
                <c:pt idx="84">
                  <c:v>190.20351781549701</c:v>
                </c:pt>
                <c:pt idx="85">
                  <c:v>187.895004336375</c:v>
                </c:pt>
                <c:pt idx="86">
                  <c:v>187.57262377863</c:v>
                </c:pt>
                <c:pt idx="87">
                  <c:v>189.029707162557</c:v>
                </c:pt>
                <c:pt idx="88">
                  <c:v>191.63900237502699</c:v>
                </c:pt>
                <c:pt idx="89">
                  <c:v>192.06254344687201</c:v>
                </c:pt>
                <c:pt idx="90">
                  <c:v>188.482466012272</c:v>
                </c:pt>
                <c:pt idx="91">
                  <c:v>185.75886621304301</c:v>
                </c:pt>
                <c:pt idx="92">
                  <c:v>187.83217138318301</c:v>
                </c:pt>
                <c:pt idx="93">
                  <c:v>190.525613545277</c:v>
                </c:pt>
                <c:pt idx="94">
                  <c:v>190.84996421237301</c:v>
                </c:pt>
                <c:pt idx="95">
                  <c:v>191.210248897387</c:v>
                </c:pt>
                <c:pt idx="96">
                  <c:v>191.78573717977099</c:v>
                </c:pt>
                <c:pt idx="97">
                  <c:v>190.696049576843</c:v>
                </c:pt>
                <c:pt idx="98">
                  <c:v>191.615647030378</c:v>
                </c:pt>
                <c:pt idx="99">
                  <c:v>194.43312148197799</c:v>
                </c:pt>
                <c:pt idx="100">
                  <c:v>199.75003464874399</c:v>
                </c:pt>
                <c:pt idx="101">
                  <c:v>209.034666641266</c:v>
                </c:pt>
                <c:pt idx="102">
                  <c:v>215.57628923956699</c:v>
                </c:pt>
                <c:pt idx="103">
                  <c:v>219.615471229083</c:v>
                </c:pt>
                <c:pt idx="104">
                  <c:v>223.16570287725699</c:v>
                </c:pt>
                <c:pt idx="105">
                  <c:v>224.52847806286499</c:v>
                </c:pt>
                <c:pt idx="106">
                  <c:v>225.45282127872801</c:v>
                </c:pt>
                <c:pt idx="107">
                  <c:v>223.62647810167999</c:v>
                </c:pt>
                <c:pt idx="108">
                  <c:v>219.38447135944</c:v>
                </c:pt>
                <c:pt idx="109">
                  <c:v>220.949532685603</c:v>
                </c:pt>
                <c:pt idx="110">
                  <c:v>220.03435598364899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9B-4615-A970-FA142A81878F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PropertyType!$Z$7:$Z$117</c:f>
              <c:numCache>
                <c:formatCode>0</c:formatCode>
                <c:ptCount val="111"/>
                <c:pt idx="0">
                  <c:v>67.438761944135507</c:v>
                </c:pt>
                <c:pt idx="1">
                  <c:v>66.524895210685699</c:v>
                </c:pt>
                <c:pt idx="2">
                  <c:v>67.543340450621997</c:v>
                </c:pt>
                <c:pt idx="3">
                  <c:v>68.324251271034797</c:v>
                </c:pt>
                <c:pt idx="4">
                  <c:v>70.1119203393405</c:v>
                </c:pt>
                <c:pt idx="5">
                  <c:v>72.371590055032101</c:v>
                </c:pt>
                <c:pt idx="6">
                  <c:v>74.298656839692896</c:v>
                </c:pt>
                <c:pt idx="7">
                  <c:v>77.125062006524402</c:v>
                </c:pt>
                <c:pt idx="8">
                  <c:v>79.457615496361299</c:v>
                </c:pt>
                <c:pt idx="9">
                  <c:v>80.480959496754593</c:v>
                </c:pt>
                <c:pt idx="10">
                  <c:v>82.260168907139004</c:v>
                </c:pt>
                <c:pt idx="11">
                  <c:v>82.839874157229005</c:v>
                </c:pt>
                <c:pt idx="12">
                  <c:v>82.090403906621603</c:v>
                </c:pt>
                <c:pt idx="13">
                  <c:v>85.615551458347696</c:v>
                </c:pt>
                <c:pt idx="14">
                  <c:v>91.729740491071993</c:v>
                </c:pt>
                <c:pt idx="15">
                  <c:v>94.297763818753694</c:v>
                </c:pt>
                <c:pt idx="16">
                  <c:v>94.4557217755343</c:v>
                </c:pt>
                <c:pt idx="17">
                  <c:v>95.132289232135605</c:v>
                </c:pt>
                <c:pt idx="18">
                  <c:v>97.451073678961393</c:v>
                </c:pt>
                <c:pt idx="19">
                  <c:v>100</c:v>
                </c:pt>
                <c:pt idx="20">
                  <c:v>101.96502628889699</c:v>
                </c:pt>
                <c:pt idx="21">
                  <c:v>103.81178608711799</c:v>
                </c:pt>
                <c:pt idx="22">
                  <c:v>104.77013993291401</c:v>
                </c:pt>
                <c:pt idx="23">
                  <c:v>106.369447200208</c:v>
                </c:pt>
                <c:pt idx="24">
                  <c:v>109.50046572166001</c:v>
                </c:pt>
                <c:pt idx="25">
                  <c:v>111.181813244336</c:v>
                </c:pt>
                <c:pt idx="26">
                  <c:v>112.11808132912201</c:v>
                </c:pt>
                <c:pt idx="27">
                  <c:v>115.415315806319</c:v>
                </c:pt>
                <c:pt idx="28">
                  <c:v>119.097969083386</c:v>
                </c:pt>
                <c:pt idx="29">
                  <c:v>121.50848932725199</c:v>
                </c:pt>
                <c:pt idx="30">
                  <c:v>123.007950629199</c:v>
                </c:pt>
                <c:pt idx="31">
                  <c:v>123.934309179015</c:v>
                </c:pt>
                <c:pt idx="32">
                  <c:v>125.869123953799</c:v>
                </c:pt>
                <c:pt idx="33">
                  <c:v>130.837102489697</c:v>
                </c:pt>
                <c:pt idx="34">
                  <c:v>136.749818453008</c:v>
                </c:pt>
                <c:pt idx="35">
                  <c:v>140.916996681867</c:v>
                </c:pt>
                <c:pt idx="36">
                  <c:v>144.64579855244801</c:v>
                </c:pt>
                <c:pt idx="37">
                  <c:v>151.19549220203601</c:v>
                </c:pt>
                <c:pt idx="38">
                  <c:v>160.315253054724</c:v>
                </c:pt>
                <c:pt idx="39">
                  <c:v>166.59808338756801</c:v>
                </c:pt>
                <c:pt idx="40">
                  <c:v>166.749837584337</c:v>
                </c:pt>
                <c:pt idx="41">
                  <c:v>164.381272143454</c:v>
                </c:pt>
                <c:pt idx="42">
                  <c:v>168.69641868209101</c:v>
                </c:pt>
                <c:pt idx="43">
                  <c:v>177.07820449743599</c:v>
                </c:pt>
                <c:pt idx="44">
                  <c:v>176.77630253792199</c:v>
                </c:pt>
                <c:pt idx="45">
                  <c:v>172.40266925754199</c:v>
                </c:pt>
                <c:pt idx="46">
                  <c:v>169.50060929122401</c:v>
                </c:pt>
                <c:pt idx="47">
                  <c:v>166.913835315174</c:v>
                </c:pt>
                <c:pt idx="48">
                  <c:v>163.138317601518</c:v>
                </c:pt>
                <c:pt idx="49">
                  <c:v>159.21091957984601</c:v>
                </c:pt>
                <c:pt idx="50">
                  <c:v>154.715558098218</c:v>
                </c:pt>
                <c:pt idx="51">
                  <c:v>146.532554721992</c:v>
                </c:pt>
                <c:pt idx="52">
                  <c:v>135.80706952256099</c:v>
                </c:pt>
                <c:pt idx="53">
                  <c:v>126.33390616760499</c:v>
                </c:pt>
                <c:pt idx="54">
                  <c:v>121.40676128189899</c:v>
                </c:pt>
                <c:pt idx="55">
                  <c:v>119.502241711496</c:v>
                </c:pt>
                <c:pt idx="56">
                  <c:v>120.172092375905</c:v>
                </c:pt>
                <c:pt idx="57">
                  <c:v>126.268549481845</c:v>
                </c:pt>
                <c:pt idx="58">
                  <c:v>135.25474040601699</c:v>
                </c:pt>
                <c:pt idx="59">
                  <c:v>140.05438079918301</c:v>
                </c:pt>
                <c:pt idx="60">
                  <c:v>141.02440803941201</c:v>
                </c:pt>
                <c:pt idx="61">
                  <c:v>143.56403147200501</c:v>
                </c:pt>
                <c:pt idx="62">
                  <c:v>149.26859735777001</c:v>
                </c:pt>
                <c:pt idx="63">
                  <c:v>152.26569708490601</c:v>
                </c:pt>
                <c:pt idx="64">
                  <c:v>150.35122308974101</c:v>
                </c:pt>
                <c:pt idx="65">
                  <c:v>152.731394794187</c:v>
                </c:pt>
                <c:pt idx="66">
                  <c:v>159.62050473409201</c:v>
                </c:pt>
                <c:pt idx="67">
                  <c:v>163.84712914192201</c:v>
                </c:pt>
                <c:pt idx="68">
                  <c:v>166.672358882927</c:v>
                </c:pt>
                <c:pt idx="69">
                  <c:v>169.521575835504</c:v>
                </c:pt>
                <c:pt idx="70">
                  <c:v>173.46633399930701</c:v>
                </c:pt>
                <c:pt idx="71">
                  <c:v>178.418857729541</c:v>
                </c:pt>
                <c:pt idx="72">
                  <c:v>176.72224475736601</c:v>
                </c:pt>
                <c:pt idx="73">
                  <c:v>176.16874687559201</c:v>
                </c:pt>
                <c:pt idx="74">
                  <c:v>186.421160075812</c:v>
                </c:pt>
                <c:pt idx="75">
                  <c:v>195.63927217013</c:v>
                </c:pt>
                <c:pt idx="76">
                  <c:v>200.30293979569501</c:v>
                </c:pt>
                <c:pt idx="77">
                  <c:v>205.688525948918</c:v>
                </c:pt>
                <c:pt idx="78">
                  <c:v>209.16541472308199</c:v>
                </c:pt>
                <c:pt idx="79">
                  <c:v>212.514450808172</c:v>
                </c:pt>
                <c:pt idx="80">
                  <c:v>217.463059014604</c:v>
                </c:pt>
                <c:pt idx="81">
                  <c:v>222.26132423127299</c:v>
                </c:pt>
                <c:pt idx="82">
                  <c:v>226.54057189450401</c:v>
                </c:pt>
                <c:pt idx="83">
                  <c:v>228.772894516127</c:v>
                </c:pt>
                <c:pt idx="84">
                  <c:v>230.41109880575701</c:v>
                </c:pt>
                <c:pt idx="85">
                  <c:v>234.651916131387</c:v>
                </c:pt>
                <c:pt idx="86">
                  <c:v>240.23167446233899</c:v>
                </c:pt>
                <c:pt idx="87">
                  <c:v>245.56038748911001</c:v>
                </c:pt>
                <c:pt idx="88">
                  <c:v>250.09939529215899</c:v>
                </c:pt>
                <c:pt idx="89">
                  <c:v>254.61828224988</c:v>
                </c:pt>
                <c:pt idx="90">
                  <c:v>259.06932629198502</c:v>
                </c:pt>
                <c:pt idx="91">
                  <c:v>261.47527915541201</c:v>
                </c:pt>
                <c:pt idx="92">
                  <c:v>266.15064637569299</c:v>
                </c:pt>
                <c:pt idx="93">
                  <c:v>272.42469318119902</c:v>
                </c:pt>
                <c:pt idx="94">
                  <c:v>277.22548789462502</c:v>
                </c:pt>
                <c:pt idx="95">
                  <c:v>282.79784311025901</c:v>
                </c:pt>
                <c:pt idx="96">
                  <c:v>286.46351335192901</c:v>
                </c:pt>
                <c:pt idx="97">
                  <c:v>292.34085412317899</c:v>
                </c:pt>
                <c:pt idx="98">
                  <c:v>301.30641014975902</c:v>
                </c:pt>
                <c:pt idx="99">
                  <c:v>307.07234160363402</c:v>
                </c:pt>
                <c:pt idx="100">
                  <c:v>317.37420839804003</c:v>
                </c:pt>
                <c:pt idx="101">
                  <c:v>337.17215894279298</c:v>
                </c:pt>
                <c:pt idx="102">
                  <c:v>361.69924656483198</c:v>
                </c:pt>
                <c:pt idx="103">
                  <c:v>381.17009995811298</c:v>
                </c:pt>
                <c:pt idx="104">
                  <c:v>397.607004945987</c:v>
                </c:pt>
                <c:pt idx="105">
                  <c:v>414.33844792735903</c:v>
                </c:pt>
                <c:pt idx="106">
                  <c:v>407.802123115283</c:v>
                </c:pt>
                <c:pt idx="107">
                  <c:v>380.77844244671797</c:v>
                </c:pt>
                <c:pt idx="108">
                  <c:v>356.36767003895102</c:v>
                </c:pt>
                <c:pt idx="109">
                  <c:v>344.60153654210802</c:v>
                </c:pt>
                <c:pt idx="110">
                  <c:v>343.84844028190201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9B-4615-A970-FA142A818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19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PropertyType!$AA$7:$AA$117</c:f>
              <c:numCache>
                <c:formatCode>General</c:formatCode>
                <c:ptCount val="111"/>
                <c:pt idx="4" formatCode="0%">
                  <c:v>0.12469033453126666</c:v>
                </c:pt>
                <c:pt idx="5" formatCode="0%">
                  <c:v>0.12211085340364947</c:v>
                </c:pt>
                <c:pt idx="6" formatCode="0%">
                  <c:v>0.14110624221256773</c:v>
                </c:pt>
                <c:pt idx="7" formatCode="0%">
                  <c:v>0.18708394885083912</c:v>
                </c:pt>
                <c:pt idx="8" formatCode="0%">
                  <c:v>0.18460212739635007</c:v>
                </c:pt>
                <c:pt idx="9" formatCode="0%">
                  <c:v>0.12469059268451899</c:v>
                </c:pt>
                <c:pt idx="10" formatCode="0%">
                  <c:v>6.9695302523131941E-2</c:v>
                </c:pt>
                <c:pt idx="11" formatCode="0%">
                  <c:v>6.4811112579727492E-2</c:v>
                </c:pt>
                <c:pt idx="12" formatCode="0%">
                  <c:v>9.6128090172113767E-2</c:v>
                </c:pt>
                <c:pt idx="13" formatCode="0%">
                  <c:v>0.14086931714812634</c:v>
                </c:pt>
                <c:pt idx="14" formatCode="0%">
                  <c:v>0.13452095194077329</c:v>
                </c:pt>
                <c:pt idx="15" formatCode="0%">
                  <c:v>9.5667602887883563E-2</c:v>
                </c:pt>
                <c:pt idx="16" formatCode="0%">
                  <c:v>8.8847751543378095E-2</c:v>
                </c:pt>
                <c:pt idx="17" formatCode="0%">
                  <c:v>0.10354103916275359</c:v>
                </c:pt>
                <c:pt idx="18" formatCode="0%">
                  <c:v>0.11738215236439675</c:v>
                </c:pt>
                <c:pt idx="19" formatCode="0%">
                  <c:v>0.10732335834056106</c:v>
                </c:pt>
                <c:pt idx="20" formatCode="0%">
                  <c:v>7.6034143741370963E-2</c:v>
                </c:pt>
                <c:pt idx="21" formatCode="0%">
                  <c:v>3.6398457113619775E-2</c:v>
                </c:pt>
                <c:pt idx="22" formatCode="0%">
                  <c:v>1.8099372526529489E-2</c:v>
                </c:pt>
                <c:pt idx="23" formatCode="0%">
                  <c:v>2.6002795248130095E-2</c:v>
                </c:pt>
                <c:pt idx="24" formatCode="0%">
                  <c:v>3.4103944933537855E-2</c:v>
                </c:pt>
                <c:pt idx="25" formatCode="0%">
                  <c:v>3.8419043238509865E-2</c:v>
                </c:pt>
                <c:pt idx="26" formatCode="0%">
                  <c:v>5.0806116130671208E-2</c:v>
                </c:pt>
                <c:pt idx="27" formatCode="0%">
                  <c:v>6.8922035078031518E-2</c:v>
                </c:pt>
                <c:pt idx="28" formatCode="0%">
                  <c:v>8.6555438110698324E-2</c:v>
                </c:pt>
                <c:pt idx="29" formatCode="0%">
                  <c:v>9.3765061446624554E-2</c:v>
                </c:pt>
                <c:pt idx="30" formatCode="0%">
                  <c:v>9.1201737067212907E-2</c:v>
                </c:pt>
                <c:pt idx="31" formatCode="0%">
                  <c:v>9.8968009715034055E-2</c:v>
                </c:pt>
                <c:pt idx="32" formatCode="0%">
                  <c:v>0.11105952844448974</c:v>
                </c:pt>
                <c:pt idx="33" formatCode="0%">
                  <c:v>0.11810393414081877</c:v>
                </c:pt>
                <c:pt idx="34" formatCode="0%">
                  <c:v>0.13455552354874967</c:v>
                </c:pt>
                <c:pt idx="35" formatCode="0%">
                  <c:v>0.15050985902983327</c:v>
                </c:pt>
                <c:pt idx="36" formatCode="0%">
                  <c:v>0.15565680627915812</c:v>
                </c:pt>
                <c:pt idx="37" formatCode="0%">
                  <c:v>0.16577221186266322</c:v>
                </c:pt>
                <c:pt idx="38" formatCode="0%">
                  <c:v>0.16230687073778327</c:v>
                </c:pt>
                <c:pt idx="39" formatCode="0%">
                  <c:v>0.14233705693434207</c:v>
                </c:pt>
                <c:pt idx="40" formatCode="0%">
                  <c:v>0.12001135519555106</c:v>
                </c:pt>
                <c:pt idx="41" formatCode="0%">
                  <c:v>9.4430530249931088E-2</c:v>
                </c:pt>
                <c:pt idx="42" formatCode="0%">
                  <c:v>6.4082317662954802E-2</c:v>
                </c:pt>
                <c:pt idx="43" formatCode="0%">
                  <c:v>4.0012817354092123E-2</c:v>
                </c:pt>
                <c:pt idx="44" formatCode="0%">
                  <c:v>4.0739286942955699E-2</c:v>
                </c:pt>
                <c:pt idx="45" formatCode="0%">
                  <c:v>5.6410367517653937E-2</c:v>
                </c:pt>
                <c:pt idx="46" formatCode="0%">
                  <c:v>3.9676715896655779E-2</c:v>
                </c:pt>
                <c:pt idx="47" formatCode="0%">
                  <c:v>3.8621672513754479E-3</c:v>
                </c:pt>
                <c:pt idx="48" formatCode="0%">
                  <c:v>-2.7234958647037955E-2</c:v>
                </c:pt>
                <c:pt idx="49" formatCode="0%">
                  <c:v>-6.6333793479473213E-2</c:v>
                </c:pt>
                <c:pt idx="50" formatCode="0%">
                  <c:v>-0.1048561553842573</c:v>
                </c:pt>
                <c:pt idx="51" formatCode="0%">
                  <c:v>-0.14123545081834843</c:v>
                </c:pt>
                <c:pt idx="52" formatCode="0%">
                  <c:v>-0.19810008125809109</c:v>
                </c:pt>
                <c:pt idx="53" formatCode="0%">
                  <c:v>-0.25345222515099031</c:v>
                </c:pt>
                <c:pt idx="54" formatCode="0%">
                  <c:v>-0.21968409845247761</c:v>
                </c:pt>
                <c:pt idx="55" formatCode="0%">
                  <c:v>-0.14218272027065404</c:v>
                </c:pt>
                <c:pt idx="56" formatCode="0%">
                  <c:v>-0.1010750876723906</c:v>
                </c:pt>
                <c:pt idx="57" formatCode="0%">
                  <c:v>-7.5683221806141177E-2</c:v>
                </c:pt>
                <c:pt idx="58" formatCode="0%">
                  <c:v>-8.4030802968943941E-2</c:v>
                </c:pt>
                <c:pt idx="59" formatCode="0%">
                  <c:v>-0.10744740319287793</c:v>
                </c:pt>
                <c:pt idx="60" formatCode="0%">
                  <c:v>-9.4647028383031628E-2</c:v>
                </c:pt>
                <c:pt idx="61" formatCode="0%">
                  <c:v>-4.0628091935463351E-2</c:v>
                </c:pt>
                <c:pt idx="62" formatCode="0%">
                  <c:v>-7.9836955950493005E-3</c:v>
                </c:pt>
                <c:pt idx="63" formatCode="0%">
                  <c:v>-6.203575103151393E-3</c:v>
                </c:pt>
                <c:pt idx="64" formatCode="0%">
                  <c:v>7.2420374907755658E-4</c:v>
                </c:pt>
                <c:pt idx="65" formatCode="0%">
                  <c:v>-3.9569076603855891E-3</c:v>
                </c:pt>
                <c:pt idx="66" formatCode="0%">
                  <c:v>6.2903959388018738E-3</c:v>
                </c:pt>
                <c:pt idx="67" formatCode="0%">
                  <c:v>3.9869857026166633E-2</c:v>
                </c:pt>
                <c:pt idx="68" formatCode="0%">
                  <c:v>6.8548892395516647E-2</c:v>
                </c:pt>
                <c:pt idx="69" formatCode="0%">
                  <c:v>8.5116171539622476E-2</c:v>
                </c:pt>
                <c:pt idx="70" formatCode="0%">
                  <c:v>8.2669952070229868E-2</c:v>
                </c:pt>
                <c:pt idx="71" formatCode="0%">
                  <c:v>7.888799889753928E-2</c:v>
                </c:pt>
                <c:pt idx="72" formatCode="0%">
                  <c:v>9.2509995561742553E-2</c:v>
                </c:pt>
                <c:pt idx="73" formatCode="0%">
                  <c:v>0.11618237479025728</c:v>
                </c:pt>
                <c:pt idx="74" formatCode="0%">
                  <c:v>0.11169370250943844</c:v>
                </c:pt>
                <c:pt idx="75" formatCode="0%">
                  <c:v>9.6557844171097473E-2</c:v>
                </c:pt>
                <c:pt idx="76" formatCode="0%">
                  <c:v>0.10050902683062302</c:v>
                </c:pt>
                <c:pt idx="77" formatCode="0%">
                  <c:v>9.8120480208828464E-2</c:v>
                </c:pt>
                <c:pt idx="78" formatCode="0%">
                  <c:v>8.2534187915214829E-2</c:v>
                </c:pt>
                <c:pt idx="79" formatCode="0%">
                  <c:v>6.7811172871671266E-2</c:v>
                </c:pt>
                <c:pt idx="80" formatCode="0%">
                  <c:v>5.3223412029821171E-2</c:v>
                </c:pt>
                <c:pt idx="81" formatCode="0%">
                  <c:v>4.1984091500310017E-2</c:v>
                </c:pt>
                <c:pt idx="82" formatCode="0%">
                  <c:v>6.711608794096624E-2</c:v>
                </c:pt>
                <c:pt idx="83" formatCode="0%">
                  <c:v>0.101223152061795</c:v>
                </c:pt>
                <c:pt idx="84" formatCode="0%">
                  <c:v>0.12006541876319021</c:v>
                </c:pt>
                <c:pt idx="85" formatCode="0%">
                  <c:v>0.13174447644164644</c:v>
                </c:pt>
                <c:pt idx="86" formatCode="0%">
                  <c:v>0.10044806507691484</c:v>
                </c:pt>
                <c:pt idx="87" formatCode="0%">
                  <c:v>6.791023281498898E-2</c:v>
                </c:pt>
                <c:pt idx="88" formatCode="0%">
                  <c:v>6.0554939719837719E-2</c:v>
                </c:pt>
                <c:pt idx="89" formatCode="0%">
                  <c:v>5.6169832903627537E-2</c:v>
                </c:pt>
                <c:pt idx="90" formatCode="0%">
                  <c:v>6.8082033049818635E-2</c:v>
                </c:pt>
                <c:pt idx="91" formatCode="0%">
                  <c:v>7.4642285000759534E-2</c:v>
                </c:pt>
                <c:pt idx="92" formatCode="0%">
                  <c:v>5.3483116823790811E-2</c:v>
                </c:pt>
                <c:pt idx="93" formatCode="0%">
                  <c:v>3.1760637140217707E-2</c:v>
                </c:pt>
                <c:pt idx="94" formatCode="0%">
                  <c:v>3.526529020440039E-2</c:v>
                </c:pt>
                <c:pt idx="95" formatCode="0%">
                  <c:v>4.5594090994945047E-2</c:v>
                </c:pt>
                <c:pt idx="96" formatCode="0%">
                  <c:v>4.1076629758160399E-2</c:v>
                </c:pt>
                <c:pt idx="97" formatCode="0%">
                  <c:v>2.6919328479492632E-2</c:v>
                </c:pt>
                <c:pt idx="98" formatCode="0%">
                  <c:v>3.9480014464036595E-2</c:v>
                </c:pt>
                <c:pt idx="99" formatCode="0%">
                  <c:v>6.0768137821992863E-2</c:v>
                </c:pt>
                <c:pt idx="100" formatCode="0%">
                  <c:v>6.2552105138041103E-2</c:v>
                </c:pt>
                <c:pt idx="101" formatCode="0%">
                  <c:v>9.0988607746470551E-2</c:v>
                </c:pt>
                <c:pt idx="102" formatCode="0%">
                  <c:v>0.12365857942249536</c:v>
                </c:pt>
                <c:pt idx="103" formatCode="0%">
                  <c:v>0.12890225335762073</c:v>
                </c:pt>
                <c:pt idx="104" formatCode="0%">
                  <c:v>0.14567547329733999</c:v>
                </c:pt>
                <c:pt idx="105" formatCode="0%">
                  <c:v>0.15796225696342692</c:v>
                </c:pt>
                <c:pt idx="106" formatCode="0%">
                  <c:v>8.9910762992059245E-2</c:v>
                </c:pt>
                <c:pt idx="107" formatCode="0%">
                  <c:v>1.857876541367931E-2</c:v>
                </c:pt>
                <c:pt idx="108" formatCode="0%">
                  <c:v>-2.0658404862400559E-2</c:v>
                </c:pt>
                <c:pt idx="109" formatCode="0%">
                  <c:v>-6.1350134491191199E-2</c:v>
                </c:pt>
                <c:pt idx="110" formatCode="0%">
                  <c:v>-3.7566196362944226E-2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PropertyType!$AB$7:$AB$117</c:f>
              <c:numCache>
                <c:formatCode>General</c:formatCode>
                <c:ptCount val="111"/>
                <c:pt idx="4" formatCode="0%">
                  <c:v>3.6864588966977418E-2</c:v>
                </c:pt>
                <c:pt idx="5" formatCode="0%">
                  <c:v>4.8193557986279112E-2</c:v>
                </c:pt>
                <c:pt idx="6" formatCode="0%">
                  <c:v>8.2735147565942802E-2</c:v>
                </c:pt>
                <c:pt idx="7" formatCode="0%">
                  <c:v>0.12542675335136755</c:v>
                </c:pt>
                <c:pt idx="8" formatCode="0%">
                  <c:v>0.12550710765342887</c:v>
                </c:pt>
                <c:pt idx="9" formatCode="0%">
                  <c:v>8.2051797910837498E-2</c:v>
                </c:pt>
                <c:pt idx="10" formatCode="0%">
                  <c:v>4.9671621928909726E-2</c:v>
                </c:pt>
                <c:pt idx="11" formatCode="0%">
                  <c:v>6.3200746437624078E-2</c:v>
                </c:pt>
                <c:pt idx="12" formatCode="0%">
                  <c:v>9.6024923423406072E-2</c:v>
                </c:pt>
                <c:pt idx="13" formatCode="0%">
                  <c:v>0.10129091699938919</c:v>
                </c:pt>
                <c:pt idx="14" formatCode="0%">
                  <c:v>7.9437376400190551E-2</c:v>
                </c:pt>
                <c:pt idx="15" formatCode="0%">
                  <c:v>7.6128893445011947E-2</c:v>
                </c:pt>
                <c:pt idx="16" formatCode="0%">
                  <c:v>9.0463319181525392E-2</c:v>
                </c:pt>
                <c:pt idx="17" formatCode="0%">
                  <c:v>0.12075818256128446</c:v>
                </c:pt>
                <c:pt idx="18" formatCode="0%">
                  <c:v>0.13200653554373609</c:v>
                </c:pt>
                <c:pt idx="19" formatCode="0%">
                  <c:v>0.10138169515626738</c:v>
                </c:pt>
                <c:pt idx="20" formatCode="0%">
                  <c:v>7.1296445544811293E-2</c:v>
                </c:pt>
                <c:pt idx="21" formatCode="0%">
                  <c:v>4.8175783192954791E-2</c:v>
                </c:pt>
                <c:pt idx="22" formatCode="0%">
                  <c:v>3.2530280253100008E-2</c:v>
                </c:pt>
                <c:pt idx="23" formatCode="0%">
                  <c:v>2.7645818707330072E-2</c:v>
                </c:pt>
                <c:pt idx="24" formatCode="0%">
                  <c:v>2.35584886573037E-2</c:v>
                </c:pt>
                <c:pt idx="25" formatCode="0%">
                  <c:v>3.8825200620921985E-2</c:v>
                </c:pt>
                <c:pt idx="26" formatCode="0%">
                  <c:v>7.6477562698684221E-2</c:v>
                </c:pt>
                <c:pt idx="27" formatCode="0%">
                  <c:v>9.1259359787556171E-2</c:v>
                </c:pt>
                <c:pt idx="28" formatCode="0%">
                  <c:v>8.1499429914094534E-2</c:v>
                </c:pt>
                <c:pt idx="29" formatCode="0%">
                  <c:v>6.3946352404583795E-2</c:v>
                </c:pt>
                <c:pt idx="30" formatCode="0%">
                  <c:v>5.5371454562041844E-2</c:v>
                </c:pt>
                <c:pt idx="31" formatCode="0%">
                  <c:v>7.6653785614926306E-2</c:v>
                </c:pt>
                <c:pt idx="32" formatCode="0%">
                  <c:v>0.12884258339713739</c:v>
                </c:pt>
                <c:pt idx="33" formatCode="0%">
                  <c:v>0.17708189208395719</c:v>
                </c:pt>
                <c:pt idx="34" formatCode="0%">
                  <c:v>0.15779152093965765</c:v>
                </c:pt>
                <c:pt idx="35" formatCode="0%">
                  <c:v>0.12734494975356081</c:v>
                </c:pt>
                <c:pt idx="36" formatCode="0%">
                  <c:v>0.13493889888637445</c:v>
                </c:pt>
                <c:pt idx="37" formatCode="0%">
                  <c:v>0.14420340451854718</c:v>
                </c:pt>
                <c:pt idx="38" formatCode="0%">
                  <c:v>0.15738574372006475</c:v>
                </c:pt>
                <c:pt idx="39" formatCode="0%">
                  <c:v>0.16446807791258045</c:v>
                </c:pt>
                <c:pt idx="40" formatCode="0%">
                  <c:v>0.13606362094724234</c:v>
                </c:pt>
                <c:pt idx="41" formatCode="0%">
                  <c:v>9.9499431514328052E-2</c:v>
                </c:pt>
                <c:pt idx="42" formatCode="0%">
                  <c:v>9.4999577874479213E-2</c:v>
                </c:pt>
                <c:pt idx="43" formatCode="0%">
                  <c:v>9.3499326919123549E-2</c:v>
                </c:pt>
                <c:pt idx="44" formatCode="0%">
                  <c:v>7.3849024113604056E-2</c:v>
                </c:pt>
                <c:pt idx="45" formatCode="0%">
                  <c:v>6.1268654267177203E-2</c:v>
                </c:pt>
                <c:pt idx="46" formatCode="0%">
                  <c:v>4.5719760881762328E-2</c:v>
                </c:pt>
                <c:pt idx="47" formatCode="0%">
                  <c:v>1.570424850540042E-2</c:v>
                </c:pt>
                <c:pt idx="48" formatCode="0%">
                  <c:v>-1.4893056747180111E-2</c:v>
                </c:pt>
                <c:pt idx="49" formatCode="0%">
                  <c:v>-3.5759421615354947E-2</c:v>
                </c:pt>
                <c:pt idx="50" formatCode="0%">
                  <c:v>-7.1191169298350787E-2</c:v>
                </c:pt>
                <c:pt idx="51" formatCode="0%">
                  <c:v>-0.11951871318398055</c:v>
                </c:pt>
                <c:pt idx="52" formatCode="0%">
                  <c:v>-0.17306676773415453</c:v>
                </c:pt>
                <c:pt idx="53" formatCode="0%">
                  <c:v>-0.21404022774662901</c:v>
                </c:pt>
                <c:pt idx="54" formatCode="0%">
                  <c:v>-0.19837366216357311</c:v>
                </c:pt>
                <c:pt idx="55" formatCode="0%">
                  <c:v>-0.15631133091839311</c:v>
                </c:pt>
                <c:pt idx="56" formatCode="0%">
                  <c:v>-0.10316488199654328</c:v>
                </c:pt>
                <c:pt idx="57" formatCode="0%">
                  <c:v>-4.7159835881756873E-2</c:v>
                </c:pt>
                <c:pt idx="58" formatCode="0%">
                  <c:v>-6.077156491133695E-2</c:v>
                </c:pt>
                <c:pt idx="59" formatCode="0%">
                  <c:v>-9.3674660843244828E-2</c:v>
                </c:pt>
                <c:pt idx="60" formatCode="0%">
                  <c:v>-7.5164339202428043E-2</c:v>
                </c:pt>
                <c:pt idx="61" formatCode="0%">
                  <c:v>-3.7952352485823737E-2</c:v>
                </c:pt>
                <c:pt idx="62" formatCode="0%">
                  <c:v>-1.2059936128400839E-2</c:v>
                </c:pt>
                <c:pt idx="63" formatCode="0%">
                  <c:v>5.1570840002992391E-3</c:v>
                </c:pt>
                <c:pt idx="64" formatCode="0%">
                  <c:v>-1.0626862795626302E-5</c:v>
                </c:pt>
                <c:pt idx="65" formatCode="0%">
                  <c:v>-2.6493125919197391E-2</c:v>
                </c:pt>
                <c:pt idx="66" formatCode="0%">
                  <c:v>5.1962952193029821E-4</c:v>
                </c:pt>
                <c:pt idx="67" formatCode="0%">
                  <c:v>4.6516022379618827E-2</c:v>
                </c:pt>
                <c:pt idx="68" formatCode="0%">
                  <c:v>5.554307042258344E-2</c:v>
                </c:pt>
                <c:pt idx="69" formatCode="0%">
                  <c:v>6.8452745921989466E-2</c:v>
                </c:pt>
                <c:pt idx="70" formatCode="0%">
                  <c:v>7.9173930006890991E-2</c:v>
                </c:pt>
                <c:pt idx="71" formatCode="0%">
                  <c:v>9.1663025513642582E-2</c:v>
                </c:pt>
                <c:pt idx="72" formatCode="0%">
                  <c:v>0.11954866308690582</c:v>
                </c:pt>
                <c:pt idx="73" formatCode="0%">
                  <c:v>0.13697912669121415</c:v>
                </c:pt>
                <c:pt idx="74" formatCode="0%">
                  <c:v>0.12527226361929777</c:v>
                </c:pt>
                <c:pt idx="75" formatCode="0%">
                  <c:v>0.11327495160402146</c:v>
                </c:pt>
                <c:pt idx="76" formatCode="0%">
                  <c:v>0.10814242749333025</c:v>
                </c:pt>
                <c:pt idx="77" formatCode="0%">
                  <c:v>0.10459585995298815</c:v>
                </c:pt>
                <c:pt idx="78" formatCode="0%">
                  <c:v>9.4472978423426834E-2</c:v>
                </c:pt>
                <c:pt idx="79" formatCode="0%">
                  <c:v>8.2215909096135853E-2</c:v>
                </c:pt>
                <c:pt idx="80" formatCode="0%">
                  <c:v>9.2547170638764387E-2</c:v>
                </c:pt>
                <c:pt idx="81" formatCode="0%">
                  <c:v>0.11013566521834184</c:v>
                </c:pt>
                <c:pt idx="82" formatCode="0%">
                  <c:v>0.10795608051790739</c:v>
                </c:pt>
                <c:pt idx="83" formatCode="0%">
                  <c:v>0.10359685092941673</c:v>
                </c:pt>
                <c:pt idx="84" formatCode="0%">
                  <c:v>0.12758470701754976</c:v>
                </c:pt>
                <c:pt idx="85" formatCode="0%">
                  <c:v>0.16404427747938222</c:v>
                </c:pt>
                <c:pt idx="86" formatCode="0%">
                  <c:v>0.17208783157997387</c:v>
                </c:pt>
                <c:pt idx="87" formatCode="0%">
                  <c:v>0.15517931292917297</c:v>
                </c:pt>
                <c:pt idx="88" formatCode="0%">
                  <c:v>0.10973144210131158</c:v>
                </c:pt>
                <c:pt idx="89" formatCode="0%">
                  <c:v>4.6207663539836075E-2</c:v>
                </c:pt>
                <c:pt idx="90" formatCode="0%">
                  <c:v>4.886411506035504E-2</c:v>
                </c:pt>
                <c:pt idx="91" formatCode="0%">
                  <c:v>9.0293075743128615E-2</c:v>
                </c:pt>
                <c:pt idx="92" formatCode="0%">
                  <c:v>9.6230859703756222E-2</c:v>
                </c:pt>
                <c:pt idx="93" formatCode="0%">
                  <c:v>8.191503564279623E-2</c:v>
                </c:pt>
                <c:pt idx="94" formatCode="0%">
                  <c:v>6.8640695332261581E-2</c:v>
                </c:pt>
                <c:pt idx="95" formatCode="0%">
                  <c:v>6.5910804096986686E-2</c:v>
                </c:pt>
                <c:pt idx="96" formatCode="0%">
                  <c:v>6.9923475318236283E-2</c:v>
                </c:pt>
                <c:pt idx="97" formatCode="0%">
                  <c:v>7.8944499723549555E-2</c:v>
                </c:pt>
                <c:pt idx="98" formatCode="0%">
                  <c:v>9.9326622671134679E-2</c:v>
                </c:pt>
                <c:pt idx="99" formatCode="0%">
                  <c:v>0.11798457639350923</c:v>
                </c:pt>
                <c:pt idx="100" formatCode="0%">
                  <c:v>0.13468034059648559</c:v>
                </c:pt>
                <c:pt idx="101" formatCode="0%">
                  <c:v>0.17209612098874949</c:v>
                </c:pt>
                <c:pt idx="102" formatCode="0%">
                  <c:v>0.19270532821029707</c:v>
                </c:pt>
                <c:pt idx="103" formatCode="0%">
                  <c:v>0.18927521331388308</c:v>
                </c:pt>
                <c:pt idx="104" formatCode="0%">
                  <c:v>0.22369936570692195</c:v>
                </c:pt>
                <c:pt idx="105" formatCode="0%">
                  <c:v>0.27064843180820675</c:v>
                </c:pt>
                <c:pt idx="106" formatCode="0%">
                  <c:v>0.22234485335321508</c:v>
                </c:pt>
                <c:pt idx="107" formatCode="0%">
                  <c:v>0.14722163787544096</c:v>
                </c:pt>
                <c:pt idx="108" formatCode="0%">
                  <c:v>8.7190095732534445E-2</c:v>
                </c:pt>
                <c:pt idx="109" formatCode="0%">
                  <c:v>1.322209020560261E-2</c:v>
                </c:pt>
                <c:pt idx="110" formatCode="0%">
                  <c:v>2.8989117339397907E-2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PropertyType!$AC$7:$AC$117</c:f>
              <c:numCache>
                <c:formatCode>General</c:formatCode>
                <c:ptCount val="111"/>
                <c:pt idx="4" formatCode="0%">
                  <c:v>0.1050676486970088</c:v>
                </c:pt>
                <c:pt idx="5" formatCode="0%">
                  <c:v>0.13400022016248836</c:v>
                </c:pt>
                <c:pt idx="6" formatCode="0%">
                  <c:v>0.13762238627624002</c:v>
                </c:pt>
                <c:pt idx="7" formatCode="0%">
                  <c:v>0.10786156002239067</c:v>
                </c:pt>
                <c:pt idx="8" formatCode="0%">
                  <c:v>9.6618858084125847E-2</c:v>
                </c:pt>
                <c:pt idx="9" formatCode="0%">
                  <c:v>0.10314037235114681</c:v>
                </c:pt>
                <c:pt idx="10" formatCode="0%">
                  <c:v>7.3950154321931416E-2</c:v>
                </c:pt>
                <c:pt idx="11" formatCode="0%">
                  <c:v>4.144339131352659E-2</c:v>
                </c:pt>
                <c:pt idx="12" formatCode="0%">
                  <c:v>5.1748174920422052E-2</c:v>
                </c:pt>
                <c:pt idx="13" formatCode="0%">
                  <c:v>7.9557712545202719E-2</c:v>
                </c:pt>
                <c:pt idx="14" formatCode="0%">
                  <c:v>0.10672204257184248</c:v>
                </c:pt>
                <c:pt idx="15" formatCode="0%">
                  <c:v>0.11072320557915383</c:v>
                </c:pt>
                <c:pt idx="16" formatCode="0%">
                  <c:v>9.3571058553670428E-2</c:v>
                </c:pt>
                <c:pt idx="17" formatCode="0%">
                  <c:v>7.1555960490140125E-2</c:v>
                </c:pt>
                <c:pt idx="18" formatCode="0%">
                  <c:v>5.3427134508220897E-2</c:v>
                </c:pt>
                <c:pt idx="19" formatCode="0%">
                  <c:v>5.4325320299590585E-2</c:v>
                </c:pt>
                <c:pt idx="20" formatCode="0%">
                  <c:v>6.6797706064056328E-2</c:v>
                </c:pt>
                <c:pt idx="21" formatCode="0%">
                  <c:v>7.7185927031875101E-2</c:v>
                </c:pt>
                <c:pt idx="22" formatCode="0%">
                  <c:v>8.4523113132377814E-2</c:v>
                </c:pt>
                <c:pt idx="23" formatCode="0%">
                  <c:v>8.3383327105629901E-2</c:v>
                </c:pt>
                <c:pt idx="24" formatCode="0%">
                  <c:v>7.3857107737660854E-2</c:v>
                </c:pt>
                <c:pt idx="25" formatCode="0%">
                  <c:v>6.7973687097190316E-2</c:v>
                </c:pt>
                <c:pt idx="26" formatCode="0%">
                  <c:v>8.5382686588245216E-2</c:v>
                </c:pt>
                <c:pt idx="27" formatCode="0%">
                  <c:v>0.11293022191417879</c:v>
                </c:pt>
                <c:pt idx="28" formatCode="0%">
                  <c:v>0.13654376418604186</c:v>
                </c:pt>
                <c:pt idx="29" formatCode="0%">
                  <c:v>0.14640216900502101</c:v>
                </c:pt>
                <c:pt idx="30" formatCode="0%">
                  <c:v>0.13779993223300768</c:v>
                </c:pt>
                <c:pt idx="31" formatCode="0%">
                  <c:v>0.14228396761849149</c:v>
                </c:pt>
                <c:pt idx="32" formatCode="0%">
                  <c:v>0.16193540467142808</c:v>
                </c:pt>
                <c:pt idx="33" formatCode="0%">
                  <c:v>0.17856918073879746</c:v>
                </c:pt>
                <c:pt idx="34" formatCode="0%">
                  <c:v>0.17092774103071218</c:v>
                </c:pt>
                <c:pt idx="35" formatCode="0%">
                  <c:v>0.1540591038722785</c:v>
                </c:pt>
                <c:pt idx="36" formatCode="0%">
                  <c:v>0.16836863449752681</c:v>
                </c:pt>
                <c:pt idx="37" formatCode="0%">
                  <c:v>0.19690540266244172</c:v>
                </c:pt>
                <c:pt idx="38" formatCode="0%">
                  <c:v>0.1776391989794448</c:v>
                </c:pt>
                <c:pt idx="39" formatCode="0%">
                  <c:v>0.13752370641173761</c:v>
                </c:pt>
                <c:pt idx="40" formatCode="0%">
                  <c:v>0.10612659972099703</c:v>
                </c:pt>
                <c:pt idx="41" formatCode="0%">
                  <c:v>6.3286824693920662E-2</c:v>
                </c:pt>
                <c:pt idx="42" formatCode="0%">
                  <c:v>3.7119293248043084E-2</c:v>
                </c:pt>
                <c:pt idx="43" formatCode="0%">
                  <c:v>3.4663819175589694E-2</c:v>
                </c:pt>
                <c:pt idx="44" formatCode="0%">
                  <c:v>3.3970122401161484E-2</c:v>
                </c:pt>
                <c:pt idx="45" formatCode="0%">
                  <c:v>2.9682268675443435E-2</c:v>
                </c:pt>
                <c:pt idx="46" formatCode="0%">
                  <c:v>2.4341942828285834E-2</c:v>
                </c:pt>
                <c:pt idx="47" formatCode="0%">
                  <c:v>1.6123980669413562E-4</c:v>
                </c:pt>
                <c:pt idx="48" formatCode="0%">
                  <c:v>-4.8357556986384997E-2</c:v>
                </c:pt>
                <c:pt idx="49" formatCode="0%">
                  <c:v>-8.8750739800797396E-2</c:v>
                </c:pt>
                <c:pt idx="50" formatCode="0%">
                  <c:v>-0.12815516001657001</c:v>
                </c:pt>
                <c:pt idx="51" formatCode="0%">
                  <c:v>-0.16202667415888239</c:v>
                </c:pt>
                <c:pt idx="52" formatCode="0%">
                  <c:v>-0.17680561655903149</c:v>
                </c:pt>
                <c:pt idx="53" formatCode="0%">
                  <c:v>-0.17751878203192395</c:v>
                </c:pt>
                <c:pt idx="54" formatCode="0%">
                  <c:v>-0.13912140072883883</c:v>
                </c:pt>
                <c:pt idx="55" formatCode="0%">
                  <c:v>-9.7868793650616515E-2</c:v>
                </c:pt>
                <c:pt idx="56" formatCode="0%">
                  <c:v>-9.6154876582027593E-2</c:v>
                </c:pt>
                <c:pt idx="57" formatCode="0%">
                  <c:v>-0.11409638695343172</c:v>
                </c:pt>
                <c:pt idx="58" formatCode="0%">
                  <c:v>-9.4886220462186754E-2</c:v>
                </c:pt>
                <c:pt idx="59" formatCode="0%">
                  <c:v>-5.5304701303690473E-2</c:v>
                </c:pt>
                <c:pt idx="60" formatCode="0%">
                  <c:v>-3.9683819846698665E-2</c:v>
                </c:pt>
                <c:pt idx="61" formatCode="0%">
                  <c:v>-1.7959584629520742E-2</c:v>
                </c:pt>
                <c:pt idx="62" formatCode="0%">
                  <c:v>-1.2323530438664076E-2</c:v>
                </c:pt>
                <c:pt idx="63" formatCode="0%">
                  <c:v>-1.9695669857450748E-2</c:v>
                </c:pt>
                <c:pt idx="64" formatCode="0%">
                  <c:v>-4.6427040252595697E-3</c:v>
                </c:pt>
                <c:pt idx="65" formatCode="0%">
                  <c:v>2.4479480030094924E-2</c:v>
                </c:pt>
                <c:pt idx="66" formatCode="0%">
                  <c:v>4.3865591568752027E-2</c:v>
                </c:pt>
                <c:pt idx="67" formatCode="0%">
                  <c:v>5.2142598741274249E-2</c:v>
                </c:pt>
                <c:pt idx="68" formatCode="0%">
                  <c:v>7.5516810097543852E-2</c:v>
                </c:pt>
                <c:pt idx="69" formatCode="0%">
                  <c:v>0.11715228353533091</c:v>
                </c:pt>
                <c:pt idx="70" formatCode="0%">
                  <c:v>0.11576082406900534</c:v>
                </c:pt>
                <c:pt idx="71" formatCode="0%">
                  <c:v>8.9707659705486886E-2</c:v>
                </c:pt>
                <c:pt idx="72" formatCode="0%">
                  <c:v>8.4783228744906847E-2</c:v>
                </c:pt>
                <c:pt idx="73" formatCode="0%">
                  <c:v>7.5896286765179344E-2</c:v>
                </c:pt>
                <c:pt idx="74" formatCode="0%">
                  <c:v>8.3751778797906073E-2</c:v>
                </c:pt>
                <c:pt idx="75" formatCode="0%">
                  <c:v>0.10469235330016957</c:v>
                </c:pt>
                <c:pt idx="76" formatCode="0%">
                  <c:v>0.10329446485095684</c:v>
                </c:pt>
                <c:pt idx="77" formatCode="0%">
                  <c:v>7.8168345251590887E-2</c:v>
                </c:pt>
                <c:pt idx="78" formatCode="0%">
                  <c:v>5.5967490126748176E-2</c:v>
                </c:pt>
                <c:pt idx="79" formatCode="0%">
                  <c:v>5.441331484931422E-2</c:v>
                </c:pt>
                <c:pt idx="80" formatCode="0%">
                  <c:v>6.0196306237894071E-2</c:v>
                </c:pt>
                <c:pt idx="81" formatCode="0%">
                  <c:v>6.9352035741566009E-2</c:v>
                </c:pt>
                <c:pt idx="82" formatCode="0%">
                  <c:v>8.7362171661321542E-2</c:v>
                </c:pt>
                <c:pt idx="83" formatCode="0%">
                  <c:v>0.10294316011814697</c:v>
                </c:pt>
                <c:pt idx="84" formatCode="0%">
                  <c:v>0.11465299894892422</c:v>
                </c:pt>
                <c:pt idx="85" formatCode="0%">
                  <c:v>0.12621380941285398</c:v>
                </c:pt>
                <c:pt idx="86" formatCode="0%">
                  <c:v>0.11166986009677626</c:v>
                </c:pt>
                <c:pt idx="87" formatCode="0%">
                  <c:v>8.0484335704315679E-2</c:v>
                </c:pt>
                <c:pt idx="88" formatCode="0%">
                  <c:v>4.5178442410265474E-2</c:v>
                </c:pt>
                <c:pt idx="89" formatCode="0%">
                  <c:v>6.8107712221361361E-3</c:v>
                </c:pt>
                <c:pt idx="90" formatCode="0%">
                  <c:v>3.7660148906193402E-3</c:v>
                </c:pt>
                <c:pt idx="91" formatCode="0%">
                  <c:v>2.038662747109532E-2</c:v>
                </c:pt>
                <c:pt idx="92" formatCode="0%">
                  <c:v>2.3346508460838633E-2</c:v>
                </c:pt>
                <c:pt idx="93" formatCode="0%">
                  <c:v>2.7094020381124961E-2</c:v>
                </c:pt>
                <c:pt idx="94" formatCode="0%">
                  <c:v>2.6992863343285434E-2</c:v>
                </c:pt>
                <c:pt idx="95" formatCode="0%">
                  <c:v>2.3559829699874468E-2</c:v>
                </c:pt>
                <c:pt idx="96" formatCode="0%">
                  <c:v>1.8222351919986446E-2</c:v>
                </c:pt>
                <c:pt idx="97" formatCode="0%">
                  <c:v>-3.3773452006286009E-3</c:v>
                </c:pt>
                <c:pt idx="98" formatCode="0%">
                  <c:v>1.3612859397966748E-3</c:v>
                </c:pt>
                <c:pt idx="99" formatCode="0%">
                  <c:v>3.6463668182122211E-2</c:v>
                </c:pt>
                <c:pt idx="100" formatCode="0%">
                  <c:v>8.1348375799863204E-2</c:v>
                </c:pt>
                <c:pt idx="101" formatCode="0%">
                  <c:v>0.15430375819943176</c:v>
                </c:pt>
                <c:pt idx="102" formatCode="0%">
                  <c:v>0.18241819585131713</c:v>
                </c:pt>
                <c:pt idx="103" formatCode="0%">
                  <c:v>0.15347324722446865</c:v>
                </c:pt>
                <c:pt idx="104" formatCode="0%">
                  <c:v>0.13522202899726765</c:v>
                </c:pt>
                <c:pt idx="105" formatCode="0%">
                  <c:v>0.11621068627666231</c:v>
                </c:pt>
                <c:pt idx="106" formatCode="0%">
                  <c:v>8.2037893387371774E-2</c:v>
                </c:pt>
                <c:pt idx="107" formatCode="0%">
                  <c:v>6.0478670428257608E-2</c:v>
                </c:pt>
                <c:pt idx="108" formatCode="0%">
                  <c:v>3.8115420694647906E-2</c:v>
                </c:pt>
                <c:pt idx="109" formatCode="0%">
                  <c:v>4.9138072383621001E-3</c:v>
                </c:pt>
                <c:pt idx="110" formatCode="0%">
                  <c:v>1.1325816856018411E-2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PropertyType!$AD$7:$AD$117</c:f>
              <c:numCache>
                <c:formatCode>General</c:formatCode>
                <c:ptCount val="111"/>
                <c:pt idx="4" formatCode="0%">
                  <c:v>8.5006164361737246E-2</c:v>
                </c:pt>
                <c:pt idx="5" formatCode="0%">
                  <c:v>0.1247254561513822</c:v>
                </c:pt>
                <c:pt idx="6" formatCode="0%">
                  <c:v>0.13124042302565342</c:v>
                </c:pt>
                <c:pt idx="7" formatCode="0%">
                  <c:v>0.12554900206035602</c:v>
                </c:pt>
                <c:pt idx="8" formatCode="0%">
                  <c:v>0.10579758439546127</c:v>
                </c:pt>
                <c:pt idx="9" formatCode="0%">
                  <c:v>8.8698408923805427E-2</c:v>
                </c:pt>
                <c:pt idx="10" formatCode="0%">
                  <c:v>0.10310961101754157</c:v>
                </c:pt>
                <c:pt idx="11" formatCode="0%">
                  <c:v>0.12501842286151454</c:v>
                </c:pt>
                <c:pt idx="12" formatCode="0%">
                  <c:v>0.13364695246525971</c:v>
                </c:pt>
                <c:pt idx="13" formatCode="0%">
                  <c:v>0.12302109106470493</c:v>
                </c:pt>
                <c:pt idx="14" formatCode="0%">
                  <c:v>0.10729255782632663</c:v>
                </c:pt>
                <c:pt idx="15" formatCode="0%">
                  <c:v>0.10775509319153853</c:v>
                </c:pt>
                <c:pt idx="16" formatCode="0%">
                  <c:v>0.13007238278953182</c:v>
                </c:pt>
                <c:pt idx="17" formatCode="0%">
                  <c:v>0.1584720574069105</c:v>
                </c:pt>
                <c:pt idx="18" formatCode="0%">
                  <c:v>0.13340226369825903</c:v>
                </c:pt>
                <c:pt idx="19" formatCode="0%">
                  <c:v>9.3053423732168072E-2</c:v>
                </c:pt>
                <c:pt idx="20" formatCode="0%">
                  <c:v>8.7036661273981686E-2</c:v>
                </c:pt>
                <c:pt idx="21" formatCode="0%">
                  <c:v>9.6359761245203179E-2</c:v>
                </c:pt>
                <c:pt idx="22" formatCode="0%">
                  <c:v>0.12196634120630923</c:v>
                </c:pt>
                <c:pt idx="23" formatCode="0%">
                  <c:v>0.13706306412109992</c:v>
                </c:pt>
                <c:pt idx="24" formatCode="0%">
                  <c:v>0.12403445615484254</c:v>
                </c:pt>
                <c:pt idx="25" formatCode="0%">
                  <c:v>0.11229230728696749</c:v>
                </c:pt>
                <c:pt idx="26" formatCode="0%">
                  <c:v>0.13298343159531445</c:v>
                </c:pt>
                <c:pt idx="27" formatCode="0%">
                  <c:v>0.15748847072195304</c:v>
                </c:pt>
                <c:pt idx="28" formatCode="0%">
                  <c:v>0.15841947017180424</c:v>
                </c:pt>
                <c:pt idx="29" formatCode="0%">
                  <c:v>0.1475229279473087</c:v>
                </c:pt>
                <c:pt idx="30" formatCode="0%">
                  <c:v>0.12544668670638348</c:v>
                </c:pt>
                <c:pt idx="31" formatCode="0%">
                  <c:v>0.11702826975885627</c:v>
                </c:pt>
                <c:pt idx="32" formatCode="0%">
                  <c:v>0.13363110856716554</c:v>
                </c:pt>
                <c:pt idx="33" formatCode="0%">
                  <c:v>0.15508527952682516</c:v>
                </c:pt>
                <c:pt idx="34" formatCode="0%">
                  <c:v>0.15879235723282337</c:v>
                </c:pt>
                <c:pt idx="35" formatCode="0%">
                  <c:v>0.14666125260462537</c:v>
                </c:pt>
                <c:pt idx="36" formatCode="0%">
                  <c:v>0.13313055816500374</c:v>
                </c:pt>
                <c:pt idx="37" formatCode="0%">
                  <c:v>0.13167866395211325</c:v>
                </c:pt>
                <c:pt idx="38" formatCode="0%">
                  <c:v>0.14163714493456747</c:v>
                </c:pt>
                <c:pt idx="39" formatCode="0%">
                  <c:v>0.134555858712051</c:v>
                </c:pt>
                <c:pt idx="40" formatCode="0%">
                  <c:v>9.2906089680521831E-2</c:v>
                </c:pt>
                <c:pt idx="41" formatCode="0%">
                  <c:v>2.7972168567786948E-2</c:v>
                </c:pt>
                <c:pt idx="42" formatCode="0%">
                  <c:v>-1.7999916726012533E-2</c:v>
                </c:pt>
                <c:pt idx="43" formatCode="0%">
                  <c:v>-2.0438603757094054E-2</c:v>
                </c:pt>
                <c:pt idx="44" formatCode="0%">
                  <c:v>8.5603809511327622E-3</c:v>
                </c:pt>
                <c:pt idx="45" formatCode="0%">
                  <c:v>4.061104512850533E-2</c:v>
                </c:pt>
                <c:pt idx="46" formatCode="0%">
                  <c:v>1.6209378799203256E-2</c:v>
                </c:pt>
                <c:pt idx="47" formatCode="0%">
                  <c:v>-4.1388260756995976E-2</c:v>
                </c:pt>
                <c:pt idx="48" formatCode="0%">
                  <c:v>-8.5082478664990413E-2</c:v>
                </c:pt>
                <c:pt idx="49" formatCode="0%">
                  <c:v>-0.11212011121783649</c:v>
                </c:pt>
                <c:pt idx="50" formatCode="0%">
                  <c:v>-0.12046658379673669</c:v>
                </c:pt>
                <c:pt idx="51" formatCode="0%">
                  <c:v>-0.12504510584483985</c:v>
                </c:pt>
                <c:pt idx="52" formatCode="0%">
                  <c:v>-0.15265067064881532</c:v>
                </c:pt>
                <c:pt idx="53" formatCode="0%">
                  <c:v>-0.20985891052410854</c:v>
                </c:pt>
                <c:pt idx="54" formatCode="0%">
                  <c:v>-0.22966836501693155</c:v>
                </c:pt>
                <c:pt idx="55" formatCode="0%">
                  <c:v>-0.2006057039395216</c:v>
                </c:pt>
                <c:pt idx="56" formatCode="0%">
                  <c:v>-0.15067691840505426</c:v>
                </c:pt>
                <c:pt idx="57" formatCode="0%">
                  <c:v>-8.6040807659772622E-2</c:v>
                </c:pt>
                <c:pt idx="58" formatCode="0%">
                  <c:v>-2.0562105385490193E-2</c:v>
                </c:pt>
                <c:pt idx="59" formatCode="0%">
                  <c:v>2.0517304201759456E-2</c:v>
                </c:pt>
                <c:pt idx="60" formatCode="0%">
                  <c:v>4.3104626990034811E-2</c:v>
                </c:pt>
                <c:pt idx="61" formatCode="0%">
                  <c:v>8.5168806828176846E-2</c:v>
                </c:pt>
                <c:pt idx="62" formatCode="0%">
                  <c:v>0.12121162898958349</c:v>
                </c:pt>
                <c:pt idx="63" formatCode="0%">
                  <c:v>0.1235317985705584</c:v>
                </c:pt>
                <c:pt idx="64" formatCode="0%">
                  <c:v>0.10591773584667608</c:v>
                </c:pt>
                <c:pt idx="65" formatCode="0%">
                  <c:v>9.3811114539707141E-2</c:v>
                </c:pt>
                <c:pt idx="66" formatCode="0%">
                  <c:v>0.10013578370884835</c:v>
                </c:pt>
                <c:pt idx="67" formatCode="0%">
                  <c:v>0.1091431430792642</c:v>
                </c:pt>
                <c:pt idx="68" formatCode="0%">
                  <c:v>0.11828340991771968</c:v>
                </c:pt>
                <c:pt idx="69" formatCode="0%">
                  <c:v>0.13600260492815242</c:v>
                </c:pt>
                <c:pt idx="70" formatCode="0%">
                  <c:v>0.13860604392942921</c:v>
                </c:pt>
                <c:pt idx="71" formatCode="0%">
                  <c:v>0.13175747680292593</c:v>
                </c:pt>
                <c:pt idx="72" formatCode="0%">
                  <c:v>0.14399257024049961</c:v>
                </c:pt>
                <c:pt idx="73" formatCode="0%">
                  <c:v>0.16216607709928832</c:v>
                </c:pt>
                <c:pt idx="74" formatCode="0%">
                  <c:v>0.14917715930293962</c:v>
                </c:pt>
                <c:pt idx="75" formatCode="0%">
                  <c:v>0.12446801714632039</c:v>
                </c:pt>
                <c:pt idx="76" formatCode="0%">
                  <c:v>0.11545396215042403</c:v>
                </c:pt>
                <c:pt idx="77" formatCode="0%">
                  <c:v>0.11277516939881638</c:v>
                </c:pt>
                <c:pt idx="78" formatCode="0%">
                  <c:v>0.11023946609253432</c:v>
                </c:pt>
                <c:pt idx="79" formatCode="0%">
                  <c:v>0.10991314446447364</c:v>
                </c:pt>
                <c:pt idx="80" formatCode="0%">
                  <c:v>0.11708281446513169</c:v>
                </c:pt>
                <c:pt idx="81" formatCode="0%">
                  <c:v>0.12317154419570131</c:v>
                </c:pt>
                <c:pt idx="82" formatCode="0%">
                  <c:v>0.12500304062899059</c:v>
                </c:pt>
                <c:pt idx="83" formatCode="0%">
                  <c:v>0.12614829323458054</c:v>
                </c:pt>
                <c:pt idx="84" formatCode="0%">
                  <c:v>0.12673901658206832</c:v>
                </c:pt>
                <c:pt idx="85" formatCode="0%">
                  <c:v>0.11754360810719744</c:v>
                </c:pt>
                <c:pt idx="86" formatCode="0%">
                  <c:v>0.10102897453736825</c:v>
                </c:pt>
                <c:pt idx="87" formatCode="0%">
                  <c:v>9.320220053479944E-2</c:v>
                </c:pt>
                <c:pt idx="88" formatCode="0%">
                  <c:v>9.448945107465212E-2</c:v>
                </c:pt>
                <c:pt idx="89" formatCode="0%">
                  <c:v>9.7501591246909047E-2</c:v>
                </c:pt>
                <c:pt idx="90" formatCode="0%">
                  <c:v>0.10015105938457403</c:v>
                </c:pt>
                <c:pt idx="91" formatCode="0%">
                  <c:v>9.9452219019940946E-2</c:v>
                </c:pt>
                <c:pt idx="92" formatCode="0%">
                  <c:v>8.1606166242701006E-2</c:v>
                </c:pt>
                <c:pt idx="93" formatCode="0%">
                  <c:v>6.2434261344936681E-2</c:v>
                </c:pt>
                <c:pt idx="94" formatCode="0%">
                  <c:v>8.5202268694209327E-2</c:v>
                </c:pt>
                <c:pt idx="95" formatCode="0%">
                  <c:v>0.11106232946977168</c:v>
                </c:pt>
                <c:pt idx="96" formatCode="0%">
                  <c:v>9.2076128670985025E-2</c:v>
                </c:pt>
                <c:pt idx="97" formatCode="0%">
                  <c:v>5.4591098939903659E-2</c:v>
                </c:pt>
                <c:pt idx="98" formatCode="0%">
                  <c:v>5.9624302011373365E-2</c:v>
                </c:pt>
                <c:pt idx="99" formatCode="0%">
                  <c:v>9.5975406060760049E-2</c:v>
                </c:pt>
                <c:pt idx="100" formatCode="0%">
                  <c:v>0.13874696550948729</c:v>
                </c:pt>
                <c:pt idx="101" formatCode="0%">
                  <c:v>0.21363191071747356</c:v>
                </c:pt>
                <c:pt idx="102" formatCode="0%">
                  <c:v>0.23567091805480489</c:v>
                </c:pt>
                <c:pt idx="103" formatCode="0%">
                  <c:v>0.206625381706391</c:v>
                </c:pt>
                <c:pt idx="104" formatCode="0%">
                  <c:v>0.21590352717150485</c:v>
                </c:pt>
                <c:pt idx="105" formatCode="0%">
                  <c:v>0.21673116420800653</c:v>
                </c:pt>
                <c:pt idx="106" formatCode="0%">
                  <c:v>0.11477618938335388</c:v>
                </c:pt>
                <c:pt idx="107" formatCode="0%">
                  <c:v>1.7821099220189485E-2</c:v>
                </c:pt>
                <c:pt idx="108" formatCode="0%">
                  <c:v>-4.6198286731949034E-2</c:v>
                </c:pt>
                <c:pt idx="109" formatCode="0%">
                  <c:v>-0.11248694530687475</c:v>
                </c:pt>
                <c:pt idx="110" formatCode="0%">
                  <c:v>-6.7674232044051763E-2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PropertyType!$AG$7:$AG$117</c:f>
              <c:numCache>
                <c:formatCode>General</c:formatCode>
                <c:ptCount val="111"/>
                <c:pt idx="4" formatCode="0%">
                  <c:v>0.10511222804918874</c:v>
                </c:pt>
                <c:pt idx="5" formatCode="0%">
                  <c:v>0.10789246511670414</c:v>
                </c:pt>
                <c:pt idx="6" formatCode="0%">
                  <c:v>0.14452559039467117</c:v>
                </c:pt>
                <c:pt idx="7" formatCode="0%">
                  <c:v>0.22529675420051976</c:v>
                </c:pt>
                <c:pt idx="8" formatCode="0%">
                  <c:v>0.23200324771920178</c:v>
                </c:pt>
                <c:pt idx="9" formatCode="0%">
                  <c:v>0.2466003973772779</c:v>
                </c:pt>
                <c:pt idx="10" formatCode="0%">
                  <c:v>0.18306973085553113</c:v>
                </c:pt>
                <c:pt idx="11" formatCode="0%">
                  <c:v>5.9095573376495514E-2</c:v>
                </c:pt>
                <c:pt idx="12" formatCode="0%">
                  <c:v>2.7693383954588979E-2</c:v>
                </c:pt>
                <c:pt idx="13" formatCode="0%">
                  <c:v>3.4807557053326166E-2</c:v>
                </c:pt>
                <c:pt idx="14" formatCode="0%">
                  <c:v>3.916705988244451E-2</c:v>
                </c:pt>
                <c:pt idx="15" formatCode="0%">
                  <c:v>1.994074462662665E-2</c:v>
                </c:pt>
                <c:pt idx="16" formatCode="0%">
                  <c:v>2.0354482638891724E-2</c:v>
                </c:pt>
                <c:pt idx="17" formatCode="0%">
                  <c:v>6.1865112932218747E-2</c:v>
                </c:pt>
                <c:pt idx="18" formatCode="0%">
                  <c:v>8.862566669208416E-2</c:v>
                </c:pt>
                <c:pt idx="19" formatCode="0%">
                  <c:v>0.13131350672087327</c:v>
                </c:pt>
                <c:pt idx="20" formatCode="0%">
                  <c:v>0.14903322934387275</c:v>
                </c:pt>
                <c:pt idx="21" formatCode="0%">
                  <c:v>8.2180150717791944E-2</c:v>
                </c:pt>
                <c:pt idx="22" formatCode="0%">
                  <c:v>1.2960018496752657E-3</c:v>
                </c:pt>
                <c:pt idx="23" formatCode="0%">
                  <c:v>-1.866235572611108E-2</c:v>
                </c:pt>
                <c:pt idx="24" formatCode="0%">
                  <c:v>-4.8795409771991149E-3</c:v>
                </c:pt>
                <c:pt idx="25" formatCode="0%">
                  <c:v>-1.1564806073357747E-2</c:v>
                </c:pt>
                <c:pt idx="26" formatCode="0%">
                  <c:v>2.4881067410900126E-3</c:v>
                </c:pt>
                <c:pt idx="27" formatCode="0%">
                  <c:v>3.5945391130421056E-2</c:v>
                </c:pt>
                <c:pt idx="28" formatCode="0%">
                  <c:v>6.2321806523366829E-2</c:v>
                </c:pt>
                <c:pt idx="29" formatCode="0%">
                  <c:v>4.6078919195728263E-2</c:v>
                </c:pt>
                <c:pt idx="30" formatCode="0%">
                  <c:v>-3.5036757475246372E-3</c:v>
                </c:pt>
                <c:pt idx="31" formatCode="0%">
                  <c:v>-8.7979986740571725E-3</c:v>
                </c:pt>
                <c:pt idx="32" formatCode="0%">
                  <c:v>1.8289754168905548E-2</c:v>
                </c:pt>
                <c:pt idx="33" formatCode="0%">
                  <c:v>8.9232628723131313E-2</c:v>
                </c:pt>
                <c:pt idx="34" formatCode="0%">
                  <c:v>0.17929563343325805</c:v>
                </c:pt>
                <c:pt idx="35" formatCode="0%">
                  <c:v>0.18542598530591148</c:v>
                </c:pt>
                <c:pt idx="36" formatCode="0%">
                  <c:v>0.14669120100409017</c:v>
                </c:pt>
                <c:pt idx="37" formatCode="0%">
                  <c:v>0.11334810115992089</c:v>
                </c:pt>
                <c:pt idx="38" formatCode="0%">
                  <c:v>0.10893597610430295</c:v>
                </c:pt>
                <c:pt idx="39" formatCode="0%">
                  <c:v>0.12133145656833033</c:v>
                </c:pt>
                <c:pt idx="40" formatCode="0%">
                  <c:v>0.12194473172182274</c:v>
                </c:pt>
                <c:pt idx="41" formatCode="0%">
                  <c:v>0.15327102665595138</c:v>
                </c:pt>
                <c:pt idx="42" formatCode="0%">
                  <c:v>0.16829411770012115</c:v>
                </c:pt>
                <c:pt idx="43" formatCode="0%">
                  <c:v>0.15691064253344322</c:v>
                </c:pt>
                <c:pt idx="44" formatCode="0%">
                  <c:v>0.17004214396756701</c:v>
                </c:pt>
                <c:pt idx="45" formatCode="0%">
                  <c:v>0.15398769774645049</c:v>
                </c:pt>
                <c:pt idx="46" formatCode="0%">
                  <c:v>0.1298676384989832</c:v>
                </c:pt>
                <c:pt idx="47" formatCode="0%">
                  <c:v>9.3918457074201989E-2</c:v>
                </c:pt>
                <c:pt idx="48" formatCode="0%">
                  <c:v>-6.5814393127581194E-3</c:v>
                </c:pt>
                <c:pt idx="49" formatCode="0%">
                  <c:v>-6.729337759747378E-2</c:v>
                </c:pt>
                <c:pt idx="50" formatCode="0%">
                  <c:v>-9.3915966263028672E-2</c:v>
                </c:pt>
                <c:pt idx="51" formatCode="0%">
                  <c:v>-0.11396377065409569</c:v>
                </c:pt>
                <c:pt idx="52" formatCode="0%">
                  <c:v>-0.16364702931891251</c:v>
                </c:pt>
                <c:pt idx="53" formatCode="0%">
                  <c:v>-0.28182965712851538</c:v>
                </c:pt>
                <c:pt idx="54" formatCode="0%">
                  <c:v>-0.34234914811848283</c:v>
                </c:pt>
                <c:pt idx="55" formatCode="0%">
                  <c:v>-0.33663631910296454</c:v>
                </c:pt>
                <c:pt idx="56" formatCode="0%">
                  <c:v>-0.18662123419895582</c:v>
                </c:pt>
                <c:pt idx="57" formatCode="0%">
                  <c:v>5.1826854748425744E-2</c:v>
                </c:pt>
                <c:pt idx="58" formatCode="0%">
                  <c:v>0.12593178343950928</c:v>
                </c:pt>
                <c:pt idx="59" formatCode="0%">
                  <c:v>0.16126398427609567</c:v>
                </c:pt>
                <c:pt idx="60" formatCode="0%">
                  <c:v>9.9963927633291982E-2</c:v>
                </c:pt>
                <c:pt idx="61" formatCode="0%">
                  <c:v>2.0045834559957454E-2</c:v>
                </c:pt>
                <c:pt idx="62" formatCode="0%">
                  <c:v>3.9016847315512138E-2</c:v>
                </c:pt>
                <c:pt idx="63" formatCode="0%">
                  <c:v>5.031103692775285E-2</c:v>
                </c:pt>
                <c:pt idx="64" formatCode="0%">
                  <c:v>4.0289745992584614E-2</c:v>
                </c:pt>
                <c:pt idx="65" formatCode="0%">
                  <c:v>5.7658772432381156E-2</c:v>
                </c:pt>
                <c:pt idx="66" formatCode="0%">
                  <c:v>8.0874029123735314E-2</c:v>
                </c:pt>
                <c:pt idx="67" formatCode="0%">
                  <c:v>5.8930298136316894E-2</c:v>
                </c:pt>
                <c:pt idx="68" formatCode="0%">
                  <c:v>7.4635454092737419E-2</c:v>
                </c:pt>
                <c:pt idx="69" formatCode="0%">
                  <c:v>0.1287947413807462</c:v>
                </c:pt>
                <c:pt idx="70" formatCode="0%">
                  <c:v>0.15138994327153754</c:v>
                </c:pt>
                <c:pt idx="71" formatCode="0%">
                  <c:v>0.13980143551380531</c:v>
                </c:pt>
                <c:pt idx="72" formatCode="0%">
                  <c:v>8.7863877768498799E-2</c:v>
                </c:pt>
                <c:pt idx="73" formatCode="0%">
                  <c:v>6.460273240584824E-2</c:v>
                </c:pt>
                <c:pt idx="74" formatCode="0%">
                  <c:v>6.6877942167074211E-2</c:v>
                </c:pt>
                <c:pt idx="75" formatCode="0%">
                  <c:v>9.2185972932961047E-2</c:v>
                </c:pt>
                <c:pt idx="76" formatCode="0%">
                  <c:v>0.1462555276245574</c:v>
                </c:pt>
                <c:pt idx="77" formatCode="0%">
                  <c:v>0.13585405701447906</c:v>
                </c:pt>
                <c:pt idx="78" formatCode="0%">
                  <c:v>9.9745112589186169E-2</c:v>
                </c:pt>
                <c:pt idx="79" formatCode="0%">
                  <c:v>4.7585977575465011E-2</c:v>
                </c:pt>
                <c:pt idx="80" formatCode="0%">
                  <c:v>-1.5179799031754815E-2</c:v>
                </c:pt>
                <c:pt idx="81" formatCode="0%">
                  <c:v>-1.4780600714278669E-2</c:v>
                </c:pt>
                <c:pt idx="82" formatCode="0%">
                  <c:v>1.612562754675273E-2</c:v>
                </c:pt>
                <c:pt idx="83" formatCode="0%">
                  <c:v>3.8922552796250232E-2</c:v>
                </c:pt>
                <c:pt idx="84" formatCode="0%">
                  <c:v>5.7265001267142068E-2</c:v>
                </c:pt>
                <c:pt idx="85" formatCode="0%">
                  <c:v>6.3626534975337989E-2</c:v>
                </c:pt>
                <c:pt idx="86" formatCode="0%">
                  <c:v>4.4474093506462475E-2</c:v>
                </c:pt>
                <c:pt idx="87" formatCode="0%">
                  <c:v>4.6574677055668756E-2</c:v>
                </c:pt>
                <c:pt idx="88" formatCode="0%">
                  <c:v>5.2713520406055814E-2</c:v>
                </c:pt>
                <c:pt idx="89" formatCode="0%">
                  <c:v>2.1170357343019308E-2</c:v>
                </c:pt>
                <c:pt idx="90" formatCode="0%">
                  <c:v>1.9800490300850848E-2</c:v>
                </c:pt>
                <c:pt idx="91" formatCode="0%">
                  <c:v>3.1778932756001854E-2</c:v>
                </c:pt>
                <c:pt idx="92" formatCode="0%">
                  <c:v>5.8039917352309622E-2</c:v>
                </c:pt>
                <c:pt idx="93" formatCode="0%">
                  <c:v>8.6102110947798849E-2</c:v>
                </c:pt>
                <c:pt idx="94" formatCode="0%">
                  <c:v>7.3542377650287483E-2</c:v>
                </c:pt>
                <c:pt idx="95" formatCode="0%">
                  <c:v>6.4795286520080042E-2</c:v>
                </c:pt>
                <c:pt idx="96" formatCode="0%">
                  <c:v>2.9675455859563327E-2</c:v>
                </c:pt>
                <c:pt idx="97" formatCode="0%">
                  <c:v>-4.0306761188904527E-2</c:v>
                </c:pt>
                <c:pt idx="98" formatCode="0%">
                  <c:v>-5.0443515090110469E-2</c:v>
                </c:pt>
                <c:pt idx="99" formatCode="0%">
                  <c:v>-2.768877729013941E-2</c:v>
                </c:pt>
                <c:pt idx="100" formatCode="0%">
                  <c:v>-2.6857688976377969E-2</c:v>
                </c:pt>
                <c:pt idx="101" formatCode="0%">
                  <c:v>4.7561110655500061E-2</c:v>
                </c:pt>
                <c:pt idx="102" formatCode="0%">
                  <c:v>0.13738067807555532</c:v>
                </c:pt>
                <c:pt idx="103" formatCode="0%">
                  <c:v>0.13812019177944701</c:v>
                </c:pt>
                <c:pt idx="104" formatCode="0%">
                  <c:v>9.7851213202724052E-2</c:v>
                </c:pt>
                <c:pt idx="105" formatCode="0%">
                  <c:v>1.2624867699630782E-2</c:v>
                </c:pt>
                <c:pt idx="106" formatCode="0%">
                  <c:v>-0.10052114227873954</c:v>
                </c:pt>
                <c:pt idx="107" formatCode="0%">
                  <c:v>-0.1728957430896807</c:v>
                </c:pt>
                <c:pt idx="108" formatCode="0%">
                  <c:v>-0.18191861148386435</c:v>
                </c:pt>
                <c:pt idx="109" formatCode="0%">
                  <c:v>-0.15788058253108039</c:v>
                </c:pt>
                <c:pt idx="110" formatCode="0%">
                  <c:v>-0.10874102150388787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PropertyType!$AH$7:$AH$117</c:f>
              <c:numCache>
                <c:formatCode>General</c:formatCode>
                <c:ptCount val="111"/>
                <c:pt idx="4" formatCode="0%">
                  <c:v>5.8528025335884859E-2</c:v>
                </c:pt>
                <c:pt idx="5" formatCode="0%">
                  <c:v>6.3631973720941648E-2</c:v>
                </c:pt>
                <c:pt idx="6" formatCode="0%">
                  <c:v>7.0542250175293919E-2</c:v>
                </c:pt>
                <c:pt idx="7" formatCode="0%">
                  <c:v>9.2482750419183191E-2</c:v>
                </c:pt>
                <c:pt idx="8" formatCode="0%">
                  <c:v>0.10973180480037725</c:v>
                </c:pt>
                <c:pt idx="9" formatCode="0%">
                  <c:v>0.12024852935513985</c:v>
                </c:pt>
                <c:pt idx="10" formatCode="0%">
                  <c:v>9.9387027021525354E-2</c:v>
                </c:pt>
                <c:pt idx="11" formatCode="0%">
                  <c:v>4.3246309335929212E-2</c:v>
                </c:pt>
                <c:pt idx="12" formatCode="0%">
                  <c:v>3.316722148400264E-2</c:v>
                </c:pt>
                <c:pt idx="13" formatCode="0%">
                  <c:v>6.8381374220798596E-2</c:v>
                </c:pt>
                <c:pt idx="14" formatCode="0%">
                  <c:v>9.3710763253287643E-2</c:v>
                </c:pt>
                <c:pt idx="15" formatCode="0%">
                  <c:v>0.10827330471451524</c:v>
                </c:pt>
                <c:pt idx="16" formatCode="0%">
                  <c:v>8.7217517518813459E-2</c:v>
                </c:pt>
                <c:pt idx="17" formatCode="0%">
                  <c:v>7.6169303212036965E-2</c:v>
                </c:pt>
                <c:pt idx="18" formatCode="0%">
                  <c:v>9.9144098016417326E-2</c:v>
                </c:pt>
                <c:pt idx="19" formatCode="0%">
                  <c:v>9.8187497597810758E-2</c:v>
                </c:pt>
                <c:pt idx="20" formatCode="0%">
                  <c:v>8.9070023484365324E-2</c:v>
                </c:pt>
                <c:pt idx="21" formatCode="0%">
                  <c:v>7.1342930030527718E-2</c:v>
                </c:pt>
                <c:pt idx="22" formatCode="0%">
                  <c:v>3.5077606600184996E-2</c:v>
                </c:pt>
                <c:pt idx="23" formatCode="0%">
                  <c:v>8.8089546456999734E-3</c:v>
                </c:pt>
                <c:pt idx="24" formatCode="0%">
                  <c:v>-7.1791834042977953E-4</c:v>
                </c:pt>
                <c:pt idx="25" formatCode="0%">
                  <c:v>-1.3172023004331623E-2</c:v>
                </c:pt>
                <c:pt idx="26" formatCode="0%">
                  <c:v>-1.7961844992025688E-2</c:v>
                </c:pt>
                <c:pt idx="27" formatCode="0%">
                  <c:v>1.7331645206153601E-2</c:v>
                </c:pt>
                <c:pt idx="28" formatCode="0%">
                  <c:v>6.3386702680649387E-2</c:v>
                </c:pt>
                <c:pt idx="29" formatCode="0%">
                  <c:v>8.7305524255071099E-2</c:v>
                </c:pt>
                <c:pt idx="30" formatCode="0%">
                  <c:v>9.2196452962613362E-2</c:v>
                </c:pt>
                <c:pt idx="31" formatCode="0%">
                  <c:v>8.2221730884718847E-2</c:v>
                </c:pt>
                <c:pt idx="32" formatCode="0%">
                  <c:v>7.9372113257735633E-2</c:v>
                </c:pt>
                <c:pt idx="33" formatCode="0%">
                  <c:v>9.2836966724812786E-2</c:v>
                </c:pt>
                <c:pt idx="34" formatCode="0%">
                  <c:v>0.11830604459464378</c:v>
                </c:pt>
                <c:pt idx="35" formatCode="0%">
                  <c:v>0.13237176763723713</c:v>
                </c:pt>
                <c:pt idx="36" formatCode="0%">
                  <c:v>0.13937910757514205</c:v>
                </c:pt>
                <c:pt idx="37" formatCode="0%">
                  <c:v>0.14397030608172301</c:v>
                </c:pt>
                <c:pt idx="38" formatCode="0%">
                  <c:v>0.13363824511537259</c:v>
                </c:pt>
                <c:pt idx="39" formatCode="0%">
                  <c:v>0.14376568078779117</c:v>
                </c:pt>
                <c:pt idx="40" formatCode="0%">
                  <c:v>0.15387108440008368</c:v>
                </c:pt>
                <c:pt idx="41" formatCode="0%">
                  <c:v>0.13778367559211291</c:v>
                </c:pt>
                <c:pt idx="42" formatCode="0%">
                  <c:v>0.12383386277991049</c:v>
                </c:pt>
                <c:pt idx="43" formatCode="0%">
                  <c:v>0.10408888494178448</c:v>
                </c:pt>
                <c:pt idx="44" formatCode="0%">
                  <c:v>9.4864683001119054E-2</c:v>
                </c:pt>
                <c:pt idx="45" formatCode="0%">
                  <c:v>0.1055777911639455</c:v>
                </c:pt>
                <c:pt idx="46" formatCode="0%">
                  <c:v>8.9490281200038657E-2</c:v>
                </c:pt>
                <c:pt idx="47" formatCode="0%">
                  <c:v>5.7355801126601769E-2</c:v>
                </c:pt>
                <c:pt idx="48" formatCode="0%">
                  <c:v>2.6294379427545422E-2</c:v>
                </c:pt>
                <c:pt idx="49" formatCode="0%">
                  <c:v>-1.7010919818262527E-2</c:v>
                </c:pt>
                <c:pt idx="50" formatCode="0%">
                  <c:v>-4.3265003254503998E-2</c:v>
                </c:pt>
                <c:pt idx="51" formatCode="0%">
                  <c:v>-4.9134242186201882E-2</c:v>
                </c:pt>
                <c:pt idx="52" formatCode="0%">
                  <c:v>-0.10900720807797049</c:v>
                </c:pt>
                <c:pt idx="53" formatCode="0%">
                  <c:v>-0.19554955761286774</c:v>
                </c:pt>
                <c:pt idx="54" formatCode="0%">
                  <c:v>-0.22696908485784995</c:v>
                </c:pt>
                <c:pt idx="55" formatCode="0%">
                  <c:v>-0.22747428783298074</c:v>
                </c:pt>
                <c:pt idx="56" formatCode="0%">
                  <c:v>-0.19783014147162326</c:v>
                </c:pt>
                <c:pt idx="57" formatCode="0%">
                  <c:v>-0.10894252927204773</c:v>
                </c:pt>
                <c:pt idx="58" formatCode="0%">
                  <c:v>-4.2105857185519291E-2</c:v>
                </c:pt>
                <c:pt idx="59" formatCode="0%">
                  <c:v>-2.9325411088219622E-2</c:v>
                </c:pt>
                <c:pt idx="60" formatCode="0%">
                  <c:v>1.3434652577799522E-3</c:v>
                </c:pt>
                <c:pt idx="61" formatCode="0%">
                  <c:v>2.3636813769232434E-2</c:v>
                </c:pt>
                <c:pt idx="62" formatCode="0%">
                  <c:v>3.688739950742348E-2</c:v>
                </c:pt>
                <c:pt idx="63" formatCode="0%">
                  <c:v>4.2007865474649408E-2</c:v>
                </c:pt>
                <c:pt idx="64" formatCode="0%">
                  <c:v>3.5996585674760162E-2</c:v>
                </c:pt>
                <c:pt idx="65" formatCode="0%">
                  <c:v>4.7500377717612396E-2</c:v>
                </c:pt>
                <c:pt idx="66" formatCode="0%">
                  <c:v>4.0410676323983541E-2</c:v>
                </c:pt>
                <c:pt idx="67" formatCode="0%">
                  <c:v>3.2711111952309135E-2</c:v>
                </c:pt>
                <c:pt idx="68" formatCode="0%">
                  <c:v>4.6018435501398836E-2</c:v>
                </c:pt>
                <c:pt idx="69" formatCode="0%">
                  <c:v>4.560808987943088E-2</c:v>
                </c:pt>
                <c:pt idx="70" formatCode="0%">
                  <c:v>5.7670877899145712E-2</c:v>
                </c:pt>
                <c:pt idx="71" formatCode="0%">
                  <c:v>0.1002833210232088</c:v>
                </c:pt>
                <c:pt idx="72" formatCode="0%">
                  <c:v>0.12550985276561555</c:v>
                </c:pt>
                <c:pt idx="73" formatCode="0%">
                  <c:v>0.11661190079795802</c:v>
                </c:pt>
                <c:pt idx="74" formatCode="0%">
                  <c:v>0.1094447423412821</c:v>
                </c:pt>
                <c:pt idx="75" formatCode="0%">
                  <c:v>0.11101163270519487</c:v>
                </c:pt>
                <c:pt idx="76" formatCode="0%">
                  <c:v>0.1016094508096097</c:v>
                </c:pt>
                <c:pt idx="77" formatCode="0%">
                  <c:v>0.10328483844299585</c:v>
                </c:pt>
                <c:pt idx="78" formatCode="0%">
                  <c:v>9.3544926764370651E-2</c:v>
                </c:pt>
                <c:pt idx="79" formatCode="0%">
                  <c:v>6.9261850478306908E-2</c:v>
                </c:pt>
                <c:pt idx="80" formatCode="0%">
                  <c:v>7.1507302996748345E-2</c:v>
                </c:pt>
                <c:pt idx="81" formatCode="0%">
                  <c:v>7.7676019379874672E-2</c:v>
                </c:pt>
                <c:pt idx="82" formatCode="0%">
                  <c:v>7.8638886323969537E-2</c:v>
                </c:pt>
                <c:pt idx="83" formatCode="0%">
                  <c:v>8.3553973727975572E-2</c:v>
                </c:pt>
                <c:pt idx="84" formatCode="0%">
                  <c:v>8.9792978129151102E-2</c:v>
                </c:pt>
                <c:pt idx="85" formatCode="0%">
                  <c:v>9.4995738226101745E-2</c:v>
                </c:pt>
                <c:pt idx="86" formatCode="0%">
                  <c:v>0.10135510320030927</c:v>
                </c:pt>
                <c:pt idx="87" formatCode="0%">
                  <c:v>0.11228873128507399</c:v>
                </c:pt>
                <c:pt idx="88" formatCode="0%">
                  <c:v>0.11883758334479255</c:v>
                </c:pt>
                <c:pt idx="89" formatCode="0%">
                  <c:v>0.11683156579016996</c:v>
                </c:pt>
                <c:pt idx="90" formatCode="0%">
                  <c:v>0.10404321392745142</c:v>
                </c:pt>
                <c:pt idx="91" formatCode="0%">
                  <c:v>7.6114818392736039E-2</c:v>
                </c:pt>
                <c:pt idx="92" formatCode="0%">
                  <c:v>5.7491907594239278E-2</c:v>
                </c:pt>
                <c:pt idx="93" formatCode="0%">
                  <c:v>6.6190167644829767E-2</c:v>
                </c:pt>
                <c:pt idx="94" formatCode="0%">
                  <c:v>8.1311462184842087E-2</c:v>
                </c:pt>
                <c:pt idx="95" formatCode="0%">
                  <c:v>0.10568625958588207</c:v>
                </c:pt>
                <c:pt idx="96" formatCode="0%">
                  <c:v>0.10956951150724081</c:v>
                </c:pt>
                <c:pt idx="97" formatCode="0%">
                  <c:v>9.8292910288651836E-2</c:v>
                </c:pt>
                <c:pt idx="98" formatCode="0%">
                  <c:v>0.12935049915743702</c:v>
                </c:pt>
                <c:pt idx="99" formatCode="0%">
                  <c:v>0.15312320627183751</c:v>
                </c:pt>
                <c:pt idx="100" formatCode="0%">
                  <c:v>0.14960693996532393</c:v>
                </c:pt>
                <c:pt idx="101" formatCode="0%">
                  <c:v>0.17561343378872163</c:v>
                </c:pt>
                <c:pt idx="102" formatCode="0%">
                  <c:v>0.22343850025974543</c:v>
                </c:pt>
                <c:pt idx="103" formatCode="0%">
                  <c:v>0.24307998275855369</c:v>
                </c:pt>
                <c:pt idx="104" formatCode="0%">
                  <c:v>0.29458494891385345</c:v>
                </c:pt>
                <c:pt idx="105" formatCode="0%">
                  <c:v>0.34352339603964732</c:v>
                </c:pt>
                <c:pt idx="106" formatCode="0%">
                  <c:v>0.26065321820548681</c:v>
                </c:pt>
                <c:pt idx="107" formatCode="0%">
                  <c:v>0.15836430635715337</c:v>
                </c:pt>
                <c:pt idx="108" formatCode="0%">
                  <c:v>5.7677320099539076E-2</c:v>
                </c:pt>
                <c:pt idx="109" formatCode="0%">
                  <c:v>-3.133835003710439E-2</c:v>
                </c:pt>
                <c:pt idx="110" formatCode="0%">
                  <c:v>-6.3423079664638671E-2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PropertyType!$AI$7:$AI$117</c:f>
              <c:numCache>
                <c:formatCode>General</c:formatCode>
                <c:ptCount val="111"/>
                <c:pt idx="4" formatCode="0%">
                  <c:v>6.0813210637307158E-3</c:v>
                </c:pt>
                <c:pt idx="5" formatCode="0%">
                  <c:v>0.14266737600547041</c:v>
                </c:pt>
                <c:pt idx="6" formatCode="0%">
                  <c:v>0.25229363451646347</c:v>
                </c:pt>
                <c:pt idx="7" formatCode="0%">
                  <c:v>0.19675958712938724</c:v>
                </c:pt>
                <c:pt idx="8" formatCode="0%">
                  <c:v>6.6319373599819098E-2</c:v>
                </c:pt>
                <c:pt idx="9" formatCode="0%">
                  <c:v>5.1875312429539244E-2</c:v>
                </c:pt>
                <c:pt idx="10" formatCode="0%">
                  <c:v>7.1009463783430871E-2</c:v>
                </c:pt>
                <c:pt idx="11" formatCode="0%">
                  <c:v>9.0023235276425417E-2</c:v>
                </c:pt>
                <c:pt idx="12" formatCode="0%">
                  <c:v>0.10969884624865567</c:v>
                </c:pt>
                <c:pt idx="13" formatCode="0%">
                  <c:v>6.1503485349470255E-2</c:v>
                </c:pt>
                <c:pt idx="14" formatCode="0%">
                  <c:v>2.7153462179993593E-2</c:v>
                </c:pt>
                <c:pt idx="15" formatCode="0%">
                  <c:v>2.437637358319833E-2</c:v>
                </c:pt>
                <c:pt idx="16" formatCode="0%">
                  <c:v>1.093038215161779E-2</c:v>
                </c:pt>
                <c:pt idx="17" formatCode="0%">
                  <c:v>1.9247812401390174E-2</c:v>
                </c:pt>
                <c:pt idx="18" formatCode="0%">
                  <c:v>4.3422522112065876E-2</c:v>
                </c:pt>
                <c:pt idx="19" formatCode="0%">
                  <c:v>5.6722396851528023E-2</c:v>
                </c:pt>
                <c:pt idx="20" formatCode="0%">
                  <c:v>6.1587197184771902E-2</c:v>
                </c:pt>
                <c:pt idx="21" formatCode="0%">
                  <c:v>7.6310702825503229E-2</c:v>
                </c:pt>
                <c:pt idx="22" formatCode="0%">
                  <c:v>6.8648496360482758E-2</c:v>
                </c:pt>
                <c:pt idx="23" formatCode="0%">
                  <c:v>3.3937398808310038E-2</c:v>
                </c:pt>
                <c:pt idx="24" formatCode="0%">
                  <c:v>3.0151152550233151E-2</c:v>
                </c:pt>
                <c:pt idx="25" formatCode="0%">
                  <c:v>2.9447648657883629E-2</c:v>
                </c:pt>
                <c:pt idx="26" formatCode="0%">
                  <c:v>4.9280703062355435E-2</c:v>
                </c:pt>
                <c:pt idx="27" formatCode="0%">
                  <c:v>0.10428672501340741</c:v>
                </c:pt>
                <c:pt idx="28" formatCode="0%">
                  <c:v>0.12971852470937972</c:v>
                </c:pt>
                <c:pt idx="29" formatCode="0%">
                  <c:v>0.15043105139048252</c:v>
                </c:pt>
                <c:pt idx="30" formatCode="0%">
                  <c:v>0.14662090784017834</c:v>
                </c:pt>
                <c:pt idx="31" formatCode="0%">
                  <c:v>0.12080611427292554</c:v>
                </c:pt>
                <c:pt idx="32" formatCode="0%">
                  <c:v>0.14254457293093981</c:v>
                </c:pt>
                <c:pt idx="33" formatCode="0%">
                  <c:v>0.16703684374620309</c:v>
                </c:pt>
                <c:pt idx="34" formatCode="0%">
                  <c:v>0.17975360843191246</c:v>
                </c:pt>
                <c:pt idx="35" formatCode="0%">
                  <c:v>0.18023472828253051</c:v>
                </c:pt>
                <c:pt idx="36" formatCode="0%">
                  <c:v>0.15342462560818837</c:v>
                </c:pt>
                <c:pt idx="37" formatCode="0%">
                  <c:v>0.14674131290211845</c:v>
                </c:pt>
                <c:pt idx="38" formatCode="0%">
                  <c:v>0.14430583556137266</c:v>
                </c:pt>
                <c:pt idx="39" formatCode="0%">
                  <c:v>0.13959818316279016</c:v>
                </c:pt>
                <c:pt idx="40" formatCode="0%">
                  <c:v>0.12529224557504182</c:v>
                </c:pt>
                <c:pt idx="41" formatCode="0%">
                  <c:v>7.53136479834422E-2</c:v>
                </c:pt>
                <c:pt idx="42" formatCode="0%">
                  <c:v>3.7381257654603983E-2</c:v>
                </c:pt>
                <c:pt idx="43" formatCode="0%">
                  <c:v>2.6698695950470919E-2</c:v>
                </c:pt>
                <c:pt idx="44" formatCode="0%">
                  <c:v>2.832260966437028E-2</c:v>
                </c:pt>
                <c:pt idx="45" formatCode="0%">
                  <c:v>4.6416164217678357E-2</c:v>
                </c:pt>
                <c:pt idx="46" formatCode="0%">
                  <c:v>6.7064450917695861E-2</c:v>
                </c:pt>
                <c:pt idx="47" formatCode="0%">
                  <c:v>5.2300255568720644E-2</c:v>
                </c:pt>
                <c:pt idx="48" formatCode="0%">
                  <c:v>1.1063434237033931E-2</c:v>
                </c:pt>
                <c:pt idx="49" formatCode="0%">
                  <c:v>-3.052411221532958E-2</c:v>
                </c:pt>
                <c:pt idx="50" formatCode="0%">
                  <c:v>-9.8355985359392939E-2</c:v>
                </c:pt>
                <c:pt idx="51" formatCode="0%">
                  <c:v>-0.15451997437889509</c:v>
                </c:pt>
                <c:pt idx="52" formatCode="0%">
                  <c:v>-0.1838286133227014</c:v>
                </c:pt>
                <c:pt idx="53" formatCode="0%">
                  <c:v>-0.21699091391162484</c:v>
                </c:pt>
                <c:pt idx="54" formatCode="0%">
                  <c:v>-0.21719689016217103</c:v>
                </c:pt>
                <c:pt idx="55" formatCode="0%">
                  <c:v>-0.17996364061808556</c:v>
                </c:pt>
                <c:pt idx="56" formatCode="0%">
                  <c:v>-0.12027000609985083</c:v>
                </c:pt>
                <c:pt idx="57" formatCode="0%">
                  <c:v>-5.9863532417623988E-2</c:v>
                </c:pt>
                <c:pt idx="58" formatCode="0%">
                  <c:v>-2.2999976066150674E-2</c:v>
                </c:pt>
                <c:pt idx="59" formatCode="0%">
                  <c:v>1.0359370393099976E-2</c:v>
                </c:pt>
                <c:pt idx="60" formatCode="0%">
                  <c:v>2.9606514178509347E-2</c:v>
                </c:pt>
                <c:pt idx="61" formatCode="0%">
                  <c:v>3.8999871196441438E-2</c:v>
                </c:pt>
                <c:pt idx="62" formatCode="0%">
                  <c:v>5.3055104444375889E-2</c:v>
                </c:pt>
                <c:pt idx="63" formatCode="0%">
                  <c:v>5.8094786765885864E-2</c:v>
                </c:pt>
                <c:pt idx="64" formatCode="0%">
                  <c:v>5.0886612640760331E-2</c:v>
                </c:pt>
                <c:pt idx="65" formatCode="0%">
                  <c:v>4.4761009523589079E-2</c:v>
                </c:pt>
                <c:pt idx="66" formatCode="0%">
                  <c:v>4.8387657376031346E-2</c:v>
                </c:pt>
                <c:pt idx="67" formatCode="0%">
                  <c:v>3.2428562764361901E-2</c:v>
                </c:pt>
                <c:pt idx="68" formatCode="0%">
                  <c:v>3.2920637699834998E-2</c:v>
                </c:pt>
                <c:pt idx="69" formatCode="0%">
                  <c:v>7.381019309158976E-2</c:v>
                </c:pt>
                <c:pt idx="70" formatCode="0%">
                  <c:v>8.822951908053156E-2</c:v>
                </c:pt>
                <c:pt idx="71" formatCode="0%">
                  <c:v>0.10384699915098117</c:v>
                </c:pt>
                <c:pt idx="72" formatCode="0%">
                  <c:v>0.1075169931013491</c:v>
                </c:pt>
                <c:pt idx="73" formatCode="0%">
                  <c:v>6.7797582059152761E-2</c:v>
                </c:pt>
                <c:pt idx="74" formatCode="0%">
                  <c:v>5.6826128116142849E-2</c:v>
                </c:pt>
                <c:pt idx="75" formatCode="0%">
                  <c:v>7.2352642296794167E-2</c:v>
                </c:pt>
                <c:pt idx="76" formatCode="0%">
                  <c:v>8.6898335635168689E-2</c:v>
                </c:pt>
                <c:pt idx="77" formatCode="0%">
                  <c:v>9.4276140231946526E-2</c:v>
                </c:pt>
                <c:pt idx="78" formatCode="0%">
                  <c:v>8.8127519653589337E-2</c:v>
                </c:pt>
                <c:pt idx="79" formatCode="0%">
                  <c:v>6.4015309750705018E-2</c:v>
                </c:pt>
                <c:pt idx="80" formatCode="0%">
                  <c:v>2.8943506167821376E-2</c:v>
                </c:pt>
                <c:pt idx="81" formatCode="0%">
                  <c:v>1.9010177190837974E-2</c:v>
                </c:pt>
                <c:pt idx="82" formatCode="0%">
                  <c:v>3.6795784547302368E-2</c:v>
                </c:pt>
                <c:pt idx="83" formatCode="0%">
                  <c:v>5.97944133864734E-2</c:v>
                </c:pt>
                <c:pt idx="84" formatCode="0%">
                  <c:v>5.8927902697759826E-2</c:v>
                </c:pt>
                <c:pt idx="85" formatCode="0%">
                  <c:v>3.81174187748754E-2</c:v>
                </c:pt>
                <c:pt idx="86" formatCode="0%">
                  <c:v>1.4155718030456566E-2</c:v>
                </c:pt>
                <c:pt idx="87" formatCode="0%">
                  <c:v>-4.8060672069415444E-3</c:v>
                </c:pt>
                <c:pt idx="88" formatCode="0%">
                  <c:v>7.5470978455953741E-3</c:v>
                </c:pt>
                <c:pt idx="89" formatCode="0%">
                  <c:v>2.2180148563376134E-2</c:v>
                </c:pt>
                <c:pt idx="90" formatCode="0%">
                  <c:v>4.8506131401977459E-3</c:v>
                </c:pt>
                <c:pt idx="91" formatCode="0%">
                  <c:v>-1.7303317021494569E-2</c:v>
                </c:pt>
                <c:pt idx="92" formatCode="0%">
                  <c:v>-1.9864594078788933E-2</c:v>
                </c:pt>
                <c:pt idx="93" formatCode="0%">
                  <c:v>-8.0022365319771804E-3</c:v>
                </c:pt>
                <c:pt idx="94" formatCode="0%">
                  <c:v>1.2560840539654672E-2</c:v>
                </c:pt>
                <c:pt idx="95" formatCode="0%">
                  <c:v>2.9346554463203445E-2</c:v>
                </c:pt>
                <c:pt idx="96" formatCode="0%">
                  <c:v>2.104839531734215E-2</c:v>
                </c:pt>
                <c:pt idx="97" formatCode="0%">
                  <c:v>8.9455705400731667E-4</c:v>
                </c:pt>
                <c:pt idx="98" formatCode="0%">
                  <c:v>4.0119620727461225E-3</c:v>
                </c:pt>
                <c:pt idx="99" formatCode="0%">
                  <c:v>1.6855124676504962E-2</c:v>
                </c:pt>
                <c:pt idx="100" formatCode="0%">
                  <c:v>4.1527058195717892E-2</c:v>
                </c:pt>
                <c:pt idx="101" formatCode="0%">
                  <c:v>9.6166738142277275E-2</c:v>
                </c:pt>
                <c:pt idx="102" formatCode="0%">
                  <c:v>0.12504533205156454</c:v>
                </c:pt>
                <c:pt idx="103" formatCode="0%">
                  <c:v>0.12951676934034695</c:v>
                </c:pt>
                <c:pt idx="104" formatCode="0%">
                  <c:v>0.11722485189896936</c:v>
                </c:pt>
                <c:pt idx="105" formatCode="0%">
                  <c:v>7.4120774656907251E-2</c:v>
                </c:pt>
                <c:pt idx="106" formatCode="0%">
                  <c:v>4.5814556294664577E-2</c:v>
                </c:pt>
                <c:pt idx="107" formatCode="0%">
                  <c:v>1.8263771901630088E-2</c:v>
                </c:pt>
                <c:pt idx="108" formatCode="0%">
                  <c:v>-1.6943604994252626E-2</c:v>
                </c:pt>
                <c:pt idx="109" formatCode="0%">
                  <c:v>-1.5939828248690668E-2</c:v>
                </c:pt>
                <c:pt idx="110" formatCode="0%">
                  <c:v>-2.4033699220734728E-2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PropertyType!$AJ$7:$AJ$117</c:f>
              <c:numCache>
                <c:formatCode>General</c:formatCode>
                <c:ptCount val="111"/>
                <c:pt idx="4" formatCode="0%">
                  <c:v>3.9638307675626816E-2</c:v>
                </c:pt>
                <c:pt idx="5" formatCode="0%">
                  <c:v>8.7887321367885018E-2</c:v>
                </c:pt>
                <c:pt idx="6" formatCode="0%">
                  <c:v>0.10001454390621101</c:v>
                </c:pt>
                <c:pt idx="7" formatCode="0%">
                  <c:v>0.12880947206545668</c:v>
                </c:pt>
                <c:pt idx="8" formatCode="0%">
                  <c:v>0.13329680761542106</c:v>
                </c:pt>
                <c:pt idx="9" formatCode="0%">
                  <c:v>0.11205183464334612</c:v>
                </c:pt>
                <c:pt idx="10" formatCode="0%">
                  <c:v>0.10715553155454605</c:v>
                </c:pt>
                <c:pt idx="11" formatCode="0%">
                  <c:v>7.409799100351E-2</c:v>
                </c:pt>
                <c:pt idx="12" formatCode="0%">
                  <c:v>3.3134500624183438E-2</c:v>
                </c:pt>
                <c:pt idx="13" formatCode="0%">
                  <c:v>6.3798841287424635E-2</c:v>
                </c:pt>
                <c:pt idx="14" formatCode="0%">
                  <c:v>0.11511733697778936</c:v>
                </c:pt>
                <c:pt idx="15" formatCode="0%">
                  <c:v>0.13831370192303494</c:v>
                </c:pt>
                <c:pt idx="16" formatCode="0%">
                  <c:v>0.15063049126884964</c:v>
                </c:pt>
                <c:pt idx="17" formatCode="0%">
                  <c:v>0.11115664866584241</c:v>
                </c:pt>
                <c:pt idx="18" formatCode="0%">
                  <c:v>6.2371627318037026E-2</c:v>
                </c:pt>
                <c:pt idx="19" formatCode="0%">
                  <c:v>6.0470534510302487E-2</c:v>
                </c:pt>
                <c:pt idx="20" formatCode="0%">
                  <c:v>7.9500790129028776E-2</c:v>
                </c:pt>
                <c:pt idx="21" formatCode="0%">
                  <c:v>9.1236076888712825E-2</c:v>
                </c:pt>
                <c:pt idx="22" formatCode="0%">
                  <c:v>7.5105034533167192E-2</c:v>
                </c:pt>
                <c:pt idx="23" formatCode="0%">
                  <c:v>6.3694472002080005E-2</c:v>
                </c:pt>
                <c:pt idx="24" formatCode="0%">
                  <c:v>7.3902196733739878E-2</c:v>
                </c:pt>
                <c:pt idx="25" formatCode="0%">
                  <c:v>7.0994127304901067E-2</c:v>
                </c:pt>
                <c:pt idx="26" formatCode="0%">
                  <c:v>7.0133927480797498E-2</c:v>
                </c:pt>
                <c:pt idx="27" formatCode="0%">
                  <c:v>8.5041981924423471E-2</c:v>
                </c:pt>
                <c:pt idx="28" formatCode="0%">
                  <c:v>8.7648059745444096E-2</c:v>
                </c:pt>
                <c:pt idx="29" formatCode="0%">
                  <c:v>9.2880982793668077E-2</c:v>
                </c:pt>
                <c:pt idx="30" formatCode="0%">
                  <c:v>9.712857347344217E-2</c:v>
                </c:pt>
                <c:pt idx="31" formatCode="0%">
                  <c:v>7.3811636810767078E-2</c:v>
                </c:pt>
                <c:pt idx="32" formatCode="0%">
                  <c:v>5.6853655209453624E-2</c:v>
                </c:pt>
                <c:pt idx="33" formatCode="0%">
                  <c:v>7.6773344925067599E-2</c:v>
                </c:pt>
                <c:pt idx="34" formatCode="0%">
                  <c:v>0.11171528143927167</c:v>
                </c:pt>
                <c:pt idx="35" formatCode="0%">
                  <c:v>0.13702975080388446</c:v>
                </c:pt>
                <c:pt idx="36" formatCode="0%">
                  <c:v>0.14917617608541622</c:v>
                </c:pt>
                <c:pt idx="37" formatCode="0%">
                  <c:v>0.155601043778405</c:v>
                </c:pt>
                <c:pt idx="38" formatCode="0%">
                  <c:v>0.17232516187810432</c:v>
                </c:pt>
                <c:pt idx="39" formatCode="0%">
                  <c:v>0.18224264858325356</c:v>
                </c:pt>
                <c:pt idx="40" formatCode="0%">
                  <c:v>0.15281494003349261</c:v>
                </c:pt>
                <c:pt idx="41" formatCode="0%">
                  <c:v>8.7210139332714931E-2</c:v>
                </c:pt>
                <c:pt idx="42" formatCode="0%">
                  <c:v>5.2279277658664691E-2</c:v>
                </c:pt>
                <c:pt idx="43" formatCode="0%">
                  <c:v>6.2906612709867638E-2</c:v>
                </c:pt>
                <c:pt idx="44" formatCode="0%">
                  <c:v>6.0128783924685347E-2</c:v>
                </c:pt>
                <c:pt idx="45" formatCode="0%">
                  <c:v>4.8797512085730688E-2</c:v>
                </c:pt>
                <c:pt idx="46" formatCode="0%">
                  <c:v>4.7670876205647694E-3</c:v>
                </c:pt>
                <c:pt idx="47" formatCode="0%">
                  <c:v>-5.7400453156329356E-2</c:v>
                </c:pt>
                <c:pt idx="48" formatCode="0%">
                  <c:v>-7.7148264448388848E-2</c:v>
                </c:pt>
                <c:pt idx="49" formatCode="0%">
                  <c:v>-7.651708488335307E-2</c:v>
                </c:pt>
                <c:pt idx="50" formatCode="0%">
                  <c:v>-8.7227127116713654E-2</c:v>
                </c:pt>
                <c:pt idx="51" formatCode="0%">
                  <c:v>-0.1221065980222501</c:v>
                </c:pt>
                <c:pt idx="52" formatCode="0%">
                  <c:v>-0.16753420337284808</c:v>
                </c:pt>
                <c:pt idx="53" formatCode="0%">
                  <c:v>-0.20649973945884303</c:v>
                </c:pt>
                <c:pt idx="54" formatCode="0%">
                  <c:v>-0.21529054495717614</c:v>
                </c:pt>
                <c:pt idx="55" formatCode="0%">
                  <c:v>-0.18446626459068494</c:v>
                </c:pt>
                <c:pt idx="56" formatCode="0%">
                  <c:v>-0.11512638628918082</c:v>
                </c:pt>
                <c:pt idx="57" formatCode="0%">
                  <c:v>-5.1733289773603364E-4</c:v>
                </c:pt>
                <c:pt idx="58" formatCode="0%">
                  <c:v>0.11406266815703825</c:v>
                </c:pt>
                <c:pt idx="59" formatCode="0%">
                  <c:v>0.17198120130084482</c:v>
                </c:pt>
                <c:pt idx="60" formatCode="0%">
                  <c:v>0.17352045097359059</c:v>
                </c:pt>
                <c:pt idx="61" formatCode="0%">
                  <c:v>0.13697379166176904</c:v>
                </c:pt>
                <c:pt idx="62" formatCode="0%">
                  <c:v>0.10361083766591284</c:v>
                </c:pt>
                <c:pt idx="63" formatCode="0%">
                  <c:v>8.718982024012667E-2</c:v>
                </c:pt>
                <c:pt idx="64" formatCode="0%">
                  <c:v>6.6136175857745449E-2</c:v>
                </c:pt>
                <c:pt idx="65" formatCode="0%">
                  <c:v>6.3855571818276946E-2</c:v>
                </c:pt>
                <c:pt idx="66" formatCode="0%">
                  <c:v>6.9350871915211609E-2</c:v>
                </c:pt>
                <c:pt idx="67" formatCode="0%">
                  <c:v>7.6060677347163708E-2</c:v>
                </c:pt>
                <c:pt idx="68" formatCode="0%">
                  <c:v>0.1085533955613005</c:v>
                </c:pt>
                <c:pt idx="69" formatCode="0%">
                  <c:v>0.10993274214474757</c:v>
                </c:pt>
                <c:pt idx="70" formatCode="0%">
                  <c:v>8.6742171930106693E-2</c:v>
                </c:pt>
                <c:pt idx="71" formatCode="0%">
                  <c:v>8.8934903308541813E-2</c:v>
                </c:pt>
                <c:pt idx="72" formatCode="0%">
                  <c:v>6.0297255896511359E-2</c:v>
                </c:pt>
                <c:pt idx="73" formatCode="0%">
                  <c:v>3.9211357063705599E-2</c:v>
                </c:pt>
                <c:pt idx="74" formatCode="0%">
                  <c:v>7.468207679166583E-2</c:v>
                </c:pt>
                <c:pt idx="75" formatCode="0%">
                  <c:v>9.6516784490868313E-2</c:v>
                </c:pt>
                <c:pt idx="76" formatCode="0%">
                  <c:v>0.133433655003107</c:v>
                </c:pt>
                <c:pt idx="77" formatCode="0%">
                  <c:v>0.16756535762936697</c:v>
                </c:pt>
                <c:pt idx="78" formatCode="0%">
                  <c:v>0.12200468357787586</c:v>
                </c:pt>
                <c:pt idx="79" formatCode="0%">
                  <c:v>8.6256600992499877E-2</c:v>
                </c:pt>
                <c:pt idx="80" formatCode="0%">
                  <c:v>8.5670830574987811E-2</c:v>
                </c:pt>
                <c:pt idx="81" formatCode="0%">
                  <c:v>8.0572303223519492E-2</c:v>
                </c:pt>
                <c:pt idx="82" formatCode="0%">
                  <c:v>8.3068977700856195E-2</c:v>
                </c:pt>
                <c:pt idx="83" formatCode="0%">
                  <c:v>7.6505120692384354E-2</c:v>
                </c:pt>
                <c:pt idx="84" formatCode="0%">
                  <c:v>5.9541330145105098E-2</c:v>
                </c:pt>
                <c:pt idx="85" formatCode="0%">
                  <c:v>5.5747854211563252E-2</c:v>
                </c:pt>
                <c:pt idx="86" formatCode="0%">
                  <c:v>6.0435543414319115E-2</c:v>
                </c:pt>
                <c:pt idx="87" formatCode="0%">
                  <c:v>7.3380603101997233E-2</c:v>
                </c:pt>
                <c:pt idx="88" formatCode="0%">
                  <c:v>8.5448559502768529E-2</c:v>
                </c:pt>
                <c:pt idx="89" formatCode="0%">
                  <c:v>8.5089295019067146E-2</c:v>
                </c:pt>
                <c:pt idx="90" formatCode="0%">
                  <c:v>7.8414521614630806E-2</c:v>
                </c:pt>
                <c:pt idx="91" formatCode="0%">
                  <c:v>6.4810500704262752E-2</c:v>
                </c:pt>
                <c:pt idx="92" formatCode="0%">
                  <c:v>6.417948777838256E-2</c:v>
                </c:pt>
                <c:pt idx="93" formatCode="0%">
                  <c:v>6.993374856658563E-2</c:v>
                </c:pt>
                <c:pt idx="94" formatCode="0%">
                  <c:v>7.0082251197029155E-2</c:v>
                </c:pt>
                <c:pt idx="95" formatCode="0%">
                  <c:v>8.1547150551749104E-2</c:v>
                </c:pt>
                <c:pt idx="96" formatCode="0%">
                  <c:v>7.6320937983230586E-2</c:v>
                </c:pt>
                <c:pt idx="97" formatCode="0%">
                  <c:v>7.3107032660703286E-2</c:v>
                </c:pt>
                <c:pt idx="98" formatCode="0%">
                  <c:v>8.6864026962366836E-2</c:v>
                </c:pt>
                <c:pt idx="99" formatCode="0%">
                  <c:v>8.5836929399460526E-2</c:v>
                </c:pt>
                <c:pt idx="100" formatCode="0%">
                  <c:v>0.10790447510896883</c:v>
                </c:pt>
                <c:pt idx="101" formatCode="0%">
                  <c:v>0.15335285570700341</c:v>
                </c:pt>
                <c:pt idx="102" formatCode="0%">
                  <c:v>0.20043661329692841</c:v>
                </c:pt>
                <c:pt idx="103" formatCode="0%">
                  <c:v>0.24130391544714125</c:v>
                </c:pt>
                <c:pt idx="104" formatCode="0%">
                  <c:v>0.2528018800044447</c:v>
                </c:pt>
                <c:pt idx="105" formatCode="0%">
                  <c:v>0.22886316956453889</c:v>
                </c:pt>
                <c:pt idx="106" formatCode="0%">
                  <c:v>0.12746190927491297</c:v>
                </c:pt>
                <c:pt idx="107" formatCode="0%">
                  <c:v>-1.0275137305839621E-3</c:v>
                </c:pt>
                <c:pt idx="108" formatCode="0%">
                  <c:v>-0.10371883390897041</c:v>
                </c:pt>
                <c:pt idx="109" formatCode="0%">
                  <c:v>-0.16830905201797042</c:v>
                </c:pt>
                <c:pt idx="110" formatCode="0%">
                  <c:v>-0.15682528169501875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64F567-DE75-498D-BCEA-B86593F32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B042C4-DAAD-4C82-AD61-9066D482E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10</xdr:col>
      <xdr:colOff>9524</xdr:colOff>
      <xdr:row>65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7F5BE3-EFB7-40DB-8A31-EEB4EC9C4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591409-56AA-4B5D-84AF-820A8058E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4B8CED-B7A3-4BBC-9299-DBFD77600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E12A7F-E2AC-4F68-BA23-743D2C878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71045E-412A-45A9-8A43-60CE48849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C39511-F5FE-4CEA-BF06-FFD2E43C6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9102FC-D379-454B-A457-6A1BA3918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0032A6-4CE7-4E76-B359-BA64FF83B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FFC933-535D-46E2-BF2E-4C1A64242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819150</xdr:colOff>
      <xdr:row>28</xdr:row>
      <xdr:rowOff>0</xdr:rowOff>
    </xdr:from>
    <xdr:to>
      <xdr:col>14</xdr:col>
      <xdr:colOff>876301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4C58C6A-423E-45AE-A0FB-ED37FF9C7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819150</xdr:colOff>
      <xdr:row>48</xdr:row>
      <xdr:rowOff>0</xdr:rowOff>
    </xdr:from>
    <xdr:to>
      <xdr:col>14</xdr:col>
      <xdr:colOff>876301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1178A2-8C88-4C2E-B540-35CDEFAC9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F2A4AF-0460-4D12-B6E5-E4051B738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09C495-B3E8-4338-B819-6AC88B1A6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D62085-6DC0-4E05-938A-33E577F64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086DFC-1167-477C-9AF1-4655A01AD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CA1C6E-0016-4DE8-8F07-F80BC7276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9EA039F-3F8D-4E3A-96A7-8C1110E7C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43682F-F7AE-45BE-9FC8-3E313D2E3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063E6B-7AFC-457D-BC57-165B74E75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6C6729-9CE7-43F0-87D8-26ECC8528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3377E9-7B28-46C7-BF73-E9AA3DDAB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0EC6DE4-1413-47D5-8A7C-4780168EC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B6771BB-125C-4D5D-A4C6-1CA8DFBE3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6F52574-36CF-48F7-9707-64C8697A7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7B1FF7-4935-49E5-850E-42F41239B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72CA15-980C-43DC-A18D-8ECD93D3A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A8D057-2739-4EBF-B47E-A7FDCC1F6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E2433B0-1992-4076-92E8-6CE7AAE98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9CDE7-041D-4ABC-9C0C-6280BA82F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B5F1BB-FA2B-4456-92E2-7ACB8BA8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F78EAE-04C4-4C08-886D-5F701699F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78.364464679752302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45107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5ED03-2A8C-43EF-9A6B-024978DD259C}">
  <sheetPr codeName="Sheet3"/>
  <dimension ref="A1:U347"/>
  <sheetViews>
    <sheetView tabSelected="1" topLeftCell="D332" zoomScaleNormal="100" workbookViewId="0">
      <selection activeCell="N343" sqref="N343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5" width="19.28515625" style="17" customWidth="1"/>
    <col min="16" max="16" width="16.28515625" style="17" bestFit="1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19" t="s">
        <v>0</v>
      </c>
      <c r="M5" s="120" t="s">
        <v>1</v>
      </c>
      <c r="N5" s="120" t="s">
        <v>102</v>
      </c>
      <c r="O5" s="120" t="s">
        <v>103</v>
      </c>
      <c r="P5" s="120" t="s">
        <v>104</v>
      </c>
      <c r="Q5" s="121" t="s">
        <v>0</v>
      </c>
      <c r="R5" s="122" t="s">
        <v>2</v>
      </c>
      <c r="S5" s="123" t="s">
        <v>105</v>
      </c>
      <c r="T5" s="124" t="s">
        <v>106</v>
      </c>
      <c r="U5" s="125" t="s">
        <v>107</v>
      </c>
    </row>
    <row r="6" spans="1:21" x14ac:dyDescent="0.25">
      <c r="L6" s="126"/>
      <c r="M6" s="126"/>
      <c r="N6" s="126"/>
      <c r="O6" s="126"/>
      <c r="P6" s="126"/>
      <c r="Q6" s="127">
        <v>35079.5</v>
      </c>
      <c r="R6" s="128">
        <v>65.973377905425806</v>
      </c>
      <c r="S6" s="129"/>
      <c r="T6" s="130"/>
      <c r="U6" s="130"/>
    </row>
    <row r="7" spans="1:21" x14ac:dyDescent="0.25">
      <c r="A7" s="107" t="s">
        <v>73</v>
      </c>
      <c r="B7" s="107"/>
      <c r="C7" s="107"/>
      <c r="D7" s="107"/>
      <c r="E7" s="107"/>
      <c r="F7" s="107"/>
      <c r="G7" s="107"/>
      <c r="H7" s="107"/>
      <c r="I7" s="107"/>
      <c r="J7" s="107"/>
      <c r="L7" s="126"/>
      <c r="M7" s="126"/>
      <c r="N7" s="126"/>
      <c r="O7" s="126"/>
      <c r="P7" s="126"/>
      <c r="Q7" s="127">
        <v>35109.5</v>
      </c>
      <c r="R7" s="128">
        <v>65.135872878050407</v>
      </c>
      <c r="S7" s="131">
        <f>R7/R6-1</f>
        <v>-1.2694590666192385E-2</v>
      </c>
      <c r="T7" s="130"/>
      <c r="U7" s="130"/>
    </row>
    <row r="8" spans="1:21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L8" s="126"/>
      <c r="M8" s="126"/>
      <c r="N8" s="126"/>
      <c r="O8" s="126"/>
      <c r="P8" s="126"/>
      <c r="Q8" s="127">
        <v>35139.5</v>
      </c>
      <c r="R8" s="128">
        <v>64.584921721234295</v>
      </c>
      <c r="S8" s="131">
        <f t="shared" ref="S8:S71" si="0">R8/R7-1</f>
        <v>-8.4584904212094969E-3</v>
      </c>
      <c r="T8" s="130"/>
      <c r="U8" s="130"/>
    </row>
    <row r="9" spans="1:21" x14ac:dyDescent="0.25">
      <c r="L9" s="126"/>
      <c r="M9" s="126"/>
      <c r="N9" s="126"/>
      <c r="O9" s="126"/>
      <c r="P9" s="126"/>
      <c r="Q9" s="127">
        <v>35170</v>
      </c>
      <c r="R9" s="128">
        <v>64.3825074829236</v>
      </c>
      <c r="S9" s="131">
        <f t="shared" si="0"/>
        <v>-3.1340788672682418E-3</v>
      </c>
      <c r="T9" s="132">
        <f>R9/R6-1</f>
        <v>-2.4113823984922345E-2</v>
      </c>
      <c r="U9" s="130"/>
    </row>
    <row r="10" spans="1:21" x14ac:dyDescent="0.25">
      <c r="L10" s="126"/>
      <c r="M10" s="126"/>
      <c r="N10" s="126"/>
      <c r="O10" s="126"/>
      <c r="P10" s="126"/>
      <c r="Q10" s="127">
        <v>35200.5</v>
      </c>
      <c r="R10" s="128">
        <v>63.9054694550276</v>
      </c>
      <c r="S10" s="131">
        <f t="shared" si="0"/>
        <v>-7.4094353660041357E-3</v>
      </c>
      <c r="T10" s="132">
        <f t="shared" ref="T10:T73" si="1">R10/R7-1</f>
        <v>-1.8889797106525497E-2</v>
      </c>
      <c r="U10" s="130"/>
    </row>
    <row r="11" spans="1:21" x14ac:dyDescent="0.25">
      <c r="L11" s="126"/>
      <c r="M11" s="126"/>
      <c r="N11" s="126"/>
      <c r="O11" s="126"/>
      <c r="P11" s="126"/>
      <c r="Q11" s="127">
        <v>35231</v>
      </c>
      <c r="R11" s="128">
        <v>64.231866533697101</v>
      </c>
      <c r="S11" s="131">
        <f t="shared" si="0"/>
        <v>5.1074983323484702E-3</v>
      </c>
      <c r="T11" s="132">
        <f t="shared" si="1"/>
        <v>-5.4665265224145276E-3</v>
      </c>
      <c r="U11" s="130"/>
    </row>
    <row r="12" spans="1:21" x14ac:dyDescent="0.25">
      <c r="L12" s="126"/>
      <c r="M12" s="126"/>
      <c r="N12" s="126"/>
      <c r="O12" s="126"/>
      <c r="P12" s="126"/>
      <c r="Q12" s="127">
        <v>35261.5</v>
      </c>
      <c r="R12" s="128">
        <v>64.636791235122701</v>
      </c>
      <c r="S12" s="131">
        <f t="shared" si="0"/>
        <v>6.3041092105453611E-3</v>
      </c>
      <c r="T12" s="132">
        <f t="shared" si="1"/>
        <v>3.9495782649743294E-3</v>
      </c>
      <c r="U12" s="130"/>
    </row>
    <row r="13" spans="1:21" x14ac:dyDescent="0.25">
      <c r="L13" s="126"/>
      <c r="M13" s="126"/>
      <c r="N13" s="126"/>
      <c r="O13" s="126"/>
      <c r="P13" s="126"/>
      <c r="Q13" s="127">
        <v>35292.5</v>
      </c>
      <c r="R13" s="128">
        <v>64.956660191468899</v>
      </c>
      <c r="S13" s="131">
        <f t="shared" si="0"/>
        <v>4.9487134220917994E-3</v>
      </c>
      <c r="T13" s="132">
        <f t="shared" si="1"/>
        <v>1.6449151307480037E-2</v>
      </c>
      <c r="U13" s="130"/>
    </row>
    <row r="14" spans="1:21" x14ac:dyDescent="0.25">
      <c r="L14" s="126"/>
      <c r="M14" s="126"/>
      <c r="N14" s="126"/>
      <c r="O14" s="126"/>
      <c r="P14" s="126"/>
      <c r="Q14" s="127">
        <v>35323</v>
      </c>
      <c r="R14" s="128">
        <v>64.855985600754295</v>
      </c>
      <c r="S14" s="131">
        <f t="shared" si="0"/>
        <v>-1.549873260383916E-3</v>
      </c>
      <c r="T14" s="132">
        <f t="shared" si="1"/>
        <v>9.7166578014631355E-3</v>
      </c>
      <c r="U14" s="130"/>
    </row>
    <row r="15" spans="1:21" x14ac:dyDescent="0.25">
      <c r="L15" s="126"/>
      <c r="M15" s="126"/>
      <c r="N15" s="126"/>
      <c r="O15" s="126"/>
      <c r="P15" s="126"/>
      <c r="Q15" s="127">
        <v>35353.5</v>
      </c>
      <c r="R15" s="128">
        <v>64.502670489922494</v>
      </c>
      <c r="S15" s="131">
        <f t="shared" si="0"/>
        <v>-5.4476870185392601E-3</v>
      </c>
      <c r="T15" s="132">
        <f t="shared" si="1"/>
        <v>-2.0749907697665826E-3</v>
      </c>
      <c r="U15" s="130"/>
    </row>
    <row r="16" spans="1:21" x14ac:dyDescent="0.25">
      <c r="L16" s="126"/>
      <c r="M16" s="126"/>
      <c r="N16" s="126"/>
      <c r="O16" s="126"/>
      <c r="P16" s="126"/>
      <c r="Q16" s="127">
        <v>35384</v>
      </c>
      <c r="R16" s="128">
        <v>65.367757997382299</v>
      </c>
      <c r="S16" s="131">
        <f t="shared" si="0"/>
        <v>1.3411654136009199E-2</v>
      </c>
      <c r="T16" s="132">
        <f t="shared" si="1"/>
        <v>6.328801460875999E-3</v>
      </c>
      <c r="U16" s="130"/>
    </row>
    <row r="17" spans="12:21" x14ac:dyDescent="0.25">
      <c r="L17" s="126"/>
      <c r="M17" s="126"/>
      <c r="N17" s="126"/>
      <c r="O17" s="126"/>
      <c r="P17" s="126"/>
      <c r="Q17" s="127">
        <v>35414.5</v>
      </c>
      <c r="R17" s="128">
        <v>67.251927742959694</v>
      </c>
      <c r="S17" s="131">
        <f t="shared" si="0"/>
        <v>2.8824145164239035E-2</v>
      </c>
      <c r="T17" s="132">
        <f t="shared" si="1"/>
        <v>3.6942498367915189E-2</v>
      </c>
      <c r="U17" s="130"/>
    </row>
    <row r="18" spans="12:21" x14ac:dyDescent="0.25">
      <c r="L18" s="126"/>
      <c r="M18" s="126"/>
      <c r="N18" s="126"/>
      <c r="O18" s="126"/>
      <c r="P18" s="126"/>
      <c r="Q18" s="127">
        <v>35445.5</v>
      </c>
      <c r="R18" s="128">
        <v>69.564888015013807</v>
      </c>
      <c r="S18" s="131">
        <f t="shared" si="0"/>
        <v>3.4392475423074442E-2</v>
      </c>
      <c r="T18" s="132">
        <f t="shared" si="1"/>
        <v>7.8480743303212641E-2</v>
      </c>
      <c r="U18" s="132">
        <f>R18/R6-1</f>
        <v>5.443877854392265E-2</v>
      </c>
    </row>
    <row r="19" spans="12:21" x14ac:dyDescent="0.25">
      <c r="L19" s="126"/>
      <c r="M19" s="126"/>
      <c r="N19" s="126"/>
      <c r="O19" s="126"/>
      <c r="P19" s="126"/>
      <c r="Q19" s="127">
        <v>35475</v>
      </c>
      <c r="R19" s="128">
        <v>70.835255675481704</v>
      </c>
      <c r="S19" s="131">
        <f t="shared" si="0"/>
        <v>1.826162158406297E-2</v>
      </c>
      <c r="T19" s="132">
        <f t="shared" si="1"/>
        <v>8.3642117239486113E-2</v>
      </c>
      <c r="U19" s="132">
        <f t="shared" ref="U19:U82" si="2">R19/R7-1</f>
        <v>8.7499906665899463E-2</v>
      </c>
    </row>
    <row r="20" spans="12:21" x14ac:dyDescent="0.25">
      <c r="L20" s="126"/>
      <c r="M20" s="126"/>
      <c r="N20" s="126"/>
      <c r="O20" s="126"/>
      <c r="P20" s="126"/>
      <c r="Q20" s="127">
        <v>35504.5</v>
      </c>
      <c r="R20" s="128">
        <v>70.924959160804207</v>
      </c>
      <c r="S20" s="131">
        <f t="shared" si="0"/>
        <v>1.2663677778401716E-3</v>
      </c>
      <c r="T20" s="132">
        <f t="shared" si="1"/>
        <v>5.4616001966263816E-2</v>
      </c>
      <c r="U20" s="132">
        <f t="shared" si="2"/>
        <v>9.8165907314019751E-2</v>
      </c>
    </row>
    <row r="21" spans="12:21" x14ac:dyDescent="0.25">
      <c r="L21" s="126"/>
      <c r="M21" s="126"/>
      <c r="N21" s="126"/>
      <c r="O21" s="126"/>
      <c r="P21" s="126"/>
      <c r="Q21" s="127">
        <v>35535</v>
      </c>
      <c r="R21" s="128">
        <v>70.714858261277996</v>
      </c>
      <c r="S21" s="131">
        <f t="shared" si="0"/>
        <v>-2.962298491421933E-3</v>
      </c>
      <c r="T21" s="132">
        <f t="shared" si="1"/>
        <v>1.6530900560294048E-2</v>
      </c>
      <c r="U21" s="132">
        <f t="shared" si="2"/>
        <v>9.835514374822929E-2</v>
      </c>
    </row>
    <row r="22" spans="12:21" x14ac:dyDescent="0.25">
      <c r="L22" s="126"/>
      <c r="M22" s="126"/>
      <c r="N22" s="126"/>
      <c r="O22" s="126"/>
      <c r="P22" s="126"/>
      <c r="Q22" s="127">
        <v>35565.5</v>
      </c>
      <c r="R22" s="128">
        <v>71.121057941474007</v>
      </c>
      <c r="S22" s="131">
        <f t="shared" si="0"/>
        <v>5.7441913932030353E-3</v>
      </c>
      <c r="T22" s="132">
        <f t="shared" si="1"/>
        <v>4.0347460211289654E-3</v>
      </c>
      <c r="U22" s="132">
        <f t="shared" si="2"/>
        <v>0.11291034316748516</v>
      </c>
    </row>
    <row r="23" spans="12:21" x14ac:dyDescent="0.25">
      <c r="L23" s="126"/>
      <c r="M23" s="126"/>
      <c r="N23" s="126"/>
      <c r="O23" s="126"/>
      <c r="P23" s="126"/>
      <c r="Q23" s="127">
        <v>35596</v>
      </c>
      <c r="R23" s="128">
        <v>71.841698673757804</v>
      </c>
      <c r="S23" s="131">
        <f t="shared" si="0"/>
        <v>1.0132592977973198E-2</v>
      </c>
      <c r="T23" s="132">
        <f t="shared" si="1"/>
        <v>1.2925485242439416E-2</v>
      </c>
      <c r="U23" s="132">
        <f t="shared" si="2"/>
        <v>0.11847440453981606</v>
      </c>
    </row>
    <row r="24" spans="12:21" x14ac:dyDescent="0.25">
      <c r="L24" s="126"/>
      <c r="M24" s="126"/>
      <c r="N24" s="126"/>
      <c r="O24" s="126"/>
      <c r="P24" s="126"/>
      <c r="Q24" s="127">
        <v>35626.5</v>
      </c>
      <c r="R24" s="128">
        <v>72.970369633558207</v>
      </c>
      <c r="S24" s="131">
        <f t="shared" si="0"/>
        <v>1.5710527181794998E-2</v>
      </c>
      <c r="T24" s="132">
        <f t="shared" si="1"/>
        <v>3.1895862167276468E-2</v>
      </c>
      <c r="U24" s="132">
        <f t="shared" si="2"/>
        <v>0.12892933326658018</v>
      </c>
    </row>
    <row r="25" spans="12:21" x14ac:dyDescent="0.25">
      <c r="L25" s="126"/>
      <c r="M25" s="126"/>
      <c r="N25" s="126"/>
      <c r="O25" s="126"/>
      <c r="P25" s="126"/>
      <c r="Q25" s="127">
        <v>35657.5</v>
      </c>
      <c r="R25" s="128">
        <v>73.344890919113496</v>
      </c>
      <c r="S25" s="131">
        <f t="shared" si="0"/>
        <v>5.1325118323513053E-3</v>
      </c>
      <c r="T25" s="132">
        <f t="shared" si="1"/>
        <v>3.126827752575756E-2</v>
      </c>
      <c r="U25" s="132">
        <f t="shared" si="2"/>
        <v>0.1291358069044668</v>
      </c>
    </row>
    <row r="26" spans="12:21" x14ac:dyDescent="0.25">
      <c r="L26" s="126"/>
      <c r="M26" s="126"/>
      <c r="N26" s="126"/>
      <c r="O26" s="126"/>
      <c r="P26" s="126"/>
      <c r="Q26" s="127">
        <v>35688</v>
      </c>
      <c r="R26" s="128">
        <v>74.897705636356605</v>
      </c>
      <c r="S26" s="131">
        <f t="shared" si="0"/>
        <v>2.1171409457212187E-2</v>
      </c>
      <c r="T26" s="132">
        <f t="shared" si="1"/>
        <v>4.2538066596622626E-2</v>
      </c>
      <c r="U26" s="132">
        <f t="shared" si="2"/>
        <v>0.15483104516239932</v>
      </c>
    </row>
    <row r="27" spans="12:21" x14ac:dyDescent="0.25">
      <c r="L27" s="126"/>
      <c r="M27" s="126"/>
      <c r="N27" s="126"/>
      <c r="O27" s="126"/>
      <c r="P27" s="126"/>
      <c r="Q27" s="127">
        <v>35718.5</v>
      </c>
      <c r="R27" s="128">
        <v>75.837432205540694</v>
      </c>
      <c r="S27" s="131">
        <f t="shared" si="0"/>
        <v>1.2546800482068798E-2</v>
      </c>
      <c r="T27" s="132">
        <f t="shared" si="1"/>
        <v>3.929077770032241E-2</v>
      </c>
      <c r="U27" s="132">
        <f t="shared" si="2"/>
        <v>0.1757254642253776</v>
      </c>
    </row>
    <row r="28" spans="12:21" x14ac:dyDescent="0.25">
      <c r="L28" s="126"/>
      <c r="M28" s="126"/>
      <c r="N28" s="126"/>
      <c r="O28" s="126"/>
      <c r="P28" s="126"/>
      <c r="Q28" s="127">
        <v>35749</v>
      </c>
      <c r="R28" s="128">
        <v>78.706217951496797</v>
      </c>
      <c r="S28" s="131">
        <f t="shared" si="0"/>
        <v>3.7828097056093579E-2</v>
      </c>
      <c r="T28" s="132">
        <f t="shared" si="1"/>
        <v>7.3097484571841509E-2</v>
      </c>
      <c r="U28" s="132">
        <f t="shared" si="2"/>
        <v>0.20405258437422069</v>
      </c>
    </row>
    <row r="29" spans="12:21" x14ac:dyDescent="0.25">
      <c r="L29" s="126"/>
      <c r="M29" s="126"/>
      <c r="N29" s="126"/>
      <c r="O29" s="126"/>
      <c r="P29" s="126"/>
      <c r="Q29" s="127">
        <v>35779.5</v>
      </c>
      <c r="R29" s="128">
        <v>80.485828667373895</v>
      </c>
      <c r="S29" s="131">
        <f t="shared" si="0"/>
        <v>2.2610802071239E-2</v>
      </c>
      <c r="T29" s="132">
        <f t="shared" si="1"/>
        <v>7.4610069608123331E-2</v>
      </c>
      <c r="U29" s="132">
        <f t="shared" si="2"/>
        <v>0.19678099005570293</v>
      </c>
    </row>
    <row r="30" spans="12:21" x14ac:dyDescent="0.25">
      <c r="L30" s="133">
        <v>35826</v>
      </c>
      <c r="M30" s="126">
        <v>78.337805324470906</v>
      </c>
      <c r="N30" s="126"/>
      <c r="O30" s="126"/>
      <c r="P30" s="126"/>
      <c r="Q30" s="127">
        <v>35810.5</v>
      </c>
      <c r="R30" s="128">
        <v>83.688458310693306</v>
      </c>
      <c r="S30" s="131">
        <f t="shared" si="0"/>
        <v>3.9791224074426923E-2</v>
      </c>
      <c r="T30" s="132">
        <f t="shared" si="1"/>
        <v>0.10352441896864506</v>
      </c>
      <c r="U30" s="132">
        <f t="shared" si="2"/>
        <v>0.20302728429076589</v>
      </c>
    </row>
    <row r="31" spans="12:21" x14ac:dyDescent="0.25">
      <c r="L31" s="133">
        <v>35854</v>
      </c>
      <c r="M31" s="126">
        <v>77.983314778758398</v>
      </c>
      <c r="N31" s="134">
        <f>M31/M30-1</f>
        <v>-4.5251528842840116E-3</v>
      </c>
      <c r="O31" s="126"/>
      <c r="P31" s="126"/>
      <c r="Q31" s="127">
        <v>35840</v>
      </c>
      <c r="R31" s="128">
        <v>83.041228946247003</v>
      </c>
      <c r="S31" s="131">
        <f t="shared" si="0"/>
        <v>-7.7337948088787023E-3</v>
      </c>
      <c r="T31" s="132">
        <f t="shared" si="1"/>
        <v>5.5078380178573472E-2</v>
      </c>
      <c r="U31" s="132">
        <f t="shared" si="2"/>
        <v>0.17231494619973775</v>
      </c>
    </row>
    <row r="32" spans="12:21" x14ac:dyDescent="0.25">
      <c r="L32" s="133">
        <v>35885</v>
      </c>
      <c r="M32" s="126">
        <v>77.727318522291199</v>
      </c>
      <c r="N32" s="134">
        <f t="shared" ref="N32:N95" si="3">M32/M31-1</f>
        <v>-3.2827055017278228E-3</v>
      </c>
      <c r="O32" s="126"/>
      <c r="P32" s="126"/>
      <c r="Q32" s="127">
        <v>35869.5</v>
      </c>
      <c r="R32" s="128">
        <v>81.999066064602502</v>
      </c>
      <c r="S32" s="131">
        <f t="shared" si="0"/>
        <v>-1.2549945308722443E-2</v>
      </c>
      <c r="T32" s="132">
        <f t="shared" si="1"/>
        <v>1.8801289895174156E-2</v>
      </c>
      <c r="U32" s="132">
        <f t="shared" si="2"/>
        <v>0.1561383613727656</v>
      </c>
    </row>
    <row r="33" spans="12:21" x14ac:dyDescent="0.25">
      <c r="L33" s="133">
        <v>35915</v>
      </c>
      <c r="M33" s="126">
        <v>78.495254182337504</v>
      </c>
      <c r="N33" s="134">
        <f t="shared" si="3"/>
        <v>9.8798681679217459E-3</v>
      </c>
      <c r="O33" s="134">
        <f>M33/M30-1</f>
        <v>2.0098706775668607E-3</v>
      </c>
      <c r="P33" s="126"/>
      <c r="Q33" s="127">
        <v>35900</v>
      </c>
      <c r="R33" s="128">
        <v>80.495439815596697</v>
      </c>
      <c r="S33" s="131">
        <f t="shared" si="0"/>
        <v>-1.8337114325438608E-2</v>
      </c>
      <c r="T33" s="132">
        <f t="shared" si="1"/>
        <v>-3.815363025618812E-2</v>
      </c>
      <c r="U33" s="132">
        <f t="shared" si="2"/>
        <v>0.13831013445832419</v>
      </c>
    </row>
    <row r="34" spans="12:21" x14ac:dyDescent="0.25">
      <c r="L34" s="133">
        <v>35946</v>
      </c>
      <c r="M34" s="126">
        <v>79.627241150941401</v>
      </c>
      <c r="N34" s="134">
        <f t="shared" si="3"/>
        <v>1.4421088005835303E-2</v>
      </c>
      <c r="O34" s="134">
        <f t="shared" ref="O34:O97" si="4">M34/M31-1</f>
        <v>2.1080488523049778E-2</v>
      </c>
      <c r="P34" s="126"/>
      <c r="Q34" s="127">
        <v>35930.5</v>
      </c>
      <c r="R34" s="128">
        <v>81.661291475809705</v>
      </c>
      <c r="S34" s="131">
        <f t="shared" si="0"/>
        <v>1.4483449781550473E-2</v>
      </c>
      <c r="T34" s="132">
        <f t="shared" si="1"/>
        <v>-1.661749817467828E-2</v>
      </c>
      <c r="U34" s="132">
        <f t="shared" si="2"/>
        <v>0.14820130407803167</v>
      </c>
    </row>
    <row r="35" spans="12:21" x14ac:dyDescent="0.25">
      <c r="L35" s="133">
        <v>35976</v>
      </c>
      <c r="M35" s="126">
        <v>80.828927285236503</v>
      </c>
      <c r="N35" s="134">
        <f t="shared" si="3"/>
        <v>1.5091394815716308E-2</v>
      </c>
      <c r="O35" s="134">
        <f t="shared" si="4"/>
        <v>3.9903714960343173E-2</v>
      </c>
      <c r="P35" s="126"/>
      <c r="Q35" s="127">
        <v>35961</v>
      </c>
      <c r="R35" s="128">
        <v>83.686647705031803</v>
      </c>
      <c r="S35" s="131">
        <f t="shared" si="0"/>
        <v>2.4801912786574842E-2</v>
      </c>
      <c r="T35" s="132">
        <f t="shared" si="1"/>
        <v>2.0580498308355732E-2</v>
      </c>
      <c r="U35" s="132">
        <f t="shared" si="2"/>
        <v>0.1648756815323007</v>
      </c>
    </row>
    <row r="36" spans="12:21" x14ac:dyDescent="0.25">
      <c r="L36" s="133">
        <v>36007</v>
      </c>
      <c r="M36" s="126">
        <v>80.603225036268</v>
      </c>
      <c r="N36" s="134">
        <f t="shared" si="3"/>
        <v>-2.7923449753579632E-3</v>
      </c>
      <c r="O36" s="134">
        <f t="shared" si="4"/>
        <v>2.6854755435709032E-2</v>
      </c>
      <c r="P36" s="126"/>
      <c r="Q36" s="127">
        <v>35991.5</v>
      </c>
      <c r="R36" s="128">
        <v>84.288180153410707</v>
      </c>
      <c r="S36" s="131">
        <f t="shared" si="0"/>
        <v>7.1879142596213974E-3</v>
      </c>
      <c r="T36" s="132">
        <f t="shared" si="1"/>
        <v>4.7117455926728669E-2</v>
      </c>
      <c r="U36" s="132">
        <f t="shared" si="2"/>
        <v>0.15510145524393204</v>
      </c>
    </row>
    <row r="37" spans="12:21" x14ac:dyDescent="0.25">
      <c r="L37" s="133">
        <v>36038</v>
      </c>
      <c r="M37" s="126">
        <v>79.899252249541306</v>
      </c>
      <c r="N37" s="134">
        <f t="shared" si="3"/>
        <v>-8.733804217014085E-3</v>
      </c>
      <c r="O37" s="134">
        <f t="shared" si="4"/>
        <v>3.4160557953311077E-3</v>
      </c>
      <c r="P37" s="126"/>
      <c r="Q37" s="127">
        <v>36022.5</v>
      </c>
      <c r="R37" s="128">
        <v>85.055187339853006</v>
      </c>
      <c r="S37" s="131">
        <f t="shared" si="0"/>
        <v>9.0998190380464639E-3</v>
      </c>
      <c r="T37" s="132">
        <f t="shared" si="1"/>
        <v>4.1560644005350644E-2</v>
      </c>
      <c r="U37" s="132">
        <f t="shared" si="2"/>
        <v>0.15966069720730669</v>
      </c>
    </row>
    <row r="38" spans="12:21" x14ac:dyDescent="0.25">
      <c r="L38" s="133">
        <v>36068</v>
      </c>
      <c r="M38" s="126">
        <v>79.504640312915697</v>
      </c>
      <c r="N38" s="134">
        <f t="shared" si="3"/>
        <v>-4.9388689570355471E-3</v>
      </c>
      <c r="O38" s="134">
        <f t="shared" si="4"/>
        <v>-1.6383824662766333E-2</v>
      </c>
      <c r="P38" s="126"/>
      <c r="Q38" s="127">
        <v>36053</v>
      </c>
      <c r="R38" s="128">
        <v>85.380727245764803</v>
      </c>
      <c r="S38" s="131">
        <f t="shared" si="0"/>
        <v>3.8273962599253419E-3</v>
      </c>
      <c r="T38" s="132">
        <f t="shared" si="1"/>
        <v>2.024312823120944E-2</v>
      </c>
      <c r="U38" s="132">
        <f t="shared" si="2"/>
        <v>0.13996452254900005</v>
      </c>
    </row>
    <row r="39" spans="12:21" x14ac:dyDescent="0.25">
      <c r="L39" s="133">
        <v>36099</v>
      </c>
      <c r="M39" s="126">
        <v>80.474118010376799</v>
      </c>
      <c r="N39" s="134">
        <f t="shared" si="3"/>
        <v>1.2193976271641649E-2</v>
      </c>
      <c r="O39" s="134">
        <f t="shared" si="4"/>
        <v>-1.6017600515749741E-3</v>
      </c>
      <c r="P39" s="126"/>
      <c r="Q39" s="127">
        <v>36083.5</v>
      </c>
      <c r="R39" s="128">
        <v>86.6478894899913</v>
      </c>
      <c r="S39" s="131">
        <f t="shared" si="0"/>
        <v>1.4841314721752319E-2</v>
      </c>
      <c r="T39" s="132">
        <f t="shared" si="1"/>
        <v>2.7995732406201457E-2</v>
      </c>
      <c r="U39" s="132">
        <f t="shared" si="2"/>
        <v>0.14254777581539457</v>
      </c>
    </row>
    <row r="40" spans="12:21" x14ac:dyDescent="0.25">
      <c r="L40" s="133">
        <v>36129</v>
      </c>
      <c r="M40" s="126">
        <v>82.352301676112802</v>
      </c>
      <c r="N40" s="134">
        <f t="shared" si="3"/>
        <v>2.3338977949330486E-2</v>
      </c>
      <c r="O40" s="134">
        <f t="shared" si="4"/>
        <v>3.0701782025570612E-2</v>
      </c>
      <c r="P40" s="126"/>
      <c r="Q40" s="127">
        <v>36114</v>
      </c>
      <c r="R40" s="128">
        <v>87.066419488912402</v>
      </c>
      <c r="S40" s="131">
        <f t="shared" si="0"/>
        <v>4.8302388134848773E-3</v>
      </c>
      <c r="T40" s="132">
        <f t="shared" si="1"/>
        <v>2.3646202094919522E-2</v>
      </c>
      <c r="U40" s="132">
        <f t="shared" si="2"/>
        <v>0.10622034389414603</v>
      </c>
    </row>
    <row r="41" spans="12:21" x14ac:dyDescent="0.25">
      <c r="L41" s="133">
        <v>36160</v>
      </c>
      <c r="M41" s="126">
        <v>83.780783823731298</v>
      </c>
      <c r="N41" s="134">
        <f t="shared" si="3"/>
        <v>1.7345989347530733E-2</v>
      </c>
      <c r="O41" s="134">
        <f t="shared" si="4"/>
        <v>5.3784829338080042E-2</v>
      </c>
      <c r="P41" s="126"/>
      <c r="Q41" s="127">
        <v>36144.5</v>
      </c>
      <c r="R41" s="128">
        <v>87.110374612453001</v>
      </c>
      <c r="S41" s="131">
        <f t="shared" si="0"/>
        <v>5.0484588431021216E-4</v>
      </c>
      <c r="T41" s="132">
        <f t="shared" si="1"/>
        <v>2.0258053807734377E-2</v>
      </c>
      <c r="U41" s="132">
        <f t="shared" si="2"/>
        <v>8.2306985649070796E-2</v>
      </c>
    </row>
    <row r="42" spans="12:21" x14ac:dyDescent="0.25">
      <c r="L42" s="133">
        <v>36191</v>
      </c>
      <c r="M42" s="126">
        <v>84.100326010272198</v>
      </c>
      <c r="N42" s="134">
        <f t="shared" si="3"/>
        <v>3.814027178513868E-3</v>
      </c>
      <c r="O42" s="134">
        <f t="shared" si="4"/>
        <v>4.5060549771142711E-2</v>
      </c>
      <c r="P42" s="134">
        <f>M42/M30-1</f>
        <v>7.3559894382198232E-2</v>
      </c>
      <c r="Q42" s="127">
        <v>36175.5</v>
      </c>
      <c r="R42" s="128">
        <v>86.979627499664701</v>
      </c>
      <c r="S42" s="131">
        <f t="shared" si="0"/>
        <v>-1.5009361786122444E-3</v>
      </c>
      <c r="T42" s="132">
        <f t="shared" si="1"/>
        <v>3.8285757636569162E-3</v>
      </c>
      <c r="U42" s="132">
        <f t="shared" si="2"/>
        <v>3.9326440651504591E-2</v>
      </c>
    </row>
    <row r="43" spans="12:21" x14ac:dyDescent="0.25">
      <c r="L43" s="133">
        <v>36219</v>
      </c>
      <c r="M43" s="126">
        <v>83.687754346998304</v>
      </c>
      <c r="N43" s="134">
        <f t="shared" si="3"/>
        <v>-4.905708251636276E-3</v>
      </c>
      <c r="O43" s="134">
        <f t="shared" si="4"/>
        <v>1.6216336929328001E-2</v>
      </c>
      <c r="P43" s="134">
        <f t="shared" ref="P43:P106" si="5">M43/M31-1</f>
        <v>7.3149488251732064E-2</v>
      </c>
      <c r="Q43" s="127">
        <v>36205</v>
      </c>
      <c r="R43" s="128">
        <v>85.849482940220199</v>
      </c>
      <c r="S43" s="131">
        <f t="shared" si="0"/>
        <v>-1.2993209926644766E-2</v>
      </c>
      <c r="T43" s="132">
        <f t="shared" si="1"/>
        <v>-1.3977105706605708E-2</v>
      </c>
      <c r="U43" s="132">
        <f t="shared" si="2"/>
        <v>3.3817587114359782E-2</v>
      </c>
    </row>
    <row r="44" spans="12:21" x14ac:dyDescent="0.25">
      <c r="L44" s="133">
        <v>36250</v>
      </c>
      <c r="M44" s="126">
        <v>83.854862464160902</v>
      </c>
      <c r="N44" s="134">
        <f t="shared" si="3"/>
        <v>1.9968048905902869E-3</v>
      </c>
      <c r="O44" s="134">
        <f t="shared" si="4"/>
        <v>8.8419607753320584E-4</v>
      </c>
      <c r="P44" s="134">
        <f t="shared" si="5"/>
        <v>7.8833852220341338E-2</v>
      </c>
      <c r="Q44" s="127">
        <v>36234.5</v>
      </c>
      <c r="R44" s="128">
        <v>84.490173009677207</v>
      </c>
      <c r="S44" s="131">
        <f t="shared" si="0"/>
        <v>-1.5833641438347645E-2</v>
      </c>
      <c r="T44" s="132">
        <f t="shared" si="1"/>
        <v>-3.007909923970431E-2</v>
      </c>
      <c r="U44" s="132">
        <f t="shared" si="2"/>
        <v>3.0379698996962912E-2</v>
      </c>
    </row>
    <row r="45" spans="12:21" x14ac:dyDescent="0.25">
      <c r="L45" s="133">
        <v>36280</v>
      </c>
      <c r="M45" s="126">
        <v>84.908776326490496</v>
      </c>
      <c r="N45" s="134">
        <f t="shared" si="3"/>
        <v>1.2568309473765193E-2</v>
      </c>
      <c r="O45" s="134">
        <f t="shared" si="4"/>
        <v>9.6129272568996615E-3</v>
      </c>
      <c r="P45" s="134">
        <f t="shared" si="5"/>
        <v>8.1705858665734654E-2</v>
      </c>
      <c r="Q45" s="127">
        <v>36265</v>
      </c>
      <c r="R45" s="128">
        <v>83.363247832676393</v>
      </c>
      <c r="S45" s="131">
        <f t="shared" si="0"/>
        <v>-1.3337943773315986E-2</v>
      </c>
      <c r="T45" s="132">
        <f t="shared" si="1"/>
        <v>-4.1577318401395225E-2</v>
      </c>
      <c r="U45" s="132">
        <f t="shared" si="2"/>
        <v>3.562696251675157E-2</v>
      </c>
    </row>
    <row r="46" spans="12:21" x14ac:dyDescent="0.25">
      <c r="L46" s="133">
        <v>36311</v>
      </c>
      <c r="M46" s="126">
        <v>86.467854386343305</v>
      </c>
      <c r="N46" s="134">
        <f t="shared" si="3"/>
        <v>1.8361801068217609E-2</v>
      </c>
      <c r="O46" s="134">
        <f t="shared" si="4"/>
        <v>3.3219914443130438E-2</v>
      </c>
      <c r="P46" s="134">
        <f t="shared" si="5"/>
        <v>8.590795231037629E-2</v>
      </c>
      <c r="Q46" s="127">
        <v>36295.5</v>
      </c>
      <c r="R46" s="128">
        <v>83.292425424120594</v>
      </c>
      <c r="S46" s="131">
        <f t="shared" si="0"/>
        <v>-8.4956393131363495E-4</v>
      </c>
      <c r="T46" s="132">
        <f t="shared" si="1"/>
        <v>-2.9785357215024399E-2</v>
      </c>
      <c r="U46" s="132">
        <f t="shared" si="2"/>
        <v>1.9974383442050714E-2</v>
      </c>
    </row>
    <row r="47" spans="12:21" x14ac:dyDescent="0.25">
      <c r="L47" s="133">
        <v>36341</v>
      </c>
      <c r="M47" s="126">
        <v>87.742905548544897</v>
      </c>
      <c r="N47" s="134">
        <f t="shared" si="3"/>
        <v>1.4745955838161517E-2</v>
      </c>
      <c r="O47" s="134">
        <f t="shared" si="4"/>
        <v>4.6366340247063542E-2</v>
      </c>
      <c r="P47" s="134">
        <f t="shared" si="5"/>
        <v>8.5538414222790848E-2</v>
      </c>
      <c r="Q47" s="127">
        <v>36326</v>
      </c>
      <c r="R47" s="128">
        <v>84.441491213502601</v>
      </c>
      <c r="S47" s="131">
        <f t="shared" si="0"/>
        <v>1.3795561643583198E-2</v>
      </c>
      <c r="T47" s="132">
        <f t="shared" si="1"/>
        <v>-5.7618293868366699E-4</v>
      </c>
      <c r="U47" s="132">
        <f t="shared" si="2"/>
        <v>9.0198798634086863E-3</v>
      </c>
    </row>
    <row r="48" spans="12:21" x14ac:dyDescent="0.25">
      <c r="L48" s="133">
        <v>36372</v>
      </c>
      <c r="M48" s="126">
        <v>88.342740397584194</v>
      </c>
      <c r="N48" s="134">
        <f t="shared" si="3"/>
        <v>6.8362774778119029E-3</v>
      </c>
      <c r="O48" s="134">
        <f t="shared" si="4"/>
        <v>4.0442981510997678E-2</v>
      </c>
      <c r="P48" s="134">
        <f t="shared" si="5"/>
        <v>9.6019921756651083E-2</v>
      </c>
      <c r="Q48" s="127">
        <v>36356.5</v>
      </c>
      <c r="R48" s="128">
        <v>85.881161268277296</v>
      </c>
      <c r="S48" s="131">
        <f t="shared" si="0"/>
        <v>1.7049320589739736E-2</v>
      </c>
      <c r="T48" s="132">
        <f t="shared" si="1"/>
        <v>3.0204118734130425E-2</v>
      </c>
      <c r="U48" s="132">
        <f t="shared" si="2"/>
        <v>1.8899223022341261E-2</v>
      </c>
    </row>
    <row r="49" spans="12:21" x14ac:dyDescent="0.25">
      <c r="L49" s="133">
        <v>36403</v>
      </c>
      <c r="M49" s="126">
        <v>88.5694469363617</v>
      </c>
      <c r="N49" s="134">
        <f t="shared" si="3"/>
        <v>2.5662158289092574E-3</v>
      </c>
      <c r="O49" s="134">
        <f t="shared" si="4"/>
        <v>2.4304899953089709E-2</v>
      </c>
      <c r="P49" s="134">
        <f t="shared" si="5"/>
        <v>0.10851409046659977</v>
      </c>
      <c r="Q49" s="127">
        <v>36387.5</v>
      </c>
      <c r="R49" s="128">
        <v>88.310883492081601</v>
      </c>
      <c r="S49" s="131">
        <f t="shared" si="0"/>
        <v>2.8291678732828229E-2</v>
      </c>
      <c r="T49" s="132">
        <f t="shared" si="1"/>
        <v>6.0251073760996698E-2</v>
      </c>
      <c r="U49" s="132">
        <f t="shared" si="2"/>
        <v>3.8277455544479366E-2</v>
      </c>
    </row>
    <row r="50" spans="12:21" x14ac:dyDescent="0.25">
      <c r="L50" s="133">
        <v>36433</v>
      </c>
      <c r="M50" s="126">
        <v>88.953687529440501</v>
      </c>
      <c r="N50" s="134">
        <f t="shared" si="3"/>
        <v>4.3382973064614028E-3</v>
      </c>
      <c r="O50" s="134">
        <f t="shared" si="4"/>
        <v>1.3799200896370101E-2</v>
      </c>
      <c r="P50" s="134">
        <f t="shared" si="5"/>
        <v>0.11884900276682075</v>
      </c>
      <c r="Q50" s="127">
        <v>36418</v>
      </c>
      <c r="R50" s="128">
        <v>89.992911814485794</v>
      </c>
      <c r="S50" s="131">
        <f t="shared" si="0"/>
        <v>1.9046670760065609E-2</v>
      </c>
      <c r="T50" s="132">
        <f t="shared" si="1"/>
        <v>6.5742806305337798E-2</v>
      </c>
      <c r="U50" s="132">
        <f t="shared" si="2"/>
        <v>5.4019035882008959E-2</v>
      </c>
    </row>
    <row r="51" spans="12:21" x14ac:dyDescent="0.25">
      <c r="L51" s="133">
        <v>36464</v>
      </c>
      <c r="M51" s="126">
        <v>89.480362130515303</v>
      </c>
      <c r="N51" s="134">
        <f t="shared" si="3"/>
        <v>5.9207731090460403E-3</v>
      </c>
      <c r="O51" s="134">
        <f t="shared" si="4"/>
        <v>1.2877365223348036E-2</v>
      </c>
      <c r="P51" s="134">
        <f t="shared" si="5"/>
        <v>0.11191479127459569</v>
      </c>
      <c r="Q51" s="127">
        <v>36448.5</v>
      </c>
      <c r="R51" s="128">
        <v>91.356721611893093</v>
      </c>
      <c r="S51" s="131">
        <f t="shared" si="0"/>
        <v>1.5154635736408961E-2</v>
      </c>
      <c r="T51" s="132">
        <f t="shared" si="1"/>
        <v>6.3757409224022066E-2</v>
      </c>
      <c r="U51" s="132">
        <f t="shared" si="2"/>
        <v>5.434445258410725E-2</v>
      </c>
    </row>
    <row r="52" spans="12:21" x14ac:dyDescent="0.25">
      <c r="L52" s="133">
        <v>36494</v>
      </c>
      <c r="M52" s="126">
        <v>90.595602126787796</v>
      </c>
      <c r="N52" s="134">
        <f t="shared" si="3"/>
        <v>1.2463516795403917E-2</v>
      </c>
      <c r="O52" s="134">
        <f t="shared" si="4"/>
        <v>2.2876457520186522E-2</v>
      </c>
      <c r="P52" s="134">
        <f t="shared" si="5"/>
        <v>0.10009799705532774</v>
      </c>
      <c r="Q52" s="127">
        <v>36479</v>
      </c>
      <c r="R52" s="128">
        <v>91.364270357033206</v>
      </c>
      <c r="S52" s="131">
        <f t="shared" si="0"/>
        <v>8.2629334841710644E-5</v>
      </c>
      <c r="T52" s="132">
        <f t="shared" si="1"/>
        <v>3.4575431070456686E-2</v>
      </c>
      <c r="U52" s="132">
        <f t="shared" si="2"/>
        <v>4.9362898960926271E-2</v>
      </c>
    </row>
    <row r="53" spans="12:21" x14ac:dyDescent="0.25">
      <c r="L53" s="133">
        <v>36525</v>
      </c>
      <c r="M53" s="126">
        <v>91.193683442974802</v>
      </c>
      <c r="N53" s="134">
        <f t="shared" si="3"/>
        <v>6.6016594861855182E-3</v>
      </c>
      <c r="O53" s="134">
        <f t="shared" si="4"/>
        <v>2.5181597028149483E-2</v>
      </c>
      <c r="P53" s="134">
        <f t="shared" si="5"/>
        <v>8.8479711944921657E-2</v>
      </c>
      <c r="Q53" s="127">
        <v>36509.5</v>
      </c>
      <c r="R53" s="128">
        <v>91.194611577624798</v>
      </c>
      <c r="S53" s="131">
        <f t="shared" si="0"/>
        <v>-1.856948878871556E-3</v>
      </c>
      <c r="T53" s="132">
        <f t="shared" si="1"/>
        <v>1.3353271262254829E-2</v>
      </c>
      <c r="U53" s="132">
        <f t="shared" si="2"/>
        <v>4.6885769729980264E-2</v>
      </c>
    </row>
    <row r="54" spans="12:21" x14ac:dyDescent="0.25">
      <c r="L54" s="133">
        <v>36556</v>
      </c>
      <c r="M54" s="126">
        <v>92.215504776695596</v>
      </c>
      <c r="N54" s="134">
        <f t="shared" si="3"/>
        <v>1.1204957351676148E-2</v>
      </c>
      <c r="O54" s="134">
        <f t="shared" si="4"/>
        <v>3.0566959956988438E-2</v>
      </c>
      <c r="P54" s="134">
        <f t="shared" si="5"/>
        <v>9.6494022691804959E-2</v>
      </c>
      <c r="Q54" s="127">
        <v>36540.5</v>
      </c>
      <c r="R54" s="128">
        <v>91.460113808092004</v>
      </c>
      <c r="S54" s="131">
        <f t="shared" si="0"/>
        <v>2.9113806821932098E-3</v>
      </c>
      <c r="T54" s="132">
        <f t="shared" si="1"/>
        <v>1.1317415333504943E-3</v>
      </c>
      <c r="U54" s="132">
        <f t="shared" si="2"/>
        <v>5.1511904996886404E-2</v>
      </c>
    </row>
    <row r="55" spans="12:21" x14ac:dyDescent="0.25">
      <c r="L55" s="133">
        <v>36585</v>
      </c>
      <c r="M55" s="126">
        <v>92.586796948612403</v>
      </c>
      <c r="N55" s="134">
        <f t="shared" si="3"/>
        <v>4.0263529741111359E-3</v>
      </c>
      <c r="O55" s="134">
        <f t="shared" si="4"/>
        <v>2.1978934684246054E-2</v>
      </c>
      <c r="P55" s="134">
        <f t="shared" si="5"/>
        <v>0.10633625756900589</v>
      </c>
      <c r="Q55" s="127">
        <v>36570.5</v>
      </c>
      <c r="R55" s="128">
        <v>89.715921731765206</v>
      </c>
      <c r="S55" s="131">
        <f t="shared" si="0"/>
        <v>-1.9070521604495072E-2</v>
      </c>
      <c r="T55" s="132">
        <f t="shared" si="1"/>
        <v>-1.8041501550076222E-2</v>
      </c>
      <c r="U55" s="132">
        <f t="shared" si="2"/>
        <v>4.5037415009678394E-2</v>
      </c>
    </row>
    <row r="56" spans="12:21" x14ac:dyDescent="0.25">
      <c r="L56" s="133">
        <v>36616</v>
      </c>
      <c r="M56" s="126">
        <v>93.177105799936598</v>
      </c>
      <c r="N56" s="134">
        <f t="shared" si="3"/>
        <v>6.3757346703745554E-3</v>
      </c>
      <c r="O56" s="134">
        <f t="shared" si="4"/>
        <v>2.1749558544831293E-2</v>
      </c>
      <c r="P56" s="134">
        <f t="shared" si="5"/>
        <v>0.11117117197300241</v>
      </c>
      <c r="Q56" s="127">
        <v>36600.5</v>
      </c>
      <c r="R56" s="128">
        <v>88.456746048044394</v>
      </c>
      <c r="S56" s="131">
        <f t="shared" si="0"/>
        <v>-1.4035141805548434E-2</v>
      </c>
      <c r="T56" s="132">
        <f t="shared" si="1"/>
        <v>-3.0022229188946481E-2</v>
      </c>
      <c r="U56" s="132">
        <f t="shared" si="2"/>
        <v>4.6947152515747215E-2</v>
      </c>
    </row>
    <row r="57" spans="12:21" x14ac:dyDescent="0.25">
      <c r="L57" s="133">
        <v>36646</v>
      </c>
      <c r="M57" s="126">
        <v>93.827454192945595</v>
      </c>
      <c r="N57" s="134">
        <f t="shared" si="3"/>
        <v>6.9797015846937427E-3</v>
      </c>
      <c r="O57" s="134">
        <f t="shared" si="4"/>
        <v>1.7480242830675952E-2</v>
      </c>
      <c r="P57" s="134">
        <f t="shared" si="5"/>
        <v>0.1050383511848183</v>
      </c>
      <c r="Q57" s="127">
        <v>36631</v>
      </c>
      <c r="R57" s="128">
        <v>87.357109367489102</v>
      </c>
      <c r="S57" s="131">
        <f t="shared" si="0"/>
        <v>-1.2431348989007995E-2</v>
      </c>
      <c r="T57" s="132">
        <f t="shared" si="1"/>
        <v>-4.4861134212145326E-2</v>
      </c>
      <c r="U57" s="132">
        <f t="shared" si="2"/>
        <v>4.7909140282406559E-2</v>
      </c>
    </row>
    <row r="58" spans="12:21" x14ac:dyDescent="0.25">
      <c r="L58" s="133">
        <v>36677</v>
      </c>
      <c r="M58" s="126">
        <v>95.550773644532796</v>
      </c>
      <c r="N58" s="134">
        <f t="shared" si="3"/>
        <v>1.8366899820636551E-2</v>
      </c>
      <c r="O58" s="134">
        <f t="shared" si="4"/>
        <v>3.2012952101210024E-2</v>
      </c>
      <c r="P58" s="134">
        <f t="shared" si="5"/>
        <v>0.10504388391096753</v>
      </c>
      <c r="Q58" s="127">
        <v>36661.5</v>
      </c>
      <c r="R58" s="128">
        <v>90.027677662308704</v>
      </c>
      <c r="S58" s="131">
        <f t="shared" si="0"/>
        <v>3.0570703565581558E-2</v>
      </c>
      <c r="T58" s="132">
        <f t="shared" si="1"/>
        <v>3.4749231187256591E-3</v>
      </c>
      <c r="U58" s="132">
        <f t="shared" si="2"/>
        <v>8.0862721956919348E-2</v>
      </c>
    </row>
    <row r="59" spans="12:21" x14ac:dyDescent="0.25">
      <c r="L59" s="133">
        <v>36707</v>
      </c>
      <c r="M59" s="126">
        <v>97.541826251050594</v>
      </c>
      <c r="N59" s="134">
        <f t="shared" si="3"/>
        <v>2.0837639828275023E-2</v>
      </c>
      <c r="O59" s="134">
        <f t="shared" si="4"/>
        <v>4.6843271355579752E-2</v>
      </c>
      <c r="P59" s="134">
        <f t="shared" si="5"/>
        <v>0.11167764095849675</v>
      </c>
      <c r="Q59" s="127">
        <v>36692</v>
      </c>
      <c r="R59" s="128">
        <v>92.952570043346398</v>
      </c>
      <c r="S59" s="131">
        <f t="shared" si="0"/>
        <v>3.2488812962707891E-2</v>
      </c>
      <c r="T59" s="132">
        <f t="shared" si="1"/>
        <v>5.0825111663729272E-2</v>
      </c>
      <c r="U59" s="132">
        <f t="shared" si="2"/>
        <v>0.10079261637296666</v>
      </c>
    </row>
    <row r="60" spans="12:21" x14ac:dyDescent="0.25">
      <c r="L60" s="133">
        <v>36738</v>
      </c>
      <c r="M60" s="126">
        <v>97.950119177203305</v>
      </c>
      <c r="N60" s="134">
        <f t="shared" si="3"/>
        <v>4.1858240904968369E-3</v>
      </c>
      <c r="O60" s="134">
        <f t="shared" si="4"/>
        <v>4.3938791899649221E-2</v>
      </c>
      <c r="P60" s="134">
        <f t="shared" si="5"/>
        <v>0.10875119717116943</v>
      </c>
      <c r="Q60" s="127">
        <v>36722.5</v>
      </c>
      <c r="R60" s="128">
        <v>95.171613788497993</v>
      </c>
      <c r="S60" s="131">
        <f t="shared" si="0"/>
        <v>2.3872860579506217E-2</v>
      </c>
      <c r="T60" s="132">
        <f t="shared" si="1"/>
        <v>8.9454704689635012E-2</v>
      </c>
      <c r="U60" s="132">
        <f t="shared" si="2"/>
        <v>0.10817800298716262</v>
      </c>
    </row>
    <row r="61" spans="12:21" x14ac:dyDescent="0.25">
      <c r="L61" s="133">
        <v>36769</v>
      </c>
      <c r="M61" s="126">
        <v>97.609617631920798</v>
      </c>
      <c r="N61" s="134">
        <f t="shared" si="3"/>
        <v>-3.4762749462968756E-3</v>
      </c>
      <c r="O61" s="134">
        <f t="shared" si="4"/>
        <v>2.1547120016498278E-2</v>
      </c>
      <c r="P61" s="134">
        <f t="shared" si="5"/>
        <v>0.10206872695111868</v>
      </c>
      <c r="Q61" s="127">
        <v>36753.5</v>
      </c>
      <c r="R61" s="128">
        <v>96.215681152138302</v>
      </c>
      <c r="S61" s="131">
        <f t="shared" si="0"/>
        <v>1.0970365238952118E-2</v>
      </c>
      <c r="T61" s="132">
        <f t="shared" si="1"/>
        <v>6.8734456452832493E-2</v>
      </c>
      <c r="U61" s="132">
        <f t="shared" si="2"/>
        <v>8.9511024547336726E-2</v>
      </c>
    </row>
    <row r="62" spans="12:21" x14ac:dyDescent="0.25">
      <c r="L62" s="133">
        <v>36799</v>
      </c>
      <c r="M62" s="126">
        <v>97.075356253926401</v>
      </c>
      <c r="N62" s="134">
        <f t="shared" si="3"/>
        <v>-5.4734501676777514E-3</v>
      </c>
      <c r="O62" s="134">
        <f t="shared" si="4"/>
        <v>-4.7822561361892113E-3</v>
      </c>
      <c r="P62" s="134">
        <f t="shared" si="5"/>
        <v>9.1302215231919615E-2</v>
      </c>
      <c r="Q62" s="127">
        <v>36784</v>
      </c>
      <c r="R62" s="128">
        <v>97.412162508371196</v>
      </c>
      <c r="S62" s="131">
        <f t="shared" si="0"/>
        <v>1.2435409092422134E-2</v>
      </c>
      <c r="T62" s="132">
        <f t="shared" si="1"/>
        <v>4.7977075436915539E-2</v>
      </c>
      <c r="U62" s="132">
        <f t="shared" si="2"/>
        <v>8.2442611804579347E-2</v>
      </c>
    </row>
    <row r="63" spans="12:21" x14ac:dyDescent="0.25">
      <c r="L63" s="133">
        <v>36830</v>
      </c>
      <c r="M63" s="126">
        <v>98.199977068739898</v>
      </c>
      <c r="N63" s="134">
        <f t="shared" si="3"/>
        <v>1.1585028973488898E-2</v>
      </c>
      <c r="O63" s="134">
        <f t="shared" si="4"/>
        <v>2.5508686833199956E-3</v>
      </c>
      <c r="P63" s="134">
        <f t="shared" si="5"/>
        <v>9.7447246866370962E-2</v>
      </c>
      <c r="Q63" s="127">
        <v>36814.5</v>
      </c>
      <c r="R63" s="128">
        <v>98.803132187923794</v>
      </c>
      <c r="S63" s="131">
        <f t="shared" si="0"/>
        <v>1.427921979899649E-2</v>
      </c>
      <c r="T63" s="132">
        <f t="shared" si="1"/>
        <v>3.8157579291407284E-2</v>
      </c>
      <c r="U63" s="132">
        <f t="shared" si="2"/>
        <v>8.1509170257498598E-2</v>
      </c>
    </row>
    <row r="64" spans="12:21" x14ac:dyDescent="0.25">
      <c r="L64" s="133">
        <v>36860</v>
      </c>
      <c r="M64" s="126">
        <v>99.250577885361693</v>
      </c>
      <c r="N64" s="134">
        <f t="shared" si="3"/>
        <v>1.0698585152279394E-2</v>
      </c>
      <c r="O64" s="134">
        <f t="shared" si="4"/>
        <v>1.6811460727454541E-2</v>
      </c>
      <c r="P64" s="134">
        <f t="shared" si="5"/>
        <v>9.5534171145099656E-2</v>
      </c>
      <c r="Q64" s="127">
        <v>36845</v>
      </c>
      <c r="R64" s="128">
        <v>99.690202380340395</v>
      </c>
      <c r="S64" s="131">
        <f t="shared" si="0"/>
        <v>8.9781586147430481E-3</v>
      </c>
      <c r="T64" s="132">
        <f t="shared" si="1"/>
        <v>3.611179785453178E-2</v>
      </c>
      <c r="U64" s="132">
        <f t="shared" si="2"/>
        <v>9.1128971870197306E-2</v>
      </c>
    </row>
    <row r="65" spans="12:21" x14ac:dyDescent="0.25">
      <c r="L65" s="133">
        <v>36891</v>
      </c>
      <c r="M65" s="126">
        <v>100</v>
      </c>
      <c r="N65" s="134">
        <f t="shared" si="3"/>
        <v>7.5508085756832433E-3</v>
      </c>
      <c r="O65" s="134">
        <f t="shared" si="4"/>
        <v>3.0127561298084915E-2</v>
      </c>
      <c r="P65" s="134">
        <f t="shared" si="5"/>
        <v>9.6567176854216674E-2</v>
      </c>
      <c r="Q65" s="127">
        <v>36875.5</v>
      </c>
      <c r="R65" s="128">
        <v>100</v>
      </c>
      <c r="S65" s="131">
        <f t="shared" si="0"/>
        <v>3.1076034782000495E-3</v>
      </c>
      <c r="T65" s="132">
        <f t="shared" si="1"/>
        <v>2.6565856100426943E-2</v>
      </c>
      <c r="U65" s="132">
        <f t="shared" si="2"/>
        <v>9.6556016523849708E-2</v>
      </c>
    </row>
    <row r="66" spans="12:21" x14ac:dyDescent="0.25">
      <c r="L66" s="133">
        <v>36922</v>
      </c>
      <c r="M66" s="126">
        <v>100.103764668651</v>
      </c>
      <c r="N66" s="134">
        <f t="shared" si="3"/>
        <v>1.0376466865098521E-3</v>
      </c>
      <c r="O66" s="134">
        <f t="shared" si="4"/>
        <v>1.9386843630100348E-2</v>
      </c>
      <c r="P66" s="134">
        <f t="shared" si="5"/>
        <v>8.5541579055032235E-2</v>
      </c>
      <c r="Q66" s="127">
        <v>36906.5</v>
      </c>
      <c r="R66" s="128">
        <v>100.177509215733</v>
      </c>
      <c r="S66" s="131">
        <f t="shared" si="0"/>
        <v>1.7750921573300715E-3</v>
      </c>
      <c r="T66" s="132">
        <f t="shared" si="1"/>
        <v>1.391025767477827E-2</v>
      </c>
      <c r="U66" s="132">
        <f t="shared" si="2"/>
        <v>9.5313629566790681E-2</v>
      </c>
    </row>
    <row r="67" spans="12:21" x14ac:dyDescent="0.25">
      <c r="L67" s="133">
        <v>36950</v>
      </c>
      <c r="M67" s="126">
        <v>100.27388069131899</v>
      </c>
      <c r="N67" s="134">
        <f t="shared" si="3"/>
        <v>1.699396853166224E-3</v>
      </c>
      <c r="O67" s="134">
        <f t="shared" si="4"/>
        <v>1.0310295695600491E-2</v>
      </c>
      <c r="P67" s="134">
        <f t="shared" si="5"/>
        <v>8.3025701245211803E-2</v>
      </c>
      <c r="Q67" s="127">
        <v>36936</v>
      </c>
      <c r="R67" s="128">
        <v>100.153587920871</v>
      </c>
      <c r="S67" s="131">
        <f t="shared" si="0"/>
        <v>-2.3878907600383137E-4</v>
      </c>
      <c r="T67" s="132">
        <f t="shared" si="1"/>
        <v>4.6482555904809875E-3</v>
      </c>
      <c r="U67" s="132">
        <f t="shared" si="2"/>
        <v>0.11634129135196969</v>
      </c>
    </row>
    <row r="68" spans="12:21" x14ac:dyDescent="0.25">
      <c r="L68" s="133">
        <v>36981</v>
      </c>
      <c r="M68" s="126">
        <v>100.321450918008</v>
      </c>
      <c r="N68" s="134">
        <f t="shared" si="3"/>
        <v>4.7440296875955745E-4</v>
      </c>
      <c r="O68" s="134">
        <f t="shared" si="4"/>
        <v>3.2145091800799275E-3</v>
      </c>
      <c r="P68" s="134">
        <f t="shared" si="5"/>
        <v>7.6674898374835099E-2</v>
      </c>
      <c r="Q68" s="127">
        <v>36965.5</v>
      </c>
      <c r="R68" s="128">
        <v>99.955354097051</v>
      </c>
      <c r="S68" s="131">
        <f t="shared" si="0"/>
        <v>-1.9792982751314359E-3</v>
      </c>
      <c r="T68" s="132">
        <f t="shared" si="1"/>
        <v>-4.4645902949003169E-4</v>
      </c>
      <c r="U68" s="132">
        <f t="shared" si="2"/>
        <v>0.12999130719505847</v>
      </c>
    </row>
    <row r="69" spans="12:21" x14ac:dyDescent="0.25">
      <c r="L69" s="133">
        <v>37011</v>
      </c>
      <c r="M69" s="126">
        <v>100.344681787205</v>
      </c>
      <c r="N69" s="134">
        <f t="shared" si="3"/>
        <v>2.3156432631732393E-4</v>
      </c>
      <c r="O69" s="134">
        <f t="shared" si="4"/>
        <v>2.4066739083334898E-3</v>
      </c>
      <c r="P69" s="134">
        <f t="shared" si="5"/>
        <v>6.9459708251888186E-2</v>
      </c>
      <c r="Q69" s="127">
        <v>36996</v>
      </c>
      <c r="R69" s="128">
        <v>99.671551331194294</v>
      </c>
      <c r="S69" s="131">
        <f t="shared" si="0"/>
        <v>-2.8392952875856414E-3</v>
      </c>
      <c r="T69" s="132">
        <f t="shared" si="1"/>
        <v>-5.0506135409008612E-3</v>
      </c>
      <c r="U69" s="132">
        <f t="shared" si="2"/>
        <v>0.14096668322553429</v>
      </c>
    </row>
    <row r="70" spans="12:21" x14ac:dyDescent="0.25">
      <c r="L70" s="133">
        <v>37042</v>
      </c>
      <c r="M70" s="126">
        <v>100.75664812589299</v>
      </c>
      <c r="N70" s="134">
        <f t="shared" si="3"/>
        <v>4.1055124332509685E-3</v>
      </c>
      <c r="O70" s="134">
        <f t="shared" si="4"/>
        <v>4.8144883916494408E-3</v>
      </c>
      <c r="P70" s="134">
        <f t="shared" si="5"/>
        <v>5.4482808278738304E-2</v>
      </c>
      <c r="Q70" s="127">
        <v>37026.5</v>
      </c>
      <c r="R70" s="128">
        <v>99.921156386099995</v>
      </c>
      <c r="S70" s="131">
        <f t="shared" si="0"/>
        <v>2.5042758096169848E-3</v>
      </c>
      <c r="T70" s="132">
        <f t="shared" si="1"/>
        <v>-2.3207509545704053E-3</v>
      </c>
      <c r="U70" s="132">
        <f t="shared" si="2"/>
        <v>0.10989374579783617</v>
      </c>
    </row>
    <row r="71" spans="12:21" x14ac:dyDescent="0.25">
      <c r="L71" s="133">
        <v>37072</v>
      </c>
      <c r="M71" s="126">
        <v>102.114569939208</v>
      </c>
      <c r="N71" s="134">
        <f t="shared" si="3"/>
        <v>1.3477242827870883E-2</v>
      </c>
      <c r="O71" s="134">
        <f t="shared" si="4"/>
        <v>1.7873734926994844E-2</v>
      </c>
      <c r="P71" s="134">
        <f t="shared" si="5"/>
        <v>4.6879824418995408E-2</v>
      </c>
      <c r="Q71" s="127">
        <v>37057</v>
      </c>
      <c r="R71" s="128">
        <v>100.37378364133799</v>
      </c>
      <c r="S71" s="131">
        <f t="shared" si="0"/>
        <v>4.5298440451291277E-3</v>
      </c>
      <c r="T71" s="132">
        <f t="shared" si="1"/>
        <v>4.1861643937624038E-3</v>
      </c>
      <c r="U71" s="132">
        <f t="shared" si="2"/>
        <v>7.9838713383942661E-2</v>
      </c>
    </row>
    <row r="72" spans="12:21" x14ac:dyDescent="0.25">
      <c r="L72" s="133">
        <v>37103</v>
      </c>
      <c r="M72" s="126">
        <v>103.789859801784</v>
      </c>
      <c r="N72" s="134">
        <f t="shared" si="3"/>
        <v>1.6405982648444395E-2</v>
      </c>
      <c r="O72" s="134">
        <f t="shared" si="4"/>
        <v>3.433343903451691E-2</v>
      </c>
      <c r="P72" s="134">
        <f t="shared" si="5"/>
        <v>5.9619535674233504E-2</v>
      </c>
      <c r="Q72" s="127">
        <v>37087.5</v>
      </c>
      <c r="R72" s="128">
        <v>101.15178450923899</v>
      </c>
      <c r="S72" s="131">
        <f t="shared" ref="S72:S135" si="6">R72/R71-1</f>
        <v>7.7510365722688324E-3</v>
      </c>
      <c r="T72" s="132">
        <f t="shared" si="1"/>
        <v>1.4851110053721417E-2</v>
      </c>
      <c r="U72" s="132">
        <f t="shared" si="2"/>
        <v>6.2835655325030659E-2</v>
      </c>
    </row>
    <row r="73" spans="12:21" x14ac:dyDescent="0.25">
      <c r="L73" s="133">
        <v>37134</v>
      </c>
      <c r="M73" s="126">
        <v>105.7540012872</v>
      </c>
      <c r="N73" s="134">
        <f t="shared" si="3"/>
        <v>1.8924213686838831E-2</v>
      </c>
      <c r="O73" s="134">
        <f t="shared" si="4"/>
        <v>4.9598247403614737E-2</v>
      </c>
      <c r="P73" s="134">
        <f t="shared" si="5"/>
        <v>8.3438331722506254E-2</v>
      </c>
      <c r="Q73" s="127">
        <v>37118.5</v>
      </c>
      <c r="R73" s="128">
        <v>101.056459843459</v>
      </c>
      <c r="S73" s="131">
        <f t="shared" si="6"/>
        <v>-9.4239232893900127E-4</v>
      </c>
      <c r="T73" s="132">
        <f t="shared" si="1"/>
        <v>1.1361992779308272E-2</v>
      </c>
      <c r="U73" s="132">
        <f t="shared" si="2"/>
        <v>5.0311743713234769E-2</v>
      </c>
    </row>
    <row r="74" spans="12:21" x14ac:dyDescent="0.25">
      <c r="L74" s="133">
        <v>37164</v>
      </c>
      <c r="M74" s="126">
        <v>106.720982998376</v>
      </c>
      <c r="N74" s="134">
        <f t="shared" si="3"/>
        <v>9.1436891219836003E-3</v>
      </c>
      <c r="O74" s="134">
        <f t="shared" si="4"/>
        <v>4.5110242954657265E-2</v>
      </c>
      <c r="P74" s="134">
        <f t="shared" si="5"/>
        <v>9.9362259554514498E-2</v>
      </c>
      <c r="Q74" s="127">
        <v>37149</v>
      </c>
      <c r="R74" s="128">
        <v>100.876941003819</v>
      </c>
      <c r="S74" s="131">
        <f t="shared" si="6"/>
        <v>-1.7764212195645612E-3</v>
      </c>
      <c r="T74" s="132">
        <f t="shared" ref="T74:T137" si="7">R74/R71-1</f>
        <v>5.012836462147563E-3</v>
      </c>
      <c r="U74" s="132">
        <f t="shared" si="2"/>
        <v>3.5568233023777207E-2</v>
      </c>
    </row>
    <row r="75" spans="12:21" x14ac:dyDescent="0.25">
      <c r="L75" s="133">
        <v>37195</v>
      </c>
      <c r="M75" s="126">
        <v>106.268141909365</v>
      </c>
      <c r="N75" s="134">
        <f t="shared" si="3"/>
        <v>-4.2432244933303664E-3</v>
      </c>
      <c r="O75" s="134">
        <f t="shared" si="4"/>
        <v>2.387788279427272E-2</v>
      </c>
      <c r="P75" s="134">
        <f t="shared" si="5"/>
        <v>8.2160557277700663E-2</v>
      </c>
      <c r="Q75" s="127">
        <v>37179.5</v>
      </c>
      <c r="R75" s="128">
        <v>99.509931682343804</v>
      </c>
      <c r="S75" s="131">
        <f t="shared" si="6"/>
        <v>-1.3551256688319357E-2</v>
      </c>
      <c r="T75" s="132">
        <f t="shared" si="7"/>
        <v>-1.6231575496774564E-2</v>
      </c>
      <c r="U75" s="132">
        <f t="shared" si="2"/>
        <v>7.1536142505652656E-3</v>
      </c>
    </row>
    <row r="76" spans="12:21" x14ac:dyDescent="0.25">
      <c r="L76" s="133">
        <v>37225</v>
      </c>
      <c r="M76" s="126">
        <v>105.15755960591</v>
      </c>
      <c r="N76" s="134">
        <f t="shared" si="3"/>
        <v>-1.0450754887595615E-2</v>
      </c>
      <c r="O76" s="134">
        <f t="shared" si="4"/>
        <v>-5.6398970632820511E-3</v>
      </c>
      <c r="P76" s="134">
        <f t="shared" si="5"/>
        <v>5.951584208780214E-2</v>
      </c>
      <c r="Q76" s="127">
        <v>37210</v>
      </c>
      <c r="R76" s="128">
        <v>98.586595407828497</v>
      </c>
      <c r="S76" s="131">
        <f t="shared" si="6"/>
        <v>-9.2788353775861143E-3</v>
      </c>
      <c r="T76" s="132">
        <f t="shared" si="7"/>
        <v>-2.4440440912500083E-2</v>
      </c>
      <c r="U76" s="132">
        <f t="shared" si="2"/>
        <v>-1.1070365453782371E-2</v>
      </c>
    </row>
    <row r="77" spans="12:21" x14ac:dyDescent="0.25">
      <c r="L77" s="133">
        <v>37256</v>
      </c>
      <c r="M77" s="126">
        <v>103.935051947528</v>
      </c>
      <c r="N77" s="134">
        <f t="shared" si="3"/>
        <v>-1.1625485252448664E-2</v>
      </c>
      <c r="O77" s="134">
        <f t="shared" si="4"/>
        <v>-2.6104810624639763E-2</v>
      </c>
      <c r="P77" s="134">
        <f t="shared" si="5"/>
        <v>3.9350519475279899E-2</v>
      </c>
      <c r="Q77" s="127">
        <v>37240.5</v>
      </c>
      <c r="R77" s="128">
        <v>97.662792836777697</v>
      </c>
      <c r="S77" s="131">
        <f t="shared" si="6"/>
        <v>-9.3704683403382782E-3</v>
      </c>
      <c r="T77" s="132">
        <f t="shared" si="7"/>
        <v>-3.1862070112927188E-2</v>
      </c>
      <c r="U77" s="132">
        <f t="shared" si="2"/>
        <v>-2.337207163222299E-2</v>
      </c>
    </row>
    <row r="78" spans="12:21" x14ac:dyDescent="0.25">
      <c r="L78" s="133">
        <v>37287</v>
      </c>
      <c r="M78" s="126">
        <v>104.352622496506</v>
      </c>
      <c r="N78" s="134">
        <f t="shared" si="3"/>
        <v>4.0176104322227069E-3</v>
      </c>
      <c r="O78" s="134">
        <f t="shared" si="4"/>
        <v>-1.8025340223721265E-2</v>
      </c>
      <c r="P78" s="134">
        <f t="shared" si="5"/>
        <v>4.2444535846568376E-2</v>
      </c>
      <c r="Q78" s="127">
        <v>37271.5</v>
      </c>
      <c r="R78" s="128">
        <v>98.701007320255002</v>
      </c>
      <c r="S78" s="131">
        <f t="shared" si="6"/>
        <v>1.0630604074700845E-2</v>
      </c>
      <c r="T78" s="132">
        <f t="shared" si="7"/>
        <v>-8.1290816746920624E-3</v>
      </c>
      <c r="U78" s="132">
        <f t="shared" si="2"/>
        <v>-1.47388561268611E-2</v>
      </c>
    </row>
    <row r="79" spans="12:21" x14ac:dyDescent="0.25">
      <c r="L79" s="133">
        <v>37315</v>
      </c>
      <c r="M79" s="126">
        <v>105.66026098651299</v>
      </c>
      <c r="N79" s="134">
        <f t="shared" si="3"/>
        <v>1.2530959536266373E-2</v>
      </c>
      <c r="O79" s="134">
        <f t="shared" si="4"/>
        <v>4.7804587942790189E-3</v>
      </c>
      <c r="P79" s="134">
        <f t="shared" si="5"/>
        <v>5.371668332828694E-2</v>
      </c>
      <c r="Q79" s="127">
        <v>37301</v>
      </c>
      <c r="R79" s="128">
        <v>100.098951858224</v>
      </c>
      <c r="S79" s="131">
        <f t="shared" si="6"/>
        <v>1.4163427263037764E-2</v>
      </c>
      <c r="T79" s="132">
        <f t="shared" si="7"/>
        <v>1.5340386227349123E-2</v>
      </c>
      <c r="U79" s="132">
        <f t="shared" si="2"/>
        <v>-5.4552276939068278E-4</v>
      </c>
    </row>
    <row r="80" spans="12:21" x14ac:dyDescent="0.25">
      <c r="L80" s="133">
        <v>37346</v>
      </c>
      <c r="M80" s="126">
        <v>107.579129257232</v>
      </c>
      <c r="N80" s="134">
        <f t="shared" si="3"/>
        <v>1.816073756399228E-2</v>
      </c>
      <c r="O80" s="134">
        <f t="shared" si="4"/>
        <v>3.5061100575999316E-2</v>
      </c>
      <c r="P80" s="134">
        <f t="shared" si="5"/>
        <v>7.234423219372732E-2</v>
      </c>
      <c r="Q80" s="127">
        <v>37330.5</v>
      </c>
      <c r="R80" s="128">
        <v>101.37563334657</v>
      </c>
      <c r="S80" s="131">
        <f t="shared" si="6"/>
        <v>1.2754194371128236E-2</v>
      </c>
      <c r="T80" s="132">
        <f t="shared" si="7"/>
        <v>3.8016939736686739E-2</v>
      </c>
      <c r="U80" s="132">
        <f t="shared" si="2"/>
        <v>1.4209136292389069E-2</v>
      </c>
    </row>
    <row r="81" spans="12:21" x14ac:dyDescent="0.25">
      <c r="L81" s="133">
        <v>37376</v>
      </c>
      <c r="M81" s="126">
        <v>108.442056010597</v>
      </c>
      <c r="N81" s="134">
        <f t="shared" si="3"/>
        <v>8.0213212295263681E-3</v>
      </c>
      <c r="O81" s="134">
        <f t="shared" si="4"/>
        <v>3.9188603182712667E-2</v>
      </c>
      <c r="P81" s="134">
        <f t="shared" si="5"/>
        <v>8.0695599200400148E-2</v>
      </c>
      <c r="Q81" s="127">
        <v>37361</v>
      </c>
      <c r="R81" s="128">
        <v>101.411700456746</v>
      </c>
      <c r="S81" s="131">
        <f t="shared" si="6"/>
        <v>3.5577691586596849E-4</v>
      </c>
      <c r="T81" s="132">
        <f t="shared" si="7"/>
        <v>2.7463682591360117E-2</v>
      </c>
      <c r="U81" s="132">
        <f t="shared" si="2"/>
        <v>1.7458834565235559E-2</v>
      </c>
    </row>
    <row r="82" spans="12:21" x14ac:dyDescent="0.25">
      <c r="L82" s="133">
        <v>37407</v>
      </c>
      <c r="M82" s="126">
        <v>109.05537325415099</v>
      </c>
      <c r="N82" s="134">
        <f t="shared" si="3"/>
        <v>5.6557139002793022E-3</v>
      </c>
      <c r="O82" s="134">
        <f t="shared" si="4"/>
        <v>3.2132347922852134E-2</v>
      </c>
      <c r="P82" s="134">
        <f t="shared" si="5"/>
        <v>8.2364045277577569E-2</v>
      </c>
      <c r="Q82" s="127">
        <v>37391.5</v>
      </c>
      <c r="R82" s="128">
        <v>101.211465452211</v>
      </c>
      <c r="S82" s="131">
        <f t="shared" si="6"/>
        <v>-1.9744763536472254E-3</v>
      </c>
      <c r="T82" s="132">
        <f t="shared" si="7"/>
        <v>1.111413829350294E-2</v>
      </c>
      <c r="U82" s="132">
        <f t="shared" si="2"/>
        <v>1.291327195138936E-2</v>
      </c>
    </row>
    <row r="83" spans="12:21" x14ac:dyDescent="0.25">
      <c r="L83" s="133">
        <v>37437</v>
      </c>
      <c r="M83" s="126">
        <v>109.51225312200501</v>
      </c>
      <c r="N83" s="134">
        <f t="shared" si="3"/>
        <v>4.1894301419633795E-3</v>
      </c>
      <c r="O83" s="134">
        <f t="shared" si="4"/>
        <v>1.7969320611907147E-2</v>
      </c>
      <c r="P83" s="134">
        <f t="shared" si="5"/>
        <v>7.2444933051190263E-2</v>
      </c>
      <c r="Q83" s="127">
        <v>37422</v>
      </c>
      <c r="R83" s="128">
        <v>101.253900678063</v>
      </c>
      <c r="S83" s="131">
        <f t="shared" si="6"/>
        <v>4.1927291204024719E-4</v>
      </c>
      <c r="T83" s="132">
        <f t="shared" si="7"/>
        <v>-1.2008079702034991E-3</v>
      </c>
      <c r="U83" s="132">
        <f t="shared" ref="U83:U146" si="8">R83/R71-1</f>
        <v>8.7683955391171242E-3</v>
      </c>
    </row>
    <row r="84" spans="12:21" x14ac:dyDescent="0.25">
      <c r="L84" s="133">
        <v>37468</v>
      </c>
      <c r="M84" s="126">
        <v>110.518328925679</v>
      </c>
      <c r="N84" s="134">
        <f t="shared" si="3"/>
        <v>9.1868788650815159E-3</v>
      </c>
      <c r="O84" s="134">
        <f t="shared" si="4"/>
        <v>1.9146380947250741E-2</v>
      </c>
      <c r="P84" s="134">
        <f t="shared" si="5"/>
        <v>6.4827808195761172E-2</v>
      </c>
      <c r="Q84" s="127">
        <v>37452.5</v>
      </c>
      <c r="R84" s="128">
        <v>101.384560891815</v>
      </c>
      <c r="S84" s="131">
        <f t="shared" si="6"/>
        <v>1.2904215331657198E-3</v>
      </c>
      <c r="T84" s="132">
        <f t="shared" si="7"/>
        <v>-2.6761768916971906E-4</v>
      </c>
      <c r="U84" s="132">
        <f t="shared" si="8"/>
        <v>2.3012582892667499E-3</v>
      </c>
    </row>
    <row r="85" spans="12:21" x14ac:dyDescent="0.25">
      <c r="L85" s="133">
        <v>37499</v>
      </c>
      <c r="M85" s="126">
        <v>111.730047380035</v>
      </c>
      <c r="N85" s="134">
        <f t="shared" si="3"/>
        <v>1.0963959246713229E-2</v>
      </c>
      <c r="O85" s="134">
        <f t="shared" si="4"/>
        <v>2.4525835326341561E-2</v>
      </c>
      <c r="P85" s="134">
        <f t="shared" si="5"/>
        <v>5.6508936022247047E-2</v>
      </c>
      <c r="Q85" s="127">
        <v>37483.5</v>
      </c>
      <c r="R85" s="128">
        <v>101.54504531340901</v>
      </c>
      <c r="S85" s="131">
        <f t="shared" si="6"/>
        <v>1.5829276191792196E-3</v>
      </c>
      <c r="T85" s="132">
        <f t="shared" si="7"/>
        <v>3.295870282161939E-3</v>
      </c>
      <c r="U85" s="132">
        <f t="shared" si="8"/>
        <v>4.834777219653752E-3</v>
      </c>
    </row>
    <row r="86" spans="12:21" x14ac:dyDescent="0.25">
      <c r="L86" s="133">
        <v>37529</v>
      </c>
      <c r="M86" s="126">
        <v>113.2409446918</v>
      </c>
      <c r="N86" s="134">
        <f t="shared" si="3"/>
        <v>1.3522748331304957E-2</v>
      </c>
      <c r="O86" s="134">
        <f t="shared" si="4"/>
        <v>3.4048167793981454E-2</v>
      </c>
      <c r="P86" s="134">
        <f t="shared" si="5"/>
        <v>6.1093531096159559E-2</v>
      </c>
      <c r="Q86" s="127">
        <v>37514</v>
      </c>
      <c r="R86" s="128">
        <v>101.739539667144</v>
      </c>
      <c r="S86" s="131">
        <f t="shared" si="6"/>
        <v>1.9153505041502594E-3</v>
      </c>
      <c r="T86" s="132">
        <f t="shared" si="7"/>
        <v>4.7962496835067814E-3</v>
      </c>
      <c r="U86" s="132">
        <f t="shared" si="8"/>
        <v>8.5509994131596212E-3</v>
      </c>
    </row>
    <row r="87" spans="12:21" x14ac:dyDescent="0.25">
      <c r="L87" s="133">
        <v>37560</v>
      </c>
      <c r="M87" s="126">
        <v>114.91950666359401</v>
      </c>
      <c r="N87" s="134">
        <f t="shared" si="3"/>
        <v>1.4822924485153655E-2</v>
      </c>
      <c r="O87" s="134">
        <f t="shared" si="4"/>
        <v>3.9823057231300529E-2</v>
      </c>
      <c r="P87" s="134">
        <f t="shared" si="5"/>
        <v>8.1410708786153974E-2</v>
      </c>
      <c r="Q87" s="127">
        <v>37544.5</v>
      </c>
      <c r="R87" s="128">
        <v>102.443973557737</v>
      </c>
      <c r="S87" s="131">
        <f t="shared" si="6"/>
        <v>6.9238950057928239E-3</v>
      </c>
      <c r="T87" s="132">
        <f t="shared" si="7"/>
        <v>1.0449447693051228E-2</v>
      </c>
      <c r="U87" s="132">
        <f t="shared" si="8"/>
        <v>2.9484914980740351E-2</v>
      </c>
    </row>
    <row r="88" spans="12:21" x14ac:dyDescent="0.25">
      <c r="L88" s="133">
        <v>37590</v>
      </c>
      <c r="M88" s="126">
        <v>116.689774037276</v>
      </c>
      <c r="N88" s="134">
        <f t="shared" si="3"/>
        <v>1.540441153183969E-2</v>
      </c>
      <c r="O88" s="134">
        <f t="shared" si="4"/>
        <v>4.4390267197964572E-2</v>
      </c>
      <c r="P88" s="134">
        <f t="shared" si="5"/>
        <v>0.10966605229889592</v>
      </c>
      <c r="Q88" s="127">
        <v>37575</v>
      </c>
      <c r="R88" s="128">
        <v>104.049656263443</v>
      </c>
      <c r="S88" s="131">
        <f t="shared" si="6"/>
        <v>1.5673764399630974E-2</v>
      </c>
      <c r="T88" s="132">
        <f t="shared" si="7"/>
        <v>2.4665023707496125E-2</v>
      </c>
      <c r="U88" s="132">
        <f t="shared" si="8"/>
        <v>5.5413830176558543E-2</v>
      </c>
    </row>
    <row r="89" spans="12:21" x14ac:dyDescent="0.25">
      <c r="L89" s="133">
        <v>37621</v>
      </c>
      <c r="M89" s="126">
        <v>117.667209623261</v>
      </c>
      <c r="N89" s="134">
        <f t="shared" si="3"/>
        <v>8.3763602599209452E-3</v>
      </c>
      <c r="O89" s="134">
        <f t="shared" si="4"/>
        <v>3.9087142406906361E-2</v>
      </c>
      <c r="P89" s="134">
        <f t="shared" si="5"/>
        <v>0.13212248821182815</v>
      </c>
      <c r="Q89" s="127">
        <v>37605.5</v>
      </c>
      <c r="R89" s="128">
        <v>106.226965717909</v>
      </c>
      <c r="S89" s="131">
        <f t="shared" si="6"/>
        <v>2.0925676572667085E-2</v>
      </c>
      <c r="T89" s="132">
        <f t="shared" si="7"/>
        <v>4.4107001716798377E-2</v>
      </c>
      <c r="U89" s="132">
        <f t="shared" si="8"/>
        <v>8.7691255107197996E-2</v>
      </c>
    </row>
    <row r="90" spans="12:21" x14ac:dyDescent="0.25">
      <c r="L90" s="133">
        <v>37652</v>
      </c>
      <c r="M90" s="126">
        <v>117.550983410176</v>
      </c>
      <c r="N90" s="134">
        <f t="shared" si="3"/>
        <v>-9.877536270055387E-4</v>
      </c>
      <c r="O90" s="134">
        <f t="shared" si="4"/>
        <v>2.2898434069032136E-2</v>
      </c>
      <c r="P90" s="134">
        <f t="shared" si="5"/>
        <v>0.12647847843126248</v>
      </c>
      <c r="Q90" s="127">
        <v>37636.5</v>
      </c>
      <c r="R90" s="128">
        <v>108.610385987393</v>
      </c>
      <c r="S90" s="131">
        <f t="shared" si="6"/>
        <v>2.2437054973529991E-2</v>
      </c>
      <c r="T90" s="132">
        <f t="shared" si="7"/>
        <v>6.0193022737258906E-2</v>
      </c>
      <c r="U90" s="132">
        <f t="shared" si="8"/>
        <v>0.10039794867528617</v>
      </c>
    </row>
    <row r="91" spans="12:21" x14ac:dyDescent="0.25">
      <c r="L91" s="133">
        <v>37680</v>
      </c>
      <c r="M91" s="126">
        <v>117.378499579232</v>
      </c>
      <c r="N91" s="134">
        <f t="shared" si="3"/>
        <v>-1.4673108292266868E-3</v>
      </c>
      <c r="O91" s="134">
        <f t="shared" si="4"/>
        <v>5.9021927811429009E-3</v>
      </c>
      <c r="P91" s="134">
        <f t="shared" si="5"/>
        <v>0.11090488025781786</v>
      </c>
      <c r="Q91" s="127">
        <v>37666</v>
      </c>
      <c r="R91" s="128">
        <v>109.60649259045999</v>
      </c>
      <c r="S91" s="131">
        <f t="shared" si="6"/>
        <v>9.1713752235684787E-3</v>
      </c>
      <c r="T91" s="132">
        <f t="shared" si="7"/>
        <v>5.3405619264590865E-2</v>
      </c>
      <c r="U91" s="132">
        <f t="shared" si="8"/>
        <v>9.4981421440876623E-2</v>
      </c>
    </row>
    <row r="92" spans="12:21" x14ac:dyDescent="0.25">
      <c r="L92" s="133">
        <v>37711</v>
      </c>
      <c r="M92" s="126">
        <v>118.268008285333</v>
      </c>
      <c r="N92" s="134">
        <f t="shared" si="3"/>
        <v>7.5781229892155633E-3</v>
      </c>
      <c r="O92" s="134">
        <f t="shared" si="4"/>
        <v>5.105914077469853E-3</v>
      </c>
      <c r="P92" s="134">
        <f t="shared" si="5"/>
        <v>9.9358296557159109E-2</v>
      </c>
      <c r="Q92" s="127">
        <v>37695.5</v>
      </c>
      <c r="R92" s="128">
        <v>109.75500093664201</v>
      </c>
      <c r="S92" s="131">
        <f t="shared" si="6"/>
        <v>1.3549228943663394E-3</v>
      </c>
      <c r="T92" s="132">
        <f t="shared" si="7"/>
        <v>3.3212237541472067E-2</v>
      </c>
      <c r="U92" s="132">
        <f t="shared" si="8"/>
        <v>8.2656623820299036E-2</v>
      </c>
    </row>
    <row r="93" spans="12:21" x14ac:dyDescent="0.25">
      <c r="L93" s="133">
        <v>37741</v>
      </c>
      <c r="M93" s="126">
        <v>120.001057910573</v>
      </c>
      <c r="N93" s="134">
        <f t="shared" si="3"/>
        <v>1.465357919158361E-2</v>
      </c>
      <c r="O93" s="134">
        <f t="shared" si="4"/>
        <v>2.0842654219640488E-2</v>
      </c>
      <c r="P93" s="134">
        <f t="shared" si="5"/>
        <v>0.10659150448831811</v>
      </c>
      <c r="Q93" s="127">
        <v>37726</v>
      </c>
      <c r="R93" s="128">
        <v>108.947175191711</v>
      </c>
      <c r="S93" s="131">
        <f t="shared" si="6"/>
        <v>-7.3602636603077309E-3</v>
      </c>
      <c r="T93" s="132">
        <f t="shared" si="7"/>
        <v>3.1008931720128974E-3</v>
      </c>
      <c r="U93" s="132">
        <f t="shared" si="8"/>
        <v>7.4305772420994121E-2</v>
      </c>
    </row>
    <row r="94" spans="12:21" x14ac:dyDescent="0.25">
      <c r="L94" s="133">
        <v>37772</v>
      </c>
      <c r="M94" s="126">
        <v>121.67111824057601</v>
      </c>
      <c r="N94" s="134">
        <f t="shared" si="3"/>
        <v>1.3917046725101079E-2</v>
      </c>
      <c r="O94" s="134">
        <f t="shared" si="4"/>
        <v>3.6570740610348595E-2</v>
      </c>
      <c r="P94" s="134">
        <f t="shared" si="5"/>
        <v>0.11568201189889393</v>
      </c>
      <c r="Q94" s="127">
        <v>37756.5</v>
      </c>
      <c r="R94" s="128">
        <v>109.401406583124</v>
      </c>
      <c r="S94" s="131">
        <f t="shared" si="6"/>
        <v>4.1692810356368515E-3</v>
      </c>
      <c r="T94" s="132">
        <f t="shared" si="7"/>
        <v>-1.8711118519437742E-3</v>
      </c>
      <c r="U94" s="132">
        <f t="shared" si="8"/>
        <v>8.0919104316101942E-2</v>
      </c>
    </row>
    <row r="95" spans="12:21" x14ac:dyDescent="0.25">
      <c r="L95" s="133">
        <v>37802</v>
      </c>
      <c r="M95" s="126">
        <v>122.6273506337</v>
      </c>
      <c r="N95" s="134">
        <f t="shared" si="3"/>
        <v>7.8591567740280421E-3</v>
      </c>
      <c r="O95" s="134">
        <f t="shared" si="4"/>
        <v>3.685986101879446E-2</v>
      </c>
      <c r="P95" s="134">
        <f t="shared" si="5"/>
        <v>0.11975917888461107</v>
      </c>
      <c r="Q95" s="127">
        <v>37787</v>
      </c>
      <c r="R95" s="128">
        <v>109.746229737658</v>
      </c>
      <c r="S95" s="131">
        <f t="shared" si="6"/>
        <v>3.1519078712392012E-3</v>
      </c>
      <c r="T95" s="132">
        <f t="shared" si="7"/>
        <v>-7.9916167000648741E-5</v>
      </c>
      <c r="U95" s="132">
        <f t="shared" si="8"/>
        <v>8.387162373720658E-2</v>
      </c>
    </row>
    <row r="96" spans="12:21" x14ac:dyDescent="0.25">
      <c r="L96" s="133">
        <v>37833</v>
      </c>
      <c r="M96" s="126">
        <v>123.55307683734701</v>
      </c>
      <c r="N96" s="134">
        <f t="shared" ref="N96:N159" si="9">M96/M95-1</f>
        <v>7.5491005788115295E-3</v>
      </c>
      <c r="O96" s="134">
        <f t="shared" si="4"/>
        <v>2.959989677275221E-2</v>
      </c>
      <c r="P96" s="134">
        <f t="shared" si="5"/>
        <v>0.11794195622007253</v>
      </c>
      <c r="Q96" s="127">
        <v>37817.5</v>
      </c>
      <c r="R96" s="128">
        <v>110.326672063391</v>
      </c>
      <c r="S96" s="131">
        <f t="shared" si="6"/>
        <v>5.2889500361015251E-3</v>
      </c>
      <c r="T96" s="132">
        <f t="shared" si="7"/>
        <v>1.2662071038120448E-2</v>
      </c>
      <c r="U96" s="132">
        <f t="shared" si="8"/>
        <v>8.8199929978667102E-2</v>
      </c>
    </row>
    <row r="97" spans="12:21" x14ac:dyDescent="0.25">
      <c r="L97" s="133">
        <v>37864</v>
      </c>
      <c r="M97" s="126">
        <v>124.780671196621</v>
      </c>
      <c r="N97" s="134">
        <f t="shared" si="9"/>
        <v>9.9357651844647066E-3</v>
      </c>
      <c r="O97" s="134">
        <f t="shared" si="4"/>
        <v>2.5557034413841606E-2</v>
      </c>
      <c r="P97" s="134">
        <f t="shared" si="5"/>
        <v>0.1168049609090025</v>
      </c>
      <c r="Q97" s="127">
        <v>37848.5</v>
      </c>
      <c r="R97" s="128">
        <v>108.808309011969</v>
      </c>
      <c r="S97" s="131">
        <f t="shared" si="6"/>
        <v>-1.3762429546951171E-2</v>
      </c>
      <c r="T97" s="132">
        <f t="shared" si="7"/>
        <v>-5.4212974922251966E-3</v>
      </c>
      <c r="U97" s="132">
        <f t="shared" si="8"/>
        <v>7.152750462755364E-2</v>
      </c>
    </row>
    <row r="98" spans="12:21" x14ac:dyDescent="0.25">
      <c r="L98" s="133">
        <v>37894</v>
      </c>
      <c r="M98" s="126">
        <v>126.329898942626</v>
      </c>
      <c r="N98" s="134">
        <f t="shared" si="9"/>
        <v>1.2415606769447862E-2</v>
      </c>
      <c r="O98" s="134">
        <f t="shared" ref="O98:O161" si="10">M98/M95-1</f>
        <v>3.0193495087289968E-2</v>
      </c>
      <c r="P98" s="134">
        <f t="shared" si="5"/>
        <v>0.11558499698540392</v>
      </c>
      <c r="Q98" s="127">
        <v>37879</v>
      </c>
      <c r="R98" s="128">
        <v>107.654564390668</v>
      </c>
      <c r="S98" s="131">
        <f t="shared" si="6"/>
        <v>-1.0603460634372008E-2</v>
      </c>
      <c r="T98" s="132">
        <f t="shared" si="7"/>
        <v>-1.9059108927842017E-2</v>
      </c>
      <c r="U98" s="132">
        <f t="shared" si="8"/>
        <v>5.8138898041763198E-2</v>
      </c>
    </row>
    <row r="99" spans="12:21" x14ac:dyDescent="0.25">
      <c r="L99" s="133">
        <v>37925</v>
      </c>
      <c r="M99" s="126">
        <v>127.375526118043</v>
      </c>
      <c r="N99" s="134">
        <f t="shared" si="9"/>
        <v>8.2769572695682303E-3</v>
      </c>
      <c r="O99" s="134">
        <f t="shared" si="10"/>
        <v>3.0937710161019316E-2</v>
      </c>
      <c r="P99" s="134">
        <f t="shared" si="5"/>
        <v>0.10838907872195902</v>
      </c>
      <c r="Q99" s="127">
        <v>37909.5</v>
      </c>
      <c r="R99" s="128">
        <v>107.145760438479</v>
      </c>
      <c r="S99" s="131">
        <f t="shared" si="6"/>
        <v>-4.7262645580228302E-3</v>
      </c>
      <c r="T99" s="132">
        <f t="shared" si="7"/>
        <v>-2.8831755417079274E-2</v>
      </c>
      <c r="U99" s="132">
        <f t="shared" si="8"/>
        <v>4.5896178344664751E-2</v>
      </c>
    </row>
    <row r="100" spans="12:21" x14ac:dyDescent="0.25">
      <c r="L100" s="133">
        <v>37955</v>
      </c>
      <c r="M100" s="126">
        <v>127.889992175967</v>
      </c>
      <c r="N100" s="134">
        <f t="shared" si="9"/>
        <v>4.0389710143158286E-3</v>
      </c>
      <c r="O100" s="134">
        <f t="shared" si="10"/>
        <v>2.4918290224986261E-2</v>
      </c>
      <c r="P100" s="134">
        <f t="shared" si="5"/>
        <v>9.5982859090232964E-2</v>
      </c>
      <c r="Q100" s="127">
        <v>37940</v>
      </c>
      <c r="R100" s="128">
        <v>107.78500251368</v>
      </c>
      <c r="S100" s="131">
        <f t="shared" si="6"/>
        <v>5.9660977026527728E-3</v>
      </c>
      <c r="T100" s="132">
        <f t="shared" si="7"/>
        <v>-9.4046723782504893E-3</v>
      </c>
      <c r="U100" s="132">
        <f t="shared" si="8"/>
        <v>3.5899650074570966E-2</v>
      </c>
    </row>
    <row r="101" spans="12:21" x14ac:dyDescent="0.25">
      <c r="L101" s="133">
        <v>37986</v>
      </c>
      <c r="M101" s="126">
        <v>128.443535146491</v>
      </c>
      <c r="N101" s="134">
        <f t="shared" si="9"/>
        <v>4.3282743325401274E-3</v>
      </c>
      <c r="O101" s="134">
        <f t="shared" si="10"/>
        <v>1.6731084419096431E-2</v>
      </c>
      <c r="P101" s="134">
        <f t="shared" si="5"/>
        <v>9.1583080432797948E-2</v>
      </c>
      <c r="Q101" s="127">
        <v>37970.5</v>
      </c>
      <c r="R101" s="128">
        <v>109.092129398807</v>
      </c>
      <c r="S101" s="131">
        <f t="shared" si="6"/>
        <v>1.2127168480244865E-2</v>
      </c>
      <c r="T101" s="132">
        <f t="shared" si="7"/>
        <v>1.3353497980096884E-2</v>
      </c>
      <c r="U101" s="132">
        <f t="shared" si="8"/>
        <v>2.697209377613774E-2</v>
      </c>
    </row>
    <row r="102" spans="12:21" x14ac:dyDescent="0.25">
      <c r="L102" s="133">
        <v>38017</v>
      </c>
      <c r="M102" s="126">
        <v>129.54410326511501</v>
      </c>
      <c r="N102" s="134">
        <f t="shared" si="9"/>
        <v>8.5684975687472242E-3</v>
      </c>
      <c r="O102" s="134">
        <f t="shared" si="10"/>
        <v>1.702506920412894E-2</v>
      </c>
      <c r="P102" s="134">
        <f t="shared" si="5"/>
        <v>0.10202483643280869</v>
      </c>
      <c r="Q102" s="127">
        <v>38001.5</v>
      </c>
      <c r="R102" s="128">
        <v>109.83091206867699</v>
      </c>
      <c r="S102" s="131">
        <f t="shared" si="6"/>
        <v>6.7720987200572402E-3</v>
      </c>
      <c r="T102" s="132">
        <f t="shared" si="7"/>
        <v>2.5060736133743378E-2</v>
      </c>
      <c r="U102" s="132">
        <f t="shared" si="8"/>
        <v>1.1237655314342287E-2</v>
      </c>
    </row>
    <row r="103" spans="12:21" x14ac:dyDescent="0.25">
      <c r="L103" s="133">
        <v>38046</v>
      </c>
      <c r="M103" s="126">
        <v>132.00782736124299</v>
      </c>
      <c r="N103" s="134">
        <f t="shared" si="9"/>
        <v>1.9018419472833115E-2</v>
      </c>
      <c r="O103" s="134">
        <f t="shared" si="10"/>
        <v>3.2198259732553192E-2</v>
      </c>
      <c r="P103" s="134">
        <f t="shared" si="5"/>
        <v>0.12463379438698663</v>
      </c>
      <c r="Q103" s="127">
        <v>38031.5</v>
      </c>
      <c r="R103" s="128">
        <v>112.743646734924</v>
      </c>
      <c r="S103" s="131">
        <f t="shared" si="6"/>
        <v>2.6520171884083732E-2</v>
      </c>
      <c r="T103" s="132">
        <f t="shared" si="7"/>
        <v>4.6004955286934823E-2</v>
      </c>
      <c r="U103" s="132">
        <f t="shared" si="8"/>
        <v>2.8621973665244882E-2</v>
      </c>
    </row>
    <row r="104" spans="12:21" x14ac:dyDescent="0.25">
      <c r="L104" s="133">
        <v>38077</v>
      </c>
      <c r="M104" s="126">
        <v>134.51248874558499</v>
      </c>
      <c r="N104" s="134">
        <f t="shared" si="9"/>
        <v>1.8973582358021268E-2</v>
      </c>
      <c r="O104" s="134">
        <f t="shared" si="10"/>
        <v>4.7249973244447796E-2</v>
      </c>
      <c r="P104" s="134">
        <f t="shared" si="5"/>
        <v>0.13735312444816539</v>
      </c>
      <c r="Q104" s="127">
        <v>38061.5</v>
      </c>
      <c r="R104" s="128">
        <v>114.371259074142</v>
      </c>
      <c r="S104" s="131">
        <f t="shared" si="6"/>
        <v>1.4436399622985041E-2</v>
      </c>
      <c r="T104" s="132">
        <f t="shared" si="7"/>
        <v>4.8391480709264911E-2</v>
      </c>
      <c r="U104" s="132">
        <f t="shared" si="8"/>
        <v>4.2059661046012886E-2</v>
      </c>
    </row>
    <row r="105" spans="12:21" x14ac:dyDescent="0.25">
      <c r="L105" s="133">
        <v>38107</v>
      </c>
      <c r="M105" s="126">
        <v>137.09979160523599</v>
      </c>
      <c r="N105" s="134">
        <f t="shared" si="9"/>
        <v>1.9234666489180707E-2</v>
      </c>
      <c r="O105" s="134">
        <f t="shared" si="10"/>
        <v>5.8325220134938016E-2</v>
      </c>
      <c r="P105" s="134">
        <f t="shared" si="5"/>
        <v>0.14248819129082424</v>
      </c>
      <c r="Q105" s="127">
        <v>38092</v>
      </c>
      <c r="R105" s="128">
        <v>116.787220776678</v>
      </c>
      <c r="S105" s="131">
        <f t="shared" si="6"/>
        <v>2.1123853336001419E-2</v>
      </c>
      <c r="T105" s="132">
        <f t="shared" si="7"/>
        <v>6.3336528641875001E-2</v>
      </c>
      <c r="U105" s="132">
        <f t="shared" si="8"/>
        <v>7.1961898701559779E-2</v>
      </c>
    </row>
    <row r="106" spans="12:21" x14ac:dyDescent="0.25">
      <c r="L106" s="133">
        <v>38138</v>
      </c>
      <c r="M106" s="126">
        <v>138.708255244328</v>
      </c>
      <c r="N106" s="134">
        <f t="shared" si="9"/>
        <v>1.1732064799364617E-2</v>
      </c>
      <c r="O106" s="134">
        <f t="shared" si="10"/>
        <v>5.0757807449925751E-2</v>
      </c>
      <c r="P106" s="134">
        <f t="shared" si="5"/>
        <v>0.14002613972911027</v>
      </c>
      <c r="Q106" s="127">
        <v>38122.5</v>
      </c>
      <c r="R106" s="128">
        <v>117.39757281313901</v>
      </c>
      <c r="S106" s="131">
        <f t="shared" si="6"/>
        <v>5.2261885538669173E-3</v>
      </c>
      <c r="T106" s="132">
        <f t="shared" si="7"/>
        <v>4.1278832226857354E-2</v>
      </c>
      <c r="U106" s="132">
        <f t="shared" si="8"/>
        <v>7.3090159256220089E-2</v>
      </c>
    </row>
    <row r="107" spans="12:21" x14ac:dyDescent="0.25">
      <c r="L107" s="133">
        <v>38168</v>
      </c>
      <c r="M107" s="126">
        <v>140.849089374041</v>
      </c>
      <c r="N107" s="134">
        <f t="shared" si="9"/>
        <v>1.5434078713931099E-2</v>
      </c>
      <c r="O107" s="134">
        <f t="shared" si="10"/>
        <v>4.7107898214871158E-2</v>
      </c>
      <c r="P107" s="134">
        <f t="shared" ref="P107:P170" si="11">M107/M95-1</f>
        <v>0.14859440937259683</v>
      </c>
      <c r="Q107" s="127">
        <v>38153</v>
      </c>
      <c r="R107" s="128">
        <v>119.891478145101</v>
      </c>
      <c r="S107" s="131">
        <f t="shared" si="6"/>
        <v>2.1243244406181416E-2</v>
      </c>
      <c r="T107" s="132">
        <f t="shared" si="7"/>
        <v>4.8265789112109658E-2</v>
      </c>
      <c r="U107" s="132">
        <f t="shared" si="8"/>
        <v>9.2442796729278465E-2</v>
      </c>
    </row>
    <row r="108" spans="12:21" x14ac:dyDescent="0.25">
      <c r="L108" s="133">
        <v>38199</v>
      </c>
      <c r="M108" s="126">
        <v>142.70910177725901</v>
      </c>
      <c r="N108" s="134">
        <f t="shared" si="9"/>
        <v>1.3205711243744922E-2</v>
      </c>
      <c r="O108" s="134">
        <f t="shared" si="10"/>
        <v>4.0914067821302247E-2</v>
      </c>
      <c r="P108" s="134">
        <f t="shared" si="11"/>
        <v>0.15504288060045801</v>
      </c>
      <c r="Q108" s="127">
        <v>38183.5</v>
      </c>
      <c r="R108" s="128">
        <v>122.56148952865701</v>
      </c>
      <c r="S108" s="131">
        <f t="shared" si="6"/>
        <v>2.2270234922990628E-2</v>
      </c>
      <c r="T108" s="132">
        <f t="shared" si="7"/>
        <v>4.9442642042322849E-2</v>
      </c>
      <c r="U108" s="132">
        <f t="shared" si="8"/>
        <v>0.11089627953461867</v>
      </c>
    </row>
    <row r="109" spans="12:21" x14ac:dyDescent="0.25">
      <c r="L109" s="133">
        <v>38230</v>
      </c>
      <c r="M109" s="126">
        <v>144.96606623034</v>
      </c>
      <c r="N109" s="134">
        <f t="shared" si="9"/>
        <v>1.5815140204607836E-2</v>
      </c>
      <c r="O109" s="134">
        <f t="shared" si="10"/>
        <v>4.5114913852742022E-2</v>
      </c>
      <c r="P109" s="134">
        <f t="shared" si="11"/>
        <v>0.16176700157280144</v>
      </c>
      <c r="Q109" s="127">
        <v>38214.5</v>
      </c>
      <c r="R109" s="128">
        <v>125.38854302884</v>
      </c>
      <c r="S109" s="131">
        <f t="shared" si="6"/>
        <v>2.3066409449290948E-2</v>
      </c>
      <c r="T109" s="132">
        <f t="shared" si="7"/>
        <v>6.8067593087466793E-2</v>
      </c>
      <c r="U109" s="132">
        <f t="shared" si="8"/>
        <v>0.15238021955701164</v>
      </c>
    </row>
    <row r="110" spans="12:21" x14ac:dyDescent="0.25">
      <c r="L110" s="133">
        <v>38260</v>
      </c>
      <c r="M110" s="126">
        <v>145.740233476534</v>
      </c>
      <c r="N110" s="134">
        <f t="shared" si="9"/>
        <v>5.3403342335571757E-3</v>
      </c>
      <c r="O110" s="134">
        <f t="shared" si="10"/>
        <v>3.4726132232946183E-2</v>
      </c>
      <c r="P110" s="134">
        <f t="shared" si="11"/>
        <v>0.15364798591917972</v>
      </c>
      <c r="Q110" s="127">
        <v>38245</v>
      </c>
      <c r="R110" s="128">
        <v>127.264573855382</v>
      </c>
      <c r="S110" s="131">
        <f t="shared" si="6"/>
        <v>1.4961740372966048E-2</v>
      </c>
      <c r="T110" s="132">
        <f t="shared" si="7"/>
        <v>6.1498079966597397E-2</v>
      </c>
      <c r="U110" s="132">
        <f t="shared" si="8"/>
        <v>0.18215678615865438</v>
      </c>
    </row>
    <row r="111" spans="12:21" x14ac:dyDescent="0.25">
      <c r="L111" s="133">
        <v>38291</v>
      </c>
      <c r="M111" s="126">
        <v>145.35089053361099</v>
      </c>
      <c r="N111" s="134">
        <f t="shared" si="9"/>
        <v>-2.6714856538616605E-3</v>
      </c>
      <c r="O111" s="134">
        <f t="shared" si="10"/>
        <v>1.851170474378927E-2</v>
      </c>
      <c r="P111" s="134">
        <f t="shared" si="11"/>
        <v>0.14112102193720988</v>
      </c>
      <c r="Q111" s="127">
        <v>38275.5</v>
      </c>
      <c r="R111" s="128">
        <v>128.150064031781</v>
      </c>
      <c r="S111" s="131">
        <f t="shared" si="6"/>
        <v>6.9578685534690266E-3</v>
      </c>
      <c r="T111" s="132">
        <f t="shared" si="7"/>
        <v>4.5598128128307991E-2</v>
      </c>
      <c r="U111" s="132">
        <f t="shared" si="8"/>
        <v>0.19603485483088479</v>
      </c>
    </row>
    <row r="112" spans="12:21" x14ac:dyDescent="0.25">
      <c r="L112" s="133">
        <v>38321</v>
      </c>
      <c r="M112" s="126">
        <v>145.10530301997599</v>
      </c>
      <c r="N112" s="134">
        <f t="shared" si="9"/>
        <v>-1.6896182247897462E-3</v>
      </c>
      <c r="O112" s="134">
        <f t="shared" si="10"/>
        <v>9.6047849856639722E-4</v>
      </c>
      <c r="P112" s="134">
        <f t="shared" si="11"/>
        <v>0.1346103049277072</v>
      </c>
      <c r="Q112" s="127">
        <v>38306</v>
      </c>
      <c r="R112" s="128">
        <v>127.772791725537</v>
      </c>
      <c r="S112" s="131">
        <f t="shared" si="6"/>
        <v>-2.9439884333607447E-3</v>
      </c>
      <c r="T112" s="132">
        <f t="shared" si="7"/>
        <v>1.9014884766215046E-2</v>
      </c>
      <c r="U112" s="132">
        <f t="shared" si="8"/>
        <v>0.18544128353404421</v>
      </c>
    </row>
    <row r="113" spans="12:21" x14ac:dyDescent="0.25">
      <c r="L113" s="133">
        <v>38352</v>
      </c>
      <c r="M113" s="126">
        <v>146.376188470198</v>
      </c>
      <c r="N113" s="134">
        <f t="shared" si="9"/>
        <v>8.7583666742148125E-3</v>
      </c>
      <c r="O113" s="134">
        <f t="shared" si="10"/>
        <v>4.3636199729732983E-3</v>
      </c>
      <c r="P113" s="134">
        <f t="shared" si="11"/>
        <v>0.13961507134831397</v>
      </c>
      <c r="Q113" s="127">
        <v>38336.5</v>
      </c>
      <c r="R113" s="128">
        <v>127.185557693178</v>
      </c>
      <c r="S113" s="131">
        <f t="shared" si="6"/>
        <v>-4.59592393989805E-3</v>
      </c>
      <c r="T113" s="132">
        <f t="shared" si="7"/>
        <v>-6.2088104969248992E-4</v>
      </c>
      <c r="U113" s="132">
        <f t="shared" si="8"/>
        <v>0.16585457075667698</v>
      </c>
    </row>
    <row r="114" spans="12:21" x14ac:dyDescent="0.25">
      <c r="L114" s="133">
        <v>38383</v>
      </c>
      <c r="M114" s="126">
        <v>149.52086059410399</v>
      </c>
      <c r="N114" s="134">
        <f t="shared" si="9"/>
        <v>2.1483495073696623E-2</v>
      </c>
      <c r="O114" s="134">
        <f t="shared" si="10"/>
        <v>2.8688988730541931E-2</v>
      </c>
      <c r="P114" s="134">
        <f t="shared" si="11"/>
        <v>0.15420815633812435</v>
      </c>
      <c r="Q114" s="127">
        <v>38367.5</v>
      </c>
      <c r="R114" s="128">
        <v>127.113098987933</v>
      </c>
      <c r="S114" s="131">
        <f t="shared" si="6"/>
        <v>-5.6970859395688578E-4</v>
      </c>
      <c r="T114" s="132">
        <f t="shared" si="7"/>
        <v>-8.0918027757741484E-3</v>
      </c>
      <c r="U114" s="132">
        <f t="shared" si="8"/>
        <v>0.15735266687441785</v>
      </c>
    </row>
    <row r="115" spans="12:21" x14ac:dyDescent="0.25">
      <c r="L115" s="133">
        <v>38411</v>
      </c>
      <c r="M115" s="126">
        <v>153.39041027603901</v>
      </c>
      <c r="N115" s="134">
        <f t="shared" si="9"/>
        <v>2.5879664326166951E-2</v>
      </c>
      <c r="O115" s="134">
        <f t="shared" si="10"/>
        <v>5.7097205158122E-2</v>
      </c>
      <c r="P115" s="134">
        <f t="shared" si="11"/>
        <v>0.16197965940521097</v>
      </c>
      <c r="Q115" s="127">
        <v>38397</v>
      </c>
      <c r="R115" s="128">
        <v>129.90722198271601</v>
      </c>
      <c r="S115" s="131">
        <f t="shared" si="6"/>
        <v>2.1981393082456835E-2</v>
      </c>
      <c r="T115" s="132">
        <f t="shared" si="7"/>
        <v>1.6704888641424276E-2</v>
      </c>
      <c r="U115" s="132">
        <f t="shared" si="8"/>
        <v>0.15223540966477667</v>
      </c>
    </row>
    <row r="116" spans="12:21" x14ac:dyDescent="0.25">
      <c r="L116" s="133">
        <v>38442</v>
      </c>
      <c r="M116" s="126">
        <v>156.736502040381</v>
      </c>
      <c r="N116" s="134">
        <f t="shared" si="9"/>
        <v>2.1814217448929307E-2</v>
      </c>
      <c r="O116" s="134">
        <f t="shared" si="10"/>
        <v>7.0778681139742394E-2</v>
      </c>
      <c r="P116" s="134">
        <f t="shared" si="11"/>
        <v>0.16521895849262136</v>
      </c>
      <c r="Q116" s="127">
        <v>38426.5</v>
      </c>
      <c r="R116" s="128">
        <v>132.30312228207001</v>
      </c>
      <c r="S116" s="131">
        <f t="shared" si="6"/>
        <v>1.8443164766257292E-2</v>
      </c>
      <c r="T116" s="132">
        <f t="shared" si="7"/>
        <v>4.0236994527614645E-2</v>
      </c>
      <c r="U116" s="132">
        <f t="shared" si="8"/>
        <v>0.15678644576522105</v>
      </c>
    </row>
    <row r="117" spans="12:21" x14ac:dyDescent="0.25">
      <c r="L117" s="133">
        <v>38472</v>
      </c>
      <c r="M117" s="126">
        <v>158.948670220281</v>
      </c>
      <c r="N117" s="134">
        <f t="shared" si="9"/>
        <v>1.4113931031394689E-2</v>
      </c>
      <c r="O117" s="134">
        <f t="shared" si="10"/>
        <v>6.3053473533503546E-2</v>
      </c>
      <c r="P117" s="134">
        <f t="shared" si="11"/>
        <v>0.15936478355821637</v>
      </c>
      <c r="Q117" s="127">
        <v>38457</v>
      </c>
      <c r="R117" s="128">
        <v>134.22601170874</v>
      </c>
      <c r="S117" s="131">
        <f t="shared" si="6"/>
        <v>1.4533968613154924E-2</v>
      </c>
      <c r="T117" s="132">
        <f t="shared" si="7"/>
        <v>5.5957354335938625E-2</v>
      </c>
      <c r="U117" s="132">
        <f t="shared" si="8"/>
        <v>0.14932105427364073</v>
      </c>
    </row>
    <row r="118" spans="12:21" x14ac:dyDescent="0.25">
      <c r="L118" s="133">
        <v>38503</v>
      </c>
      <c r="M118" s="126">
        <v>160.68882192085999</v>
      </c>
      <c r="N118" s="134">
        <f t="shared" si="9"/>
        <v>1.0947884610593928E-2</v>
      </c>
      <c r="O118" s="134">
        <f t="shared" si="10"/>
        <v>4.7580625357783957E-2</v>
      </c>
      <c r="P118" s="134">
        <f t="shared" si="11"/>
        <v>0.158466175194939</v>
      </c>
      <c r="Q118" s="127">
        <v>38487.5</v>
      </c>
      <c r="R118" s="128">
        <v>134.26053426785299</v>
      </c>
      <c r="S118" s="131">
        <f t="shared" si="6"/>
        <v>2.5719723527140026E-4</v>
      </c>
      <c r="T118" s="132">
        <f t="shared" si="7"/>
        <v>3.3510933562386436E-2</v>
      </c>
      <c r="U118" s="132">
        <f t="shared" si="8"/>
        <v>0.1436397793466706</v>
      </c>
    </row>
    <row r="119" spans="12:21" x14ac:dyDescent="0.25">
      <c r="L119" s="133">
        <v>38533</v>
      </c>
      <c r="M119" s="126">
        <v>162.22756148564901</v>
      </c>
      <c r="N119" s="134">
        <f t="shared" si="9"/>
        <v>9.575896732548328E-3</v>
      </c>
      <c r="O119" s="134">
        <f t="shared" si="10"/>
        <v>3.5033699066815416E-2</v>
      </c>
      <c r="P119" s="134">
        <f t="shared" si="11"/>
        <v>0.15178282093705975</v>
      </c>
      <c r="Q119" s="127">
        <v>38518</v>
      </c>
      <c r="R119" s="128">
        <v>135.37937455994299</v>
      </c>
      <c r="S119" s="131">
        <f t="shared" si="6"/>
        <v>8.3333520024424512E-3</v>
      </c>
      <c r="T119" s="132">
        <f t="shared" si="7"/>
        <v>2.3251547089829128E-2</v>
      </c>
      <c r="U119" s="132">
        <f t="shared" si="8"/>
        <v>0.12918262961190163</v>
      </c>
    </row>
    <row r="120" spans="12:21" x14ac:dyDescent="0.25">
      <c r="L120" s="133">
        <v>38564</v>
      </c>
      <c r="M120" s="126">
        <v>163.917001858357</v>
      </c>
      <c r="N120" s="134">
        <f t="shared" si="9"/>
        <v>1.0414015702612023E-2</v>
      </c>
      <c r="O120" s="134">
        <f t="shared" si="10"/>
        <v>3.1257459601206961E-2</v>
      </c>
      <c r="P120" s="134">
        <f t="shared" si="11"/>
        <v>0.14860930253908666</v>
      </c>
      <c r="Q120" s="127">
        <v>38548.5</v>
      </c>
      <c r="R120" s="128">
        <v>137.40069332998701</v>
      </c>
      <c r="S120" s="131">
        <f t="shared" si="6"/>
        <v>1.4930773440299916E-2</v>
      </c>
      <c r="T120" s="132">
        <f t="shared" si="7"/>
        <v>2.3651761538857397E-2</v>
      </c>
      <c r="U120" s="132">
        <f t="shared" si="8"/>
        <v>0.12107558302692079</v>
      </c>
    </row>
    <row r="121" spans="12:21" x14ac:dyDescent="0.25">
      <c r="L121" s="133">
        <v>38595</v>
      </c>
      <c r="M121" s="126">
        <v>166.16252185728899</v>
      </c>
      <c r="N121" s="134">
        <f t="shared" si="9"/>
        <v>1.369912805550455E-2</v>
      </c>
      <c r="O121" s="134">
        <f t="shared" si="10"/>
        <v>3.4063974525401886E-2</v>
      </c>
      <c r="P121" s="134">
        <f t="shared" si="11"/>
        <v>0.14621667110197656</v>
      </c>
      <c r="Q121" s="127">
        <v>38579.5</v>
      </c>
      <c r="R121" s="128">
        <v>139.847415139383</v>
      </c>
      <c r="S121" s="131">
        <f t="shared" si="6"/>
        <v>1.7807201332818989E-2</v>
      </c>
      <c r="T121" s="132">
        <f t="shared" si="7"/>
        <v>4.1612234764268452E-2</v>
      </c>
      <c r="U121" s="132">
        <f t="shared" si="8"/>
        <v>0.11531254579788341</v>
      </c>
    </row>
    <row r="122" spans="12:21" x14ac:dyDescent="0.25">
      <c r="L122" s="133">
        <v>38625</v>
      </c>
      <c r="M122" s="126">
        <v>167.88163267709501</v>
      </c>
      <c r="N122" s="134">
        <f t="shared" si="9"/>
        <v>1.0345960091304507E-2</v>
      </c>
      <c r="O122" s="134">
        <f t="shared" si="10"/>
        <v>3.4852716392129057E-2</v>
      </c>
      <c r="P122" s="134">
        <f t="shared" si="11"/>
        <v>0.15192372533234666</v>
      </c>
      <c r="Q122" s="127">
        <v>38610</v>
      </c>
      <c r="R122" s="128">
        <v>142.497886374628</v>
      </c>
      <c r="S122" s="131">
        <f t="shared" si="6"/>
        <v>1.8952593672205698E-2</v>
      </c>
      <c r="T122" s="132">
        <f t="shared" si="7"/>
        <v>5.2581952293870859E-2</v>
      </c>
      <c r="U122" s="132">
        <f t="shared" si="8"/>
        <v>0.11969798081087735</v>
      </c>
    </row>
    <row r="123" spans="12:21" x14ac:dyDescent="0.25">
      <c r="L123" s="133">
        <v>38656</v>
      </c>
      <c r="M123" s="126">
        <v>169.02361104060299</v>
      </c>
      <c r="N123" s="134">
        <f t="shared" si="9"/>
        <v>6.8022829257592399E-3</v>
      </c>
      <c r="O123" s="134">
        <f t="shared" si="10"/>
        <v>3.115362728912463E-2</v>
      </c>
      <c r="P123" s="134">
        <f t="shared" si="11"/>
        <v>0.16286601630086261</v>
      </c>
      <c r="Q123" s="127">
        <v>38640.5</v>
      </c>
      <c r="R123" s="128">
        <v>145.29146708417599</v>
      </c>
      <c r="S123" s="131">
        <f t="shared" si="6"/>
        <v>1.9604365935671941E-2</v>
      </c>
      <c r="T123" s="132">
        <f t="shared" si="7"/>
        <v>5.742892239443198E-2</v>
      </c>
      <c r="U123" s="132">
        <f t="shared" si="8"/>
        <v>0.133760393971742</v>
      </c>
    </row>
    <row r="124" spans="12:21" x14ac:dyDescent="0.25">
      <c r="L124" s="133">
        <v>38686</v>
      </c>
      <c r="M124" s="126">
        <v>169.02727675486</v>
      </c>
      <c r="N124" s="134">
        <f t="shared" si="9"/>
        <v>2.168758692611128E-5</v>
      </c>
      <c r="O124" s="134">
        <f t="shared" si="10"/>
        <v>1.7240680181969337E-2</v>
      </c>
      <c r="P124" s="134">
        <f t="shared" si="11"/>
        <v>0.16485940373654562</v>
      </c>
      <c r="Q124" s="127">
        <v>38671</v>
      </c>
      <c r="R124" s="128">
        <v>147.380277497956</v>
      </c>
      <c r="S124" s="131">
        <f t="shared" si="6"/>
        <v>1.4376690219321864E-2</v>
      </c>
      <c r="T124" s="132">
        <f t="shared" si="7"/>
        <v>5.3864866583805959E-2</v>
      </c>
      <c r="U124" s="132">
        <f t="shared" si="8"/>
        <v>0.15345587669820149</v>
      </c>
    </row>
    <row r="125" spans="12:21" x14ac:dyDescent="0.25">
      <c r="L125" s="133">
        <v>38717</v>
      </c>
      <c r="M125" s="126">
        <v>170.50340961445201</v>
      </c>
      <c r="N125" s="134">
        <f t="shared" si="9"/>
        <v>8.7331044310252626E-3</v>
      </c>
      <c r="O125" s="134">
        <f t="shared" si="10"/>
        <v>1.5616818204286398E-2</v>
      </c>
      <c r="P125" s="134">
        <f t="shared" si="11"/>
        <v>0.1648302322694124</v>
      </c>
      <c r="Q125" s="127">
        <v>38701.5</v>
      </c>
      <c r="R125" s="128">
        <v>148.00819275549</v>
      </c>
      <c r="S125" s="131">
        <f t="shared" si="6"/>
        <v>4.2605107562150302E-3</v>
      </c>
      <c r="T125" s="132">
        <f t="shared" si="7"/>
        <v>3.8669390269939541E-2</v>
      </c>
      <c r="U125" s="132">
        <f t="shared" si="8"/>
        <v>0.16371854981006928</v>
      </c>
    </row>
    <row r="126" spans="12:21" x14ac:dyDescent="0.25">
      <c r="L126" s="133">
        <v>38748</v>
      </c>
      <c r="M126" s="126">
        <v>172.22733191977699</v>
      </c>
      <c r="N126" s="134">
        <f t="shared" si="9"/>
        <v>1.0110779070184872E-2</v>
      </c>
      <c r="O126" s="134">
        <f t="shared" si="10"/>
        <v>1.8954280170978111E-2</v>
      </c>
      <c r="P126" s="134">
        <f t="shared" si="11"/>
        <v>0.15186156122598171</v>
      </c>
      <c r="Q126" s="127">
        <v>38732.5</v>
      </c>
      <c r="R126" s="128">
        <v>147.80080863846501</v>
      </c>
      <c r="S126" s="131">
        <f t="shared" si="6"/>
        <v>-1.4011664703424964E-3</v>
      </c>
      <c r="T126" s="132">
        <f t="shared" si="7"/>
        <v>1.7271086903095423E-2</v>
      </c>
      <c r="U126" s="132">
        <f t="shared" si="8"/>
        <v>0.1627504153013839</v>
      </c>
    </row>
    <row r="127" spans="12:21" x14ac:dyDescent="0.25">
      <c r="L127" s="133">
        <v>38776</v>
      </c>
      <c r="M127" s="126">
        <v>175.01000916160601</v>
      </c>
      <c r="N127" s="134">
        <f t="shared" si="9"/>
        <v>1.6157001393513948E-2</v>
      </c>
      <c r="O127" s="134">
        <f t="shared" si="10"/>
        <v>3.5395070675029228E-2</v>
      </c>
      <c r="P127" s="134">
        <f t="shared" si="11"/>
        <v>0.14094491856864266</v>
      </c>
      <c r="Q127" s="127">
        <v>38762</v>
      </c>
      <c r="R127" s="128">
        <v>148.54753567283399</v>
      </c>
      <c r="S127" s="131">
        <f t="shared" si="6"/>
        <v>5.0522526990737227E-3</v>
      </c>
      <c r="T127" s="132">
        <f t="shared" si="7"/>
        <v>7.9200432696577838E-3</v>
      </c>
      <c r="U127" s="132">
        <f t="shared" si="8"/>
        <v>0.14348943350199606</v>
      </c>
    </row>
    <row r="128" spans="12:21" x14ac:dyDescent="0.25">
      <c r="L128" s="133">
        <v>38807</v>
      </c>
      <c r="M128" s="126">
        <v>175.762337704885</v>
      </c>
      <c r="N128" s="134">
        <f t="shared" si="9"/>
        <v>4.2987743780087406E-3</v>
      </c>
      <c r="O128" s="134">
        <f t="shared" si="10"/>
        <v>3.0843536222088686E-2</v>
      </c>
      <c r="P128" s="134">
        <f t="shared" si="11"/>
        <v>0.12138739487501304</v>
      </c>
      <c r="Q128" s="127">
        <v>38791.5</v>
      </c>
      <c r="R128" s="128">
        <v>150.34666308202901</v>
      </c>
      <c r="S128" s="131">
        <f t="shared" si="6"/>
        <v>1.2111459143674175E-2</v>
      </c>
      <c r="T128" s="132">
        <f t="shared" si="7"/>
        <v>1.5799600569423644E-2</v>
      </c>
      <c r="U128" s="132">
        <f t="shared" si="8"/>
        <v>0.13638030976691695</v>
      </c>
    </row>
    <row r="129" spans="12:21" x14ac:dyDescent="0.25">
      <c r="L129" s="133">
        <v>38837</v>
      </c>
      <c r="M129" s="126">
        <v>176.867045575254</v>
      </c>
      <c r="N129" s="134">
        <f t="shared" si="9"/>
        <v>6.2852365574692648E-3</v>
      </c>
      <c r="O129" s="134">
        <f t="shared" si="10"/>
        <v>2.6939473565311678E-2</v>
      </c>
      <c r="P129" s="134">
        <f t="shared" si="11"/>
        <v>0.1127305772998326</v>
      </c>
      <c r="Q129" s="127">
        <v>38822</v>
      </c>
      <c r="R129" s="128">
        <v>152.162482288359</v>
      </c>
      <c r="S129" s="131">
        <f t="shared" si="6"/>
        <v>1.2077549106223051E-2</v>
      </c>
      <c r="T129" s="132">
        <f t="shared" si="7"/>
        <v>2.9510485700812827E-2</v>
      </c>
      <c r="U129" s="132">
        <f t="shared" si="8"/>
        <v>0.13362887231231868</v>
      </c>
    </row>
    <row r="130" spans="12:21" x14ac:dyDescent="0.25">
      <c r="L130" s="133">
        <v>38868</v>
      </c>
      <c r="M130" s="126">
        <v>177.39807632481299</v>
      </c>
      <c r="N130" s="134">
        <f t="shared" si="9"/>
        <v>3.0024290157153466E-3</v>
      </c>
      <c r="O130" s="134">
        <f t="shared" si="10"/>
        <v>1.3645317628672382E-2</v>
      </c>
      <c r="P130" s="134">
        <f t="shared" si="11"/>
        <v>0.10398516962295234</v>
      </c>
      <c r="Q130" s="127">
        <v>38852.5</v>
      </c>
      <c r="R130" s="128">
        <v>153.213391015534</v>
      </c>
      <c r="S130" s="131">
        <f t="shared" si="6"/>
        <v>6.9064904263551607E-3</v>
      </c>
      <c r="T130" s="132">
        <f t="shared" si="7"/>
        <v>3.1409846831631283E-2</v>
      </c>
      <c r="U130" s="132">
        <f t="shared" si="8"/>
        <v>0.14116476484347662</v>
      </c>
    </row>
    <row r="131" spans="12:21" x14ac:dyDescent="0.25">
      <c r="L131" s="133">
        <v>38898</v>
      </c>
      <c r="M131" s="126">
        <v>178.93830351347299</v>
      </c>
      <c r="N131" s="134">
        <f t="shared" si="9"/>
        <v>8.6823218186418138E-3</v>
      </c>
      <c r="O131" s="134">
        <f t="shared" si="10"/>
        <v>1.8069660713779356E-2</v>
      </c>
      <c r="P131" s="134">
        <f t="shared" si="11"/>
        <v>0.10300803312821949</v>
      </c>
      <c r="Q131" s="127">
        <v>38883</v>
      </c>
      <c r="R131" s="128">
        <v>154.105670076058</v>
      </c>
      <c r="S131" s="131">
        <f t="shared" si="6"/>
        <v>5.823766803996433E-3</v>
      </c>
      <c r="T131" s="132">
        <f t="shared" si="7"/>
        <v>2.5002264213726422E-2</v>
      </c>
      <c r="U131" s="132">
        <f t="shared" si="8"/>
        <v>0.13832458287671745</v>
      </c>
    </row>
    <row r="132" spans="12:21" x14ac:dyDescent="0.25">
      <c r="L132" s="133">
        <v>38929</v>
      </c>
      <c r="M132" s="126">
        <v>178.679725485901</v>
      </c>
      <c r="N132" s="134">
        <f t="shared" si="9"/>
        <v>-1.4450680625376355E-3</v>
      </c>
      <c r="O132" s="134">
        <f t="shared" si="10"/>
        <v>1.0248827896408352E-2</v>
      </c>
      <c r="P132" s="134">
        <f t="shared" si="11"/>
        <v>9.0062186717523529E-2</v>
      </c>
      <c r="Q132" s="127">
        <v>38913.5</v>
      </c>
      <c r="R132" s="128">
        <v>155.51563090390201</v>
      </c>
      <c r="S132" s="131">
        <f t="shared" si="6"/>
        <v>9.1493118140826279E-3</v>
      </c>
      <c r="T132" s="132">
        <f t="shared" si="7"/>
        <v>2.2036631928680883E-2</v>
      </c>
      <c r="U132" s="132">
        <f t="shared" si="8"/>
        <v>0.13184021954248393</v>
      </c>
    </row>
    <row r="133" spans="12:21" x14ac:dyDescent="0.25">
      <c r="L133" s="133">
        <v>38960</v>
      </c>
      <c r="M133" s="126">
        <v>178.06211268462599</v>
      </c>
      <c r="N133" s="134">
        <f t="shared" si="9"/>
        <v>-3.4565354272594329E-3</v>
      </c>
      <c r="O133" s="134">
        <f t="shared" si="10"/>
        <v>3.7431993264525065E-3</v>
      </c>
      <c r="P133" s="134">
        <f t="shared" si="11"/>
        <v>7.1614168431778591E-2</v>
      </c>
      <c r="Q133" s="127">
        <v>38944.5</v>
      </c>
      <c r="R133" s="128">
        <v>156.58101968851</v>
      </c>
      <c r="S133" s="131">
        <f t="shared" si="6"/>
        <v>6.850686187720445E-3</v>
      </c>
      <c r="T133" s="132">
        <f t="shared" si="7"/>
        <v>2.1979989155351154E-2</v>
      </c>
      <c r="U133" s="132">
        <f t="shared" si="8"/>
        <v>0.11965615905341509</v>
      </c>
    </row>
    <row r="134" spans="12:21" x14ac:dyDescent="0.25">
      <c r="L134" s="133">
        <v>38990</v>
      </c>
      <c r="M134" s="126">
        <v>176.20074081351501</v>
      </c>
      <c r="N134" s="134">
        <f t="shared" si="9"/>
        <v>-1.0453497619719587E-2</v>
      </c>
      <c r="O134" s="134">
        <f t="shared" si="10"/>
        <v>-1.5298919494628249E-2</v>
      </c>
      <c r="P134" s="134">
        <f t="shared" si="11"/>
        <v>4.9553414532375051E-2</v>
      </c>
      <c r="Q134" s="127">
        <v>38975</v>
      </c>
      <c r="R134" s="128">
        <v>156.60610482501201</v>
      </c>
      <c r="S134" s="131">
        <f t="shared" si="6"/>
        <v>1.6020547414963282E-4</v>
      </c>
      <c r="T134" s="132">
        <f t="shared" si="7"/>
        <v>1.622545586881996E-2</v>
      </c>
      <c r="U134" s="132">
        <f t="shared" si="8"/>
        <v>9.900651026706031E-2</v>
      </c>
    </row>
    <row r="135" spans="12:21" x14ac:dyDescent="0.25">
      <c r="L135" s="133">
        <v>39021</v>
      </c>
      <c r="M135" s="126">
        <v>174.85508054042899</v>
      </c>
      <c r="N135" s="134">
        <f t="shared" si="9"/>
        <v>-7.6370863531738387E-3</v>
      </c>
      <c r="O135" s="134">
        <f t="shared" si="10"/>
        <v>-2.1405030341698161E-2</v>
      </c>
      <c r="P135" s="134">
        <f t="shared" si="11"/>
        <v>3.4500916551978955E-2</v>
      </c>
      <c r="Q135" s="127">
        <v>39005.5</v>
      </c>
      <c r="R135" s="128">
        <v>157.98198158122801</v>
      </c>
      <c r="S135" s="131">
        <f t="shared" si="6"/>
        <v>8.7855882614114034E-3</v>
      </c>
      <c r="T135" s="132">
        <f t="shared" si="7"/>
        <v>1.5859181890533147E-2</v>
      </c>
      <c r="U135" s="132">
        <f t="shared" si="8"/>
        <v>8.7345215460586267E-2</v>
      </c>
    </row>
    <row r="136" spans="12:21" x14ac:dyDescent="0.25">
      <c r="L136" s="133">
        <v>39051</v>
      </c>
      <c r="M136" s="126">
        <v>175.176092374056</v>
      </c>
      <c r="N136" s="134">
        <f t="shared" si="9"/>
        <v>1.8358736425321265E-3</v>
      </c>
      <c r="O136" s="134">
        <f t="shared" si="10"/>
        <v>-1.6207941527019543E-2</v>
      </c>
      <c r="P136" s="134">
        <f t="shared" si="11"/>
        <v>3.6377652987414688E-2</v>
      </c>
      <c r="Q136" s="127">
        <v>39036</v>
      </c>
      <c r="R136" s="128">
        <v>159.86637704809499</v>
      </c>
      <c r="S136" s="131">
        <f t="shared" ref="S136:S199" si="12">R136/R135-1</f>
        <v>1.1927913854518302E-2</v>
      </c>
      <c r="T136" s="132">
        <f t="shared" si="7"/>
        <v>2.0981836534981202E-2</v>
      </c>
      <c r="U136" s="132">
        <f t="shared" si="8"/>
        <v>8.4720287966021379E-2</v>
      </c>
    </row>
    <row r="137" spans="12:21" x14ac:dyDescent="0.25">
      <c r="L137" s="133">
        <v>39082</v>
      </c>
      <c r="M137" s="126">
        <v>176.74228835700299</v>
      </c>
      <c r="N137" s="134">
        <f t="shared" si="9"/>
        <v>8.940694827252349E-3</v>
      </c>
      <c r="O137" s="134">
        <f t="shared" si="10"/>
        <v>3.0734691635669886E-3</v>
      </c>
      <c r="P137" s="134">
        <f t="shared" si="11"/>
        <v>3.6590932443278046E-2</v>
      </c>
      <c r="Q137" s="127">
        <v>39066.5</v>
      </c>
      <c r="R137" s="128">
        <v>163.316399673272</v>
      </c>
      <c r="S137" s="131">
        <f t="shared" si="12"/>
        <v>2.1580664357828683E-2</v>
      </c>
      <c r="T137" s="132">
        <f t="shared" si="7"/>
        <v>4.2848232869069358E-2</v>
      </c>
      <c r="U137" s="132">
        <f t="shared" si="8"/>
        <v>0.1034281051122028</v>
      </c>
    </row>
    <row r="138" spans="12:21" x14ac:dyDescent="0.25">
      <c r="L138" s="133">
        <v>39113</v>
      </c>
      <c r="M138" s="126">
        <v>179.505538107099</v>
      </c>
      <c r="N138" s="134">
        <f t="shared" si="9"/>
        <v>1.5634344082467111E-2</v>
      </c>
      <c r="O138" s="134">
        <f t="shared" si="10"/>
        <v>2.6596067739620199E-2</v>
      </c>
      <c r="P138" s="134">
        <f t="shared" si="11"/>
        <v>4.2259298255355793E-2</v>
      </c>
      <c r="Q138" s="127">
        <v>39097.5</v>
      </c>
      <c r="R138" s="128">
        <v>163.65674950964799</v>
      </c>
      <c r="S138" s="131">
        <f t="shared" si="12"/>
        <v>2.0839905671254932E-3</v>
      </c>
      <c r="T138" s="132">
        <f t="shared" ref="T138:T201" si="13">R138/R135-1</f>
        <v>3.5920349090584391E-2</v>
      </c>
      <c r="U138" s="132">
        <f t="shared" si="8"/>
        <v>0.10727912125276751</v>
      </c>
    </row>
    <row r="139" spans="12:21" x14ac:dyDescent="0.25">
      <c r="L139" s="133">
        <v>39141</v>
      </c>
      <c r="M139" s="126">
        <v>181.85866798900199</v>
      </c>
      <c r="N139" s="134">
        <f t="shared" si="9"/>
        <v>1.3108954223457037E-2</v>
      </c>
      <c r="O139" s="134">
        <f t="shared" si="10"/>
        <v>3.8147760487067917E-2</v>
      </c>
      <c r="P139" s="134">
        <f t="shared" si="11"/>
        <v>3.9132955081853993E-2</v>
      </c>
      <c r="Q139" s="127">
        <v>39127</v>
      </c>
      <c r="R139" s="128">
        <v>164.546834559594</v>
      </c>
      <c r="S139" s="131">
        <f t="shared" si="12"/>
        <v>5.4387310796095711E-3</v>
      </c>
      <c r="T139" s="132">
        <f t="shared" si="13"/>
        <v>2.9277310200699125E-2</v>
      </c>
      <c r="U139" s="132">
        <f t="shared" si="8"/>
        <v>0.1077049095045064</v>
      </c>
    </row>
    <row r="140" spans="12:21" x14ac:dyDescent="0.25">
      <c r="L140" s="133">
        <v>39172</v>
      </c>
      <c r="M140" s="126">
        <v>183.59337537772899</v>
      </c>
      <c r="N140" s="134">
        <f t="shared" si="9"/>
        <v>9.5387666032609175E-3</v>
      </c>
      <c r="O140" s="134">
        <f t="shared" si="10"/>
        <v>3.8763145393293952E-2</v>
      </c>
      <c r="P140" s="134">
        <f t="shared" si="11"/>
        <v>4.4554696842919572E-2</v>
      </c>
      <c r="Q140" s="127">
        <v>39156.5</v>
      </c>
      <c r="R140" s="128">
        <v>164.26328354906801</v>
      </c>
      <c r="S140" s="131">
        <f t="shared" si="12"/>
        <v>-1.7232237331390454E-3</v>
      </c>
      <c r="T140" s="132">
        <f t="shared" si="13"/>
        <v>5.7978493139103637E-3</v>
      </c>
      <c r="U140" s="132">
        <f t="shared" si="8"/>
        <v>9.2563547349541864E-2</v>
      </c>
    </row>
    <row r="141" spans="12:21" x14ac:dyDescent="0.25">
      <c r="L141" s="133">
        <v>39202</v>
      </c>
      <c r="M141" s="126">
        <v>185.139548571761</v>
      </c>
      <c r="N141" s="134">
        <f t="shared" si="9"/>
        <v>8.421726496671722E-3</v>
      </c>
      <c r="O141" s="134">
        <f t="shared" si="10"/>
        <v>3.1386276568807325E-2</v>
      </c>
      <c r="P141" s="134">
        <f t="shared" si="11"/>
        <v>4.6772438413277939E-2</v>
      </c>
      <c r="Q141" s="127">
        <v>39187</v>
      </c>
      <c r="R141" s="128">
        <v>166.18703455750901</v>
      </c>
      <c r="S141" s="131">
        <f t="shared" si="12"/>
        <v>1.1711387760408032E-2</v>
      </c>
      <c r="T141" s="132">
        <f t="shared" si="13"/>
        <v>1.5460926942777009E-2</v>
      </c>
      <c r="U141" s="132">
        <f t="shared" si="8"/>
        <v>9.2168266830534806E-2</v>
      </c>
    </row>
    <row r="142" spans="12:21" x14ac:dyDescent="0.25">
      <c r="L142" s="133">
        <v>39233</v>
      </c>
      <c r="M142" s="126">
        <v>185.29410236199101</v>
      </c>
      <c r="N142" s="134">
        <f t="shared" si="9"/>
        <v>8.3479619250614867E-4</v>
      </c>
      <c r="O142" s="134">
        <f t="shared" si="10"/>
        <v>1.8890682588727614E-2</v>
      </c>
      <c r="P142" s="134">
        <f t="shared" si="11"/>
        <v>4.4510212290693074E-2</v>
      </c>
      <c r="Q142" s="127">
        <v>39217.5</v>
      </c>
      <c r="R142" s="128">
        <v>167.81289747607599</v>
      </c>
      <c r="S142" s="131">
        <f t="shared" si="12"/>
        <v>9.7833319121194418E-3</v>
      </c>
      <c r="T142" s="132">
        <f t="shared" si="13"/>
        <v>1.9848834681162497E-2</v>
      </c>
      <c r="U142" s="132">
        <f t="shared" si="8"/>
        <v>9.5288710495688766E-2</v>
      </c>
    </row>
    <row r="143" spans="12:21" x14ac:dyDescent="0.25">
      <c r="L143" s="133">
        <v>39263</v>
      </c>
      <c r="M143" s="126">
        <v>186.336226940497</v>
      </c>
      <c r="N143" s="134">
        <f t="shared" si="9"/>
        <v>5.6241648558792434E-3</v>
      </c>
      <c r="O143" s="134">
        <f t="shared" si="10"/>
        <v>1.4939817720137194E-2</v>
      </c>
      <c r="P143" s="134">
        <f t="shared" si="11"/>
        <v>4.1343431125505203E-2</v>
      </c>
      <c r="Q143" s="127">
        <v>39248</v>
      </c>
      <c r="R143" s="128">
        <v>169.86138985021699</v>
      </c>
      <c r="S143" s="131">
        <f t="shared" si="12"/>
        <v>1.2207001994188449E-2</v>
      </c>
      <c r="T143" s="132">
        <f t="shared" si="13"/>
        <v>3.4080082780500121E-2</v>
      </c>
      <c r="U143" s="132">
        <f t="shared" si="8"/>
        <v>0.10223971490719874</v>
      </c>
    </row>
    <row r="144" spans="12:21" x14ac:dyDescent="0.25">
      <c r="L144" s="133">
        <v>39294</v>
      </c>
      <c r="M144" s="126">
        <v>186.14125298385301</v>
      </c>
      <c r="N144" s="134">
        <f t="shared" si="9"/>
        <v>-1.046355611280303E-3</v>
      </c>
      <c r="O144" s="134">
        <f t="shared" si="10"/>
        <v>5.4105371857042783E-3</v>
      </c>
      <c r="P144" s="134">
        <f t="shared" si="11"/>
        <v>4.1759228573142071E-2</v>
      </c>
      <c r="Q144" s="127">
        <v>39278.5</v>
      </c>
      <c r="R144" s="128">
        <v>171.21747565080699</v>
      </c>
      <c r="S144" s="131">
        <f t="shared" si="12"/>
        <v>7.9834846623225708E-3</v>
      </c>
      <c r="T144" s="132">
        <f t="shared" si="13"/>
        <v>3.0269756643122481E-2</v>
      </c>
      <c r="U144" s="132">
        <f t="shared" si="8"/>
        <v>0.10096634438378516</v>
      </c>
    </row>
    <row r="145" spans="12:21" x14ac:dyDescent="0.25">
      <c r="L145" s="133">
        <v>39325</v>
      </c>
      <c r="M145" s="126">
        <v>187.21763455410701</v>
      </c>
      <c r="N145" s="134">
        <f t="shared" si="9"/>
        <v>5.7826062358534713E-3</v>
      </c>
      <c r="O145" s="134">
        <f t="shared" si="10"/>
        <v>1.038096824235768E-2</v>
      </c>
      <c r="P145" s="134">
        <f t="shared" si="11"/>
        <v>5.1417574078191475E-2</v>
      </c>
      <c r="Q145" s="127">
        <v>39309.5</v>
      </c>
      <c r="R145" s="128">
        <v>171.42238331648801</v>
      </c>
      <c r="S145" s="131">
        <f t="shared" si="12"/>
        <v>1.1967684075597784E-3</v>
      </c>
      <c r="T145" s="132">
        <f t="shared" si="13"/>
        <v>2.1508989444190885E-2</v>
      </c>
      <c r="U145" s="132">
        <f t="shared" si="8"/>
        <v>9.4783925008933068E-2</v>
      </c>
    </row>
    <row r="146" spans="12:21" x14ac:dyDescent="0.25">
      <c r="L146" s="133">
        <v>39355</v>
      </c>
      <c r="M146" s="126">
        <v>185.33859610044701</v>
      </c>
      <c r="N146" s="134">
        <f t="shared" si="9"/>
        <v>-1.0036653107680094E-2</v>
      </c>
      <c r="O146" s="134">
        <f t="shared" si="10"/>
        <v>-5.3539285217392152E-3</v>
      </c>
      <c r="P146" s="134">
        <f t="shared" si="11"/>
        <v>5.1860481657129975E-2</v>
      </c>
      <c r="Q146" s="127">
        <v>39340</v>
      </c>
      <c r="R146" s="128">
        <v>171.52430800498601</v>
      </c>
      <c r="S146" s="131">
        <f t="shared" si="12"/>
        <v>5.9458214572738477E-4</v>
      </c>
      <c r="T146" s="132">
        <f t="shared" si="13"/>
        <v>9.7898536932694569E-3</v>
      </c>
      <c r="U146" s="132">
        <f t="shared" si="8"/>
        <v>9.5259397433090198E-2</v>
      </c>
    </row>
    <row r="147" spans="12:21" x14ac:dyDescent="0.25">
      <c r="L147" s="133">
        <v>39386</v>
      </c>
      <c r="M147" s="126">
        <v>182.02607098398099</v>
      </c>
      <c r="N147" s="134">
        <f t="shared" si="9"/>
        <v>-1.787282943845514E-2</v>
      </c>
      <c r="O147" s="134">
        <f t="shared" si="10"/>
        <v>-2.2107845165461493E-2</v>
      </c>
      <c r="P147" s="134">
        <f t="shared" si="11"/>
        <v>4.1011049958562529E-2</v>
      </c>
      <c r="Q147" s="127">
        <v>39370.5</v>
      </c>
      <c r="R147" s="128">
        <v>170.514725555822</v>
      </c>
      <c r="S147" s="131">
        <f t="shared" si="12"/>
        <v>-5.8859438694524036E-3</v>
      </c>
      <c r="T147" s="132">
        <f t="shared" si="13"/>
        <v>-4.1044297161478838E-3</v>
      </c>
      <c r="U147" s="132">
        <f t="shared" ref="U147:U210" si="14">R147/R135-1</f>
        <v>7.9330211263049399E-2</v>
      </c>
    </row>
    <row r="148" spans="12:21" x14ac:dyDescent="0.25">
      <c r="L148" s="133">
        <v>39416</v>
      </c>
      <c r="M148" s="126">
        <v>178.96123132892799</v>
      </c>
      <c r="N148" s="134">
        <f t="shared" si="9"/>
        <v>-1.6837366419465871E-2</v>
      </c>
      <c r="O148" s="134">
        <f t="shared" si="10"/>
        <v>-4.4100563736119924E-2</v>
      </c>
      <c r="P148" s="134">
        <f t="shared" si="11"/>
        <v>2.1607622955702954E-2</v>
      </c>
      <c r="Q148" s="127">
        <v>39401</v>
      </c>
      <c r="R148" s="128">
        <v>170.56908154604699</v>
      </c>
      <c r="S148" s="131">
        <f t="shared" si="12"/>
        <v>3.1877593004248084E-4</v>
      </c>
      <c r="T148" s="132">
        <f t="shared" si="13"/>
        <v>-4.9777733451856765E-3</v>
      </c>
      <c r="U148" s="132">
        <f t="shared" si="14"/>
        <v>6.6947814140631667E-2</v>
      </c>
    </row>
    <row r="149" spans="12:21" x14ac:dyDescent="0.25">
      <c r="L149" s="133">
        <v>39447</v>
      </c>
      <c r="M149" s="126">
        <v>178.49150758331299</v>
      </c>
      <c r="N149" s="134">
        <f t="shared" si="9"/>
        <v>-2.6247234785262696E-3</v>
      </c>
      <c r="O149" s="134">
        <f t="shared" si="10"/>
        <v>-3.6943673153880696E-2</v>
      </c>
      <c r="P149" s="134">
        <f t="shared" si="11"/>
        <v>9.8970045175421628E-3</v>
      </c>
      <c r="Q149" s="127">
        <v>39431.5</v>
      </c>
      <c r="R149" s="128">
        <v>169.31334849156201</v>
      </c>
      <c r="S149" s="131">
        <f t="shared" si="12"/>
        <v>-7.3620203796781469E-3</v>
      </c>
      <c r="T149" s="132">
        <f t="shared" si="13"/>
        <v>-1.2890065199153811E-2</v>
      </c>
      <c r="U149" s="132">
        <f t="shared" si="14"/>
        <v>3.6719820117804503E-2</v>
      </c>
    </row>
    <row r="150" spans="12:21" x14ac:dyDescent="0.25">
      <c r="L150" s="133">
        <v>39478</v>
      </c>
      <c r="M150" s="126">
        <v>180.286138429831</v>
      </c>
      <c r="N150" s="134">
        <f t="shared" si="9"/>
        <v>1.0054432677590208E-2</v>
      </c>
      <c r="O150" s="134">
        <f t="shared" si="10"/>
        <v>-9.5586997222123493E-3</v>
      </c>
      <c r="P150" s="134">
        <f t="shared" si="11"/>
        <v>4.3486141484183616E-3</v>
      </c>
      <c r="Q150" s="127">
        <v>39462.5</v>
      </c>
      <c r="R150" s="128">
        <v>168.15936526203799</v>
      </c>
      <c r="S150" s="131">
        <f t="shared" si="12"/>
        <v>-6.8156659814776477E-3</v>
      </c>
      <c r="T150" s="132">
        <f t="shared" si="13"/>
        <v>-1.3813236869169465E-2</v>
      </c>
      <c r="U150" s="132">
        <f t="shared" si="14"/>
        <v>2.7512557629800316E-2</v>
      </c>
    </row>
    <row r="151" spans="12:21" x14ac:dyDescent="0.25">
      <c r="L151" s="133">
        <v>39507</v>
      </c>
      <c r="M151" s="126">
        <v>180.44255299827401</v>
      </c>
      <c r="N151" s="134">
        <f t="shared" si="9"/>
        <v>8.6759065231123422E-4</v>
      </c>
      <c r="O151" s="134">
        <f t="shared" si="10"/>
        <v>8.277332796304826E-3</v>
      </c>
      <c r="P151" s="134">
        <f t="shared" si="11"/>
        <v>-7.7868985096362087E-3</v>
      </c>
      <c r="Q151" s="127">
        <v>39492.5</v>
      </c>
      <c r="R151" s="128">
        <v>163.27873102020001</v>
      </c>
      <c r="S151" s="131">
        <f t="shared" si="12"/>
        <v>-2.902386218116737E-2</v>
      </c>
      <c r="T151" s="132">
        <f t="shared" si="13"/>
        <v>-4.2741336587890699E-2</v>
      </c>
      <c r="U151" s="132">
        <f t="shared" si="14"/>
        <v>-7.7066419587349388E-3</v>
      </c>
    </row>
    <row r="152" spans="12:21" x14ac:dyDescent="0.25">
      <c r="L152" s="133">
        <v>39538</v>
      </c>
      <c r="M152" s="126">
        <v>178.51189903672201</v>
      </c>
      <c r="N152" s="134">
        <f t="shared" si="9"/>
        <v>-1.069954913334914E-2</v>
      </c>
      <c r="O152" s="134">
        <f t="shared" si="10"/>
        <v>1.1424326952647057E-4</v>
      </c>
      <c r="P152" s="134">
        <f t="shared" si="11"/>
        <v>-2.7677885057411422E-2</v>
      </c>
      <c r="Q152" s="127">
        <v>39522.5</v>
      </c>
      <c r="R152" s="128">
        <v>159.35838658911999</v>
      </c>
      <c r="S152" s="131">
        <f t="shared" si="12"/>
        <v>-2.4010135346991479E-2</v>
      </c>
      <c r="T152" s="132">
        <f t="shared" si="13"/>
        <v>-5.8796084249306158E-2</v>
      </c>
      <c r="U152" s="132">
        <f t="shared" si="14"/>
        <v>-2.9859971467591229E-2</v>
      </c>
    </row>
    <row r="153" spans="12:21" x14ac:dyDescent="0.25">
      <c r="L153" s="133">
        <v>39568</v>
      </c>
      <c r="M153" s="126">
        <v>175.253380339941</v>
      </c>
      <c r="N153" s="134">
        <f t="shared" si="9"/>
        <v>-1.8253789883836746E-2</v>
      </c>
      <c r="O153" s="134">
        <f t="shared" si="10"/>
        <v>-2.7915391242620657E-2</v>
      </c>
      <c r="P153" s="134">
        <f t="shared" si="11"/>
        <v>-5.3398467848094988E-2</v>
      </c>
      <c r="Q153" s="127">
        <v>39553</v>
      </c>
      <c r="R153" s="128">
        <v>155.24243985630301</v>
      </c>
      <c r="S153" s="131">
        <f t="shared" si="12"/>
        <v>-2.5828240489339849E-2</v>
      </c>
      <c r="T153" s="132">
        <f t="shared" si="13"/>
        <v>-7.681359516079822E-2</v>
      </c>
      <c r="U153" s="132">
        <f t="shared" si="14"/>
        <v>-6.585709126074224E-2</v>
      </c>
    </row>
    <row r="154" spans="12:21" x14ac:dyDescent="0.25">
      <c r="L154" s="133">
        <v>39599</v>
      </c>
      <c r="M154" s="126">
        <v>173.70138518596499</v>
      </c>
      <c r="N154" s="134">
        <f t="shared" si="9"/>
        <v>-8.8557216469410394E-3</v>
      </c>
      <c r="O154" s="134">
        <f t="shared" si="10"/>
        <v>-3.7359080218586249E-2</v>
      </c>
      <c r="P154" s="134">
        <f t="shared" si="11"/>
        <v>-6.2563875634737975E-2</v>
      </c>
      <c r="Q154" s="127">
        <v>39583.5</v>
      </c>
      <c r="R154" s="128">
        <v>157.12762173140001</v>
      </c>
      <c r="S154" s="131">
        <f t="shared" si="12"/>
        <v>1.2143469767944781E-2</v>
      </c>
      <c r="T154" s="132">
        <f t="shared" si="13"/>
        <v>-3.7672446682838423E-2</v>
      </c>
      <c r="U154" s="132">
        <f t="shared" si="14"/>
        <v>-6.3673745614214794E-2</v>
      </c>
    </row>
    <row r="155" spans="12:21" x14ac:dyDescent="0.25">
      <c r="L155" s="133">
        <v>39629</v>
      </c>
      <c r="M155" s="126">
        <v>173.243628172538</v>
      </c>
      <c r="N155" s="134">
        <f t="shared" si="9"/>
        <v>-2.6353100922996697E-3</v>
      </c>
      <c r="O155" s="134">
        <f t="shared" si="10"/>
        <v>-2.951215517067729E-2</v>
      </c>
      <c r="P155" s="134">
        <f t="shared" si="11"/>
        <v>-7.0263302970816732E-2</v>
      </c>
      <c r="Q155" s="127">
        <v>39614</v>
      </c>
      <c r="R155" s="128">
        <v>159.41621111702699</v>
      </c>
      <c r="S155" s="131">
        <f t="shared" si="12"/>
        <v>1.4565162766475126E-2</v>
      </c>
      <c r="T155" s="132">
        <f t="shared" si="13"/>
        <v>3.6285839198457737E-4</v>
      </c>
      <c r="U155" s="132">
        <f t="shared" si="14"/>
        <v>-6.1492365877852007E-2</v>
      </c>
    </row>
    <row r="156" spans="12:21" x14ac:dyDescent="0.25">
      <c r="L156" s="133">
        <v>39660</v>
      </c>
      <c r="M156" s="126">
        <v>173.030205634884</v>
      </c>
      <c r="N156" s="134">
        <f t="shared" si="9"/>
        <v>-1.2319214270982703E-3</v>
      </c>
      <c r="O156" s="134">
        <f t="shared" si="10"/>
        <v>-1.2685488295544944E-2</v>
      </c>
      <c r="P156" s="134">
        <f t="shared" si="11"/>
        <v>-7.0436011033547352E-2</v>
      </c>
      <c r="Q156" s="127">
        <v>39644.5</v>
      </c>
      <c r="R156" s="128">
        <v>162.19808567623701</v>
      </c>
      <c r="S156" s="131">
        <f t="shared" si="12"/>
        <v>1.7450386881719737E-2</v>
      </c>
      <c r="T156" s="132">
        <f t="shared" si="13"/>
        <v>4.4805053478754742E-2</v>
      </c>
      <c r="U156" s="132">
        <f t="shared" si="14"/>
        <v>-5.2677975424452295E-2</v>
      </c>
    </row>
    <row r="157" spans="12:21" x14ac:dyDescent="0.25">
      <c r="L157" s="133">
        <v>39691</v>
      </c>
      <c r="M157" s="126">
        <v>172.017356487413</v>
      </c>
      <c r="N157" s="134">
        <f t="shared" si="9"/>
        <v>-5.8535973170386058E-3</v>
      </c>
      <c r="O157" s="134">
        <f t="shared" si="10"/>
        <v>-9.694964129094763E-3</v>
      </c>
      <c r="P157" s="134">
        <f t="shared" si="11"/>
        <v>-8.1190418321950508E-2</v>
      </c>
      <c r="Q157" s="127">
        <v>39675.5</v>
      </c>
      <c r="R157" s="128">
        <v>159.64849950313101</v>
      </c>
      <c r="S157" s="131">
        <f t="shared" si="12"/>
        <v>-1.5718965871121426E-2</v>
      </c>
      <c r="T157" s="132">
        <f t="shared" si="13"/>
        <v>1.6043504916279261E-2</v>
      </c>
      <c r="U157" s="132">
        <f t="shared" si="14"/>
        <v>-6.8683468200412934E-2</v>
      </c>
    </row>
    <row r="158" spans="12:21" x14ac:dyDescent="0.25">
      <c r="L158" s="133">
        <v>39721</v>
      </c>
      <c r="M158" s="126">
        <v>168.31426572495999</v>
      </c>
      <c r="N158" s="134">
        <f t="shared" si="9"/>
        <v>-2.1527425127730981E-2</v>
      </c>
      <c r="O158" s="134">
        <f t="shared" si="10"/>
        <v>-2.8453354963616451E-2</v>
      </c>
      <c r="P158" s="134">
        <f t="shared" si="11"/>
        <v>-9.1855289365958215E-2</v>
      </c>
      <c r="Q158" s="127">
        <v>39706</v>
      </c>
      <c r="R158" s="128">
        <v>157.31043813384301</v>
      </c>
      <c r="S158" s="131">
        <f t="shared" si="12"/>
        <v>-1.4645056963044856E-2</v>
      </c>
      <c r="T158" s="132">
        <f t="shared" si="13"/>
        <v>-1.3209277578665746E-2</v>
      </c>
      <c r="U158" s="132">
        <f t="shared" si="14"/>
        <v>-8.286796219419712E-2</v>
      </c>
    </row>
    <row r="159" spans="12:21" x14ac:dyDescent="0.25">
      <c r="L159" s="133">
        <v>39752</v>
      </c>
      <c r="M159" s="126">
        <v>164.09439169947899</v>
      </c>
      <c r="N159" s="134">
        <f t="shared" si="9"/>
        <v>-2.5071398477753748E-2</v>
      </c>
      <c r="O159" s="134">
        <f t="shared" si="10"/>
        <v>-5.1643086839188834E-2</v>
      </c>
      <c r="P159" s="134">
        <f t="shared" si="11"/>
        <v>-9.8511598847178639E-2</v>
      </c>
      <c r="Q159" s="127">
        <v>39736.5</v>
      </c>
      <c r="R159" s="128">
        <v>154.72339302313199</v>
      </c>
      <c r="S159" s="131">
        <f t="shared" si="12"/>
        <v>-1.6445476482049526E-2</v>
      </c>
      <c r="T159" s="132">
        <f t="shared" si="13"/>
        <v>-4.6083729175603438E-2</v>
      </c>
      <c r="U159" s="132">
        <f t="shared" si="14"/>
        <v>-9.2609787695552059E-2</v>
      </c>
    </row>
    <row r="160" spans="12:21" x14ac:dyDescent="0.25">
      <c r="L160" s="133">
        <v>39782</v>
      </c>
      <c r="M160" s="126">
        <v>158.26041606630901</v>
      </c>
      <c r="N160" s="134">
        <f t="shared" ref="N160:N223" si="15">M160/M159-1</f>
        <v>-3.5552559552762042E-2</v>
      </c>
      <c r="O160" s="134">
        <f t="shared" si="10"/>
        <v>-7.9974141575130053E-2</v>
      </c>
      <c r="P160" s="134">
        <f t="shared" si="11"/>
        <v>-0.11567206544623743</v>
      </c>
      <c r="Q160" s="127">
        <v>39767</v>
      </c>
      <c r="R160" s="128">
        <v>152.09487991881599</v>
      </c>
      <c r="S160" s="131">
        <f t="shared" si="12"/>
        <v>-1.6988466016402692E-2</v>
      </c>
      <c r="T160" s="132">
        <f t="shared" si="13"/>
        <v>-4.731406563684537E-2</v>
      </c>
      <c r="U160" s="132">
        <f t="shared" si="14"/>
        <v>-0.10830920504337527</v>
      </c>
    </row>
    <row r="161" spans="12:21" x14ac:dyDescent="0.25">
      <c r="L161" s="133">
        <v>39813</v>
      </c>
      <c r="M161" s="126">
        <v>155.37600269996699</v>
      </c>
      <c r="N161" s="134">
        <f t="shared" si="15"/>
        <v>-1.8225741079395896E-2</v>
      </c>
      <c r="O161" s="134">
        <f t="shared" si="10"/>
        <v>-7.6869675718012176E-2</v>
      </c>
      <c r="P161" s="134">
        <f t="shared" si="11"/>
        <v>-0.12950478819030964</v>
      </c>
      <c r="Q161" s="127">
        <v>39797.5</v>
      </c>
      <c r="R161" s="128">
        <v>148.08858015157401</v>
      </c>
      <c r="S161" s="131">
        <f t="shared" si="12"/>
        <v>-2.6340793124531414E-2</v>
      </c>
      <c r="T161" s="132">
        <f t="shared" si="13"/>
        <v>-5.86220348227805E-2</v>
      </c>
      <c r="U161" s="132">
        <f t="shared" si="14"/>
        <v>-0.12535791494930937</v>
      </c>
    </row>
    <row r="162" spans="12:21" x14ac:dyDescent="0.25">
      <c r="L162" s="133">
        <v>39844</v>
      </c>
      <c r="M162" s="126">
        <v>151.46649192279301</v>
      </c>
      <c r="N162" s="134">
        <f t="shared" si="15"/>
        <v>-2.5161612535001932E-2</v>
      </c>
      <c r="O162" s="134">
        <f t="shared" ref="O162:O225" si="16">M162/M159-1</f>
        <v>-7.6955096672728485E-2</v>
      </c>
      <c r="P162" s="134">
        <f t="shared" si="11"/>
        <v>-0.15985503243919585</v>
      </c>
      <c r="Q162" s="127">
        <v>39828.5</v>
      </c>
      <c r="R162" s="128">
        <v>145.08817260067701</v>
      </c>
      <c r="S162" s="131">
        <f t="shared" si="12"/>
        <v>-2.0260897550817059E-2</v>
      </c>
      <c r="T162" s="132">
        <f t="shared" si="13"/>
        <v>-6.2273843884838143E-2</v>
      </c>
      <c r="U162" s="132">
        <f t="shared" si="14"/>
        <v>-0.13719838098466763</v>
      </c>
    </row>
    <row r="163" spans="12:21" x14ac:dyDescent="0.25">
      <c r="L163" s="133">
        <v>39872</v>
      </c>
      <c r="M163" s="126">
        <v>148.76835607922001</v>
      </c>
      <c r="N163" s="134">
        <f t="shared" si="15"/>
        <v>-1.7813417405536214E-2</v>
      </c>
      <c r="O163" s="134">
        <f t="shared" si="16"/>
        <v>-5.99774739825778E-2</v>
      </c>
      <c r="P163" s="134">
        <f t="shared" si="11"/>
        <v>-0.17553618252872405</v>
      </c>
      <c r="Q163" s="127">
        <v>39858</v>
      </c>
      <c r="R163" s="128">
        <v>143.90124793663199</v>
      </c>
      <c r="S163" s="131">
        <f t="shared" si="12"/>
        <v>-8.1807127539731406E-3</v>
      </c>
      <c r="T163" s="132">
        <f t="shared" si="13"/>
        <v>-5.3871846222289244E-2</v>
      </c>
      <c r="U163" s="132">
        <f t="shared" si="14"/>
        <v>-0.11867732534723541</v>
      </c>
    </row>
    <row r="164" spans="12:21" x14ac:dyDescent="0.25">
      <c r="L164" s="133">
        <v>39903</v>
      </c>
      <c r="M164" s="126">
        <v>143.95250906814201</v>
      </c>
      <c r="N164" s="134">
        <f t="shared" si="15"/>
        <v>-3.2371447383027774E-2</v>
      </c>
      <c r="O164" s="134">
        <f t="shared" si="16"/>
        <v>-7.352160844222444E-2</v>
      </c>
      <c r="P164" s="134">
        <f t="shared" si="11"/>
        <v>-0.19359712240510496</v>
      </c>
      <c r="Q164" s="127">
        <v>39887.5</v>
      </c>
      <c r="R164" s="128">
        <v>140.73994254884499</v>
      </c>
      <c r="S164" s="131">
        <f t="shared" si="12"/>
        <v>-2.1968575207763963E-2</v>
      </c>
      <c r="T164" s="132">
        <f t="shared" si="13"/>
        <v>-4.9623256534753857E-2</v>
      </c>
      <c r="U164" s="132">
        <f t="shared" si="14"/>
        <v>-0.11683378853652471</v>
      </c>
    </row>
    <row r="165" spans="12:21" x14ac:dyDescent="0.25">
      <c r="L165" s="133">
        <v>39933</v>
      </c>
      <c r="M165" s="126">
        <v>140.870635247498</v>
      </c>
      <c r="N165" s="134">
        <f t="shared" si="15"/>
        <v>-2.1408962168107504E-2</v>
      </c>
      <c r="O165" s="134">
        <f t="shared" si="16"/>
        <v>-6.9955120375376767E-2</v>
      </c>
      <c r="P165" s="134">
        <f t="shared" si="11"/>
        <v>-0.19618876980147482</v>
      </c>
      <c r="Q165" s="127">
        <v>39918</v>
      </c>
      <c r="R165" s="128">
        <v>135.35566875268199</v>
      </c>
      <c r="S165" s="131">
        <f t="shared" si="12"/>
        <v>-3.8256899204675676E-2</v>
      </c>
      <c r="T165" s="132">
        <f t="shared" si="13"/>
        <v>-6.7079925768874227E-2</v>
      </c>
      <c r="U165" s="132">
        <f t="shared" si="14"/>
        <v>-0.12810138208359001</v>
      </c>
    </row>
    <row r="166" spans="12:21" x14ac:dyDescent="0.25">
      <c r="L166" s="133">
        <v>39964</v>
      </c>
      <c r="M166" s="126">
        <v>139.162502903394</v>
      </c>
      <c r="N166" s="134">
        <f t="shared" si="15"/>
        <v>-1.2125538733483765E-2</v>
      </c>
      <c r="O166" s="134">
        <f t="shared" si="16"/>
        <v>-6.4569196225512049E-2</v>
      </c>
      <c r="P166" s="134">
        <f t="shared" si="11"/>
        <v>-0.19884056909271974</v>
      </c>
      <c r="Q166" s="127">
        <v>39948.5</v>
      </c>
      <c r="R166" s="128">
        <v>126.043654611778</v>
      </c>
      <c r="S166" s="131">
        <f t="shared" si="12"/>
        <v>-6.8796632063623742E-2</v>
      </c>
      <c r="T166" s="132">
        <f t="shared" si="13"/>
        <v>-0.12409616720431582</v>
      </c>
      <c r="U166" s="132">
        <f t="shared" si="14"/>
        <v>-0.19782624326076892</v>
      </c>
    </row>
    <row r="167" spans="12:21" x14ac:dyDescent="0.25">
      <c r="L167" s="133">
        <v>39994</v>
      </c>
      <c r="M167" s="126">
        <v>139.64093059749899</v>
      </c>
      <c r="N167" s="134">
        <f t="shared" si="15"/>
        <v>3.4379066495888733E-3</v>
      </c>
      <c r="O167" s="134">
        <f t="shared" si="16"/>
        <v>-2.9951395071565301E-2</v>
      </c>
      <c r="P167" s="134">
        <f t="shared" si="11"/>
        <v>-0.19396209793974739</v>
      </c>
      <c r="Q167" s="127">
        <v>39979</v>
      </c>
      <c r="R167" s="128">
        <v>119.477783161068</v>
      </c>
      <c r="S167" s="131">
        <f t="shared" si="12"/>
        <v>-5.2092042800038318E-2</v>
      </c>
      <c r="T167" s="132">
        <f t="shared" si="13"/>
        <v>-0.15107409455135867</v>
      </c>
      <c r="U167" s="132">
        <f t="shared" si="14"/>
        <v>-0.2505292760134683</v>
      </c>
    </row>
    <row r="168" spans="12:21" x14ac:dyDescent="0.25">
      <c r="L168" s="133">
        <v>40025</v>
      </c>
      <c r="M168" s="126">
        <v>140.05291392709</v>
      </c>
      <c r="N168" s="134">
        <f t="shared" si="15"/>
        <v>2.9503049559194139E-3</v>
      </c>
      <c r="O168" s="134">
        <f t="shared" si="16"/>
        <v>-5.8047677500092654E-3</v>
      </c>
      <c r="P168" s="134">
        <f t="shared" si="11"/>
        <v>-0.19058690698998715</v>
      </c>
      <c r="Q168" s="127">
        <v>40009</v>
      </c>
      <c r="R168" s="128">
        <v>114.26018184746199</v>
      </c>
      <c r="S168" s="131">
        <f t="shared" si="12"/>
        <v>-4.3670054595607688E-2</v>
      </c>
      <c r="T168" s="132">
        <f t="shared" si="13"/>
        <v>-0.15585226019432608</v>
      </c>
      <c r="U168" s="132">
        <f t="shared" si="14"/>
        <v>-0.29555160055627094</v>
      </c>
    </row>
    <row r="169" spans="12:21" x14ac:dyDescent="0.25">
      <c r="L169" s="133">
        <v>40056</v>
      </c>
      <c r="M169" s="126">
        <v>139.06262159526801</v>
      </c>
      <c r="N169" s="134">
        <f t="shared" si="15"/>
        <v>-7.0708441834885782E-3</v>
      </c>
      <c r="O169" s="134">
        <f t="shared" si="16"/>
        <v>-7.1773147250253633E-4</v>
      </c>
      <c r="P169" s="134">
        <f t="shared" si="11"/>
        <v>-0.1915779637885342</v>
      </c>
      <c r="Q169" s="127">
        <v>40040</v>
      </c>
      <c r="R169" s="128">
        <v>114.71569384414001</v>
      </c>
      <c r="S169" s="131">
        <f t="shared" si="12"/>
        <v>3.9866206171990104E-3</v>
      </c>
      <c r="T169" s="132">
        <f t="shared" si="13"/>
        <v>-8.9873312564038077E-2</v>
      </c>
      <c r="U169" s="132">
        <f t="shared" si="14"/>
        <v>-0.28144834307139721</v>
      </c>
    </row>
    <row r="170" spans="12:21" x14ac:dyDescent="0.25">
      <c r="L170" s="133">
        <v>40086</v>
      </c>
      <c r="M170" s="126">
        <v>135.244734172797</v>
      </c>
      <c r="N170" s="134">
        <f t="shared" si="15"/>
        <v>-2.7454447346625721E-2</v>
      </c>
      <c r="O170" s="134">
        <f t="shared" si="16"/>
        <v>-3.1482147862316956E-2</v>
      </c>
      <c r="P170" s="134">
        <f t="shared" si="11"/>
        <v>-0.19647491797398486</v>
      </c>
      <c r="Q170" s="127">
        <v>40071</v>
      </c>
      <c r="R170" s="128">
        <v>114.83700083097</v>
      </c>
      <c r="S170" s="131">
        <f t="shared" si="12"/>
        <v>1.0574576395345758E-3</v>
      </c>
      <c r="T170" s="132">
        <f t="shared" si="13"/>
        <v>-3.8842219928384214E-2</v>
      </c>
      <c r="U170" s="132">
        <f t="shared" si="14"/>
        <v>-0.26999757808020164</v>
      </c>
    </row>
    <row r="171" spans="12:21" x14ac:dyDescent="0.25">
      <c r="L171" s="133">
        <v>40117</v>
      </c>
      <c r="M171" s="126">
        <v>130.584002730029</v>
      </c>
      <c r="N171" s="134">
        <f t="shared" si="15"/>
        <v>-3.4461463296701522E-2</v>
      </c>
      <c r="O171" s="134">
        <f t="shared" si="16"/>
        <v>-6.7609526510747364E-2</v>
      </c>
      <c r="P171" s="134">
        <f t="shared" ref="P171:P234" si="17">M171/M159-1</f>
        <v>-0.20421410276361318</v>
      </c>
      <c r="Q171" s="127">
        <v>40101</v>
      </c>
      <c r="R171" s="128">
        <v>114.471511819329</v>
      </c>
      <c r="S171" s="131">
        <f t="shared" si="12"/>
        <v>-3.1826763934645896E-3</v>
      </c>
      <c r="T171" s="132">
        <f t="shared" si="13"/>
        <v>1.8495504597491053E-3</v>
      </c>
      <c r="U171" s="132">
        <f t="shared" si="14"/>
        <v>-0.26015381654527914</v>
      </c>
    </row>
    <row r="172" spans="12:21" x14ac:dyDescent="0.25">
      <c r="L172" s="133">
        <v>40147</v>
      </c>
      <c r="M172" s="126">
        <v>128.606395415343</v>
      </c>
      <c r="N172" s="134">
        <f t="shared" si="15"/>
        <v>-1.5144330648023785E-2</v>
      </c>
      <c r="O172" s="134">
        <f t="shared" si="16"/>
        <v>-7.5190774199246135E-2</v>
      </c>
      <c r="P172" s="134">
        <f t="shared" si="17"/>
        <v>-0.1873748432364879</v>
      </c>
      <c r="Q172" s="127">
        <v>40132</v>
      </c>
      <c r="R172" s="128">
        <v>111.467200355719</v>
      </c>
      <c r="S172" s="131">
        <f t="shared" si="12"/>
        <v>-2.6245057969983998E-2</v>
      </c>
      <c r="T172" s="132">
        <f t="shared" si="13"/>
        <v>-2.8317777451048798E-2</v>
      </c>
      <c r="U172" s="132">
        <f t="shared" si="14"/>
        <v>-0.26712062618270194</v>
      </c>
    </row>
    <row r="173" spans="12:21" x14ac:dyDescent="0.25">
      <c r="L173" s="133">
        <v>40178</v>
      </c>
      <c r="M173" s="126">
        <v>129.080388260322</v>
      </c>
      <c r="N173" s="134">
        <f t="shared" si="15"/>
        <v>3.6856086623702211E-3</v>
      </c>
      <c r="O173" s="134">
        <f t="shared" si="16"/>
        <v>-4.5579193527779394E-2</v>
      </c>
      <c r="P173" s="134">
        <f t="shared" si="17"/>
        <v>-0.16923858242396772</v>
      </c>
      <c r="Q173" s="127">
        <v>40162</v>
      </c>
      <c r="R173" s="128">
        <v>108.94524373959899</v>
      </c>
      <c r="S173" s="131">
        <f t="shared" si="12"/>
        <v>-2.2625100550402566E-2</v>
      </c>
      <c r="T173" s="132">
        <f t="shared" si="13"/>
        <v>-5.1305389802396184E-2</v>
      </c>
      <c r="U173" s="132">
        <f t="shared" si="14"/>
        <v>-0.26432380114597898</v>
      </c>
    </row>
    <row r="174" spans="12:21" x14ac:dyDescent="0.25">
      <c r="L174" s="133">
        <v>40209</v>
      </c>
      <c r="M174" s="126">
        <v>131.21220868340001</v>
      </c>
      <c r="N174" s="134">
        <f t="shared" si="15"/>
        <v>1.6515447867871957E-2</v>
      </c>
      <c r="O174" s="134">
        <f t="shared" si="16"/>
        <v>4.8107420529126532E-3</v>
      </c>
      <c r="P174" s="134">
        <f t="shared" si="17"/>
        <v>-0.13372121439055451</v>
      </c>
      <c r="Q174" s="127">
        <v>40193</v>
      </c>
      <c r="R174" s="128">
        <v>108.03817644048399</v>
      </c>
      <c r="S174" s="131">
        <f t="shared" si="12"/>
        <v>-8.3259008652371014E-3</v>
      </c>
      <c r="T174" s="132">
        <f t="shared" si="13"/>
        <v>-5.6200318110577352E-2</v>
      </c>
      <c r="U174" s="132">
        <f t="shared" si="14"/>
        <v>-0.25536193265156704</v>
      </c>
    </row>
    <row r="175" spans="12:21" x14ac:dyDescent="0.25">
      <c r="L175" s="133">
        <v>40237</v>
      </c>
      <c r="M175" s="126">
        <v>132.37433271525501</v>
      </c>
      <c r="N175" s="134">
        <f t="shared" si="15"/>
        <v>8.8568285185952611E-3</v>
      </c>
      <c r="O175" s="134">
        <f t="shared" si="16"/>
        <v>2.9298210930670976E-2</v>
      </c>
      <c r="P175" s="134">
        <f t="shared" si="17"/>
        <v>-0.11019832305759358</v>
      </c>
      <c r="Q175" s="127">
        <v>40224</v>
      </c>
      <c r="R175" s="128">
        <v>109.142717015252</v>
      </c>
      <c r="S175" s="131">
        <f t="shared" si="12"/>
        <v>1.0223613644353646E-2</v>
      </c>
      <c r="T175" s="132">
        <f t="shared" si="13"/>
        <v>-2.0853518640900681E-2</v>
      </c>
      <c r="U175" s="132">
        <f t="shared" si="14"/>
        <v>-0.24154433279610033</v>
      </c>
    </row>
    <row r="176" spans="12:21" x14ac:dyDescent="0.25">
      <c r="L176" s="133">
        <v>40268</v>
      </c>
      <c r="M176" s="126">
        <v>131.66555825798699</v>
      </c>
      <c r="N176" s="134">
        <f t="shared" si="15"/>
        <v>-5.35431939659059E-3</v>
      </c>
      <c r="O176" s="134">
        <f t="shared" si="16"/>
        <v>2.0027597007621134E-2</v>
      </c>
      <c r="P176" s="134">
        <f t="shared" si="17"/>
        <v>-8.535419694795876E-2</v>
      </c>
      <c r="Q176" s="127">
        <v>40252</v>
      </c>
      <c r="R176" s="128">
        <v>111.438965339215</v>
      </c>
      <c r="S176" s="131">
        <f t="shared" si="12"/>
        <v>2.103895144595036E-2</v>
      </c>
      <c r="T176" s="132">
        <f t="shared" si="13"/>
        <v>2.2889678466152308E-2</v>
      </c>
      <c r="U176" s="132">
        <f t="shared" si="14"/>
        <v>-0.20819233459229836</v>
      </c>
    </row>
    <row r="177" spans="12:21" x14ac:dyDescent="0.25">
      <c r="L177" s="133">
        <v>40298</v>
      </c>
      <c r="M177" s="126">
        <v>129.19136665106299</v>
      </c>
      <c r="N177" s="134">
        <f t="shared" si="15"/>
        <v>-1.8791486852438921E-2</v>
      </c>
      <c r="O177" s="134">
        <f t="shared" si="16"/>
        <v>-1.5401326237965196E-2</v>
      </c>
      <c r="P177" s="134">
        <f t="shared" si="17"/>
        <v>-8.2907758426129741E-2</v>
      </c>
      <c r="Q177" s="127">
        <v>40283</v>
      </c>
      <c r="R177" s="128">
        <v>114.624383824082</v>
      </c>
      <c r="S177" s="131">
        <f t="shared" si="12"/>
        <v>2.8584422649391428E-2</v>
      </c>
      <c r="T177" s="132">
        <f t="shared" si="13"/>
        <v>6.0961852565386554E-2</v>
      </c>
      <c r="U177" s="132">
        <f t="shared" si="14"/>
        <v>-0.15316155665766462</v>
      </c>
    </row>
    <row r="178" spans="12:21" x14ac:dyDescent="0.25">
      <c r="L178" s="133">
        <v>40329</v>
      </c>
      <c r="M178" s="126">
        <v>125.931565119349</v>
      </c>
      <c r="N178" s="134">
        <f t="shared" si="15"/>
        <v>-2.523234807569219E-2</v>
      </c>
      <c r="O178" s="134">
        <f t="shared" si="16"/>
        <v>-4.8670822082742982E-2</v>
      </c>
      <c r="P178" s="134">
        <f t="shared" si="17"/>
        <v>-9.5075451418331069E-2</v>
      </c>
      <c r="Q178" s="127">
        <v>40313</v>
      </c>
      <c r="R178" s="128">
        <v>117.035641295741</v>
      </c>
      <c r="S178" s="131">
        <f t="shared" si="12"/>
        <v>2.1036165178952126E-2</v>
      </c>
      <c r="T178" s="132">
        <f t="shared" si="13"/>
        <v>7.2317461909858993E-2</v>
      </c>
      <c r="U178" s="132">
        <f t="shared" si="14"/>
        <v>-7.1467408206959848E-2</v>
      </c>
    </row>
    <row r="179" spans="12:21" x14ac:dyDescent="0.25">
      <c r="L179" s="133">
        <v>40359</v>
      </c>
      <c r="M179" s="126">
        <v>124.116768668734</v>
      </c>
      <c r="N179" s="134">
        <f t="shared" si="15"/>
        <v>-1.441097352276266E-2</v>
      </c>
      <c r="O179" s="134">
        <f t="shared" si="16"/>
        <v>-5.7333061805440511E-2</v>
      </c>
      <c r="P179" s="134">
        <f t="shared" si="17"/>
        <v>-0.11117200280992001</v>
      </c>
      <c r="Q179" s="127">
        <v>40344</v>
      </c>
      <c r="R179" s="128">
        <v>118.273575862325</v>
      </c>
      <c r="S179" s="131">
        <f t="shared" si="12"/>
        <v>1.0577415160701653E-2</v>
      </c>
      <c r="T179" s="132">
        <f t="shared" si="13"/>
        <v>6.1330527453353101E-2</v>
      </c>
      <c r="U179" s="132">
        <f t="shared" si="14"/>
        <v>-1.0078922347593333E-2</v>
      </c>
    </row>
    <row r="180" spans="12:21" x14ac:dyDescent="0.25">
      <c r="L180" s="133">
        <v>40390</v>
      </c>
      <c r="M180" s="126">
        <v>123.95564260629899</v>
      </c>
      <c r="N180" s="134">
        <f t="shared" si="15"/>
        <v>-1.2981812543400029E-3</v>
      </c>
      <c r="O180" s="134">
        <f t="shared" si="16"/>
        <v>-4.0526887983972859E-2</v>
      </c>
      <c r="P180" s="134">
        <f t="shared" si="17"/>
        <v>-0.11493706820817073</v>
      </c>
      <c r="Q180" s="127">
        <v>40374</v>
      </c>
      <c r="R180" s="128">
        <v>118.187045741715</v>
      </c>
      <c r="S180" s="131">
        <f t="shared" si="12"/>
        <v>-7.3160991353415916E-4</v>
      </c>
      <c r="T180" s="132">
        <f t="shared" si="13"/>
        <v>3.1081187080584272E-2</v>
      </c>
      <c r="U180" s="132">
        <f t="shared" si="14"/>
        <v>3.4367737130817755E-2</v>
      </c>
    </row>
    <row r="181" spans="12:21" x14ac:dyDescent="0.25">
      <c r="L181" s="133">
        <v>40421</v>
      </c>
      <c r="M181" s="126">
        <v>124.767500460251</v>
      </c>
      <c r="N181" s="134">
        <f t="shared" si="15"/>
        <v>6.5495836807574204E-3</v>
      </c>
      <c r="O181" s="134">
        <f t="shared" si="16"/>
        <v>-9.2436289344517419E-3</v>
      </c>
      <c r="P181" s="134">
        <f t="shared" si="17"/>
        <v>-0.10279628681689867</v>
      </c>
      <c r="Q181" s="127">
        <v>40405</v>
      </c>
      <c r="R181" s="128">
        <v>119.531044422775</v>
      </c>
      <c r="S181" s="131">
        <f t="shared" si="12"/>
        <v>1.137179352123896E-2</v>
      </c>
      <c r="T181" s="132">
        <f t="shared" si="13"/>
        <v>2.1321736689836834E-2</v>
      </c>
      <c r="U181" s="132">
        <f t="shared" si="14"/>
        <v>4.1976388907845719E-2</v>
      </c>
    </row>
    <row r="182" spans="12:21" x14ac:dyDescent="0.25">
      <c r="L182" s="133">
        <v>40451</v>
      </c>
      <c r="M182" s="126">
        <v>124.211193082767</v>
      </c>
      <c r="N182" s="134">
        <f t="shared" si="15"/>
        <v>-4.4587522827006509E-3</v>
      </c>
      <c r="O182" s="134">
        <f t="shared" si="16"/>
        <v>7.6077080515224438E-4</v>
      </c>
      <c r="P182" s="134">
        <f t="shared" si="17"/>
        <v>-8.158203835080835E-2</v>
      </c>
      <c r="Q182" s="127">
        <v>40436</v>
      </c>
      <c r="R182" s="128">
        <v>121.66794026512299</v>
      </c>
      <c r="S182" s="131">
        <f t="shared" si="12"/>
        <v>1.7877329296897226E-2</v>
      </c>
      <c r="T182" s="132">
        <f t="shared" si="13"/>
        <v>2.8699262519543245E-2</v>
      </c>
      <c r="U182" s="132">
        <f t="shared" si="14"/>
        <v>5.9483784709838838E-2</v>
      </c>
    </row>
    <row r="183" spans="12:21" x14ac:dyDescent="0.25">
      <c r="L183" s="133">
        <v>40482</v>
      </c>
      <c r="M183" s="126">
        <v>123.123811085627</v>
      </c>
      <c r="N183" s="134">
        <f t="shared" si="15"/>
        <v>-8.7542995937204271E-3</v>
      </c>
      <c r="O183" s="134">
        <f t="shared" si="16"/>
        <v>-6.7107192797508652E-3</v>
      </c>
      <c r="P183" s="134">
        <f t="shared" si="17"/>
        <v>-5.7129445325897144E-2</v>
      </c>
      <c r="Q183" s="127">
        <v>40466</v>
      </c>
      <c r="R183" s="128">
        <v>123.958621137902</v>
      </c>
      <c r="S183" s="131">
        <f t="shared" si="12"/>
        <v>1.8827316939757921E-2</v>
      </c>
      <c r="T183" s="132">
        <f t="shared" si="13"/>
        <v>4.8834247103529016E-2</v>
      </c>
      <c r="U183" s="132">
        <f t="shared" si="14"/>
        <v>8.2877470278776011E-2</v>
      </c>
    </row>
    <row r="184" spans="12:21" x14ac:dyDescent="0.25">
      <c r="L184" s="133">
        <v>40512</v>
      </c>
      <c r="M184" s="126">
        <v>122.438846582922</v>
      </c>
      <c r="N184" s="134">
        <f t="shared" si="15"/>
        <v>-5.5632171930467544E-3</v>
      </c>
      <c r="O184" s="134">
        <f t="shared" si="16"/>
        <v>-1.8663945889265232E-2</v>
      </c>
      <c r="P184" s="134">
        <f t="shared" si="17"/>
        <v>-4.7956781717600316E-2</v>
      </c>
      <c r="Q184" s="127">
        <v>40497</v>
      </c>
      <c r="R184" s="128">
        <v>123.900570196687</v>
      </c>
      <c r="S184" s="131">
        <f t="shared" si="12"/>
        <v>-4.6830902669059427E-4</v>
      </c>
      <c r="T184" s="132">
        <f t="shared" si="13"/>
        <v>3.6555572613062859E-2</v>
      </c>
      <c r="U184" s="132">
        <f t="shared" si="14"/>
        <v>0.11154285566776667</v>
      </c>
    </row>
    <row r="185" spans="12:21" x14ac:dyDescent="0.25">
      <c r="L185" s="133">
        <v>40543</v>
      </c>
      <c r="M185" s="126">
        <v>122.99718428830199</v>
      </c>
      <c r="N185" s="134">
        <f t="shared" si="15"/>
        <v>4.5601352917177262E-3</v>
      </c>
      <c r="O185" s="134">
        <f t="shared" si="16"/>
        <v>-9.7737471505974227E-3</v>
      </c>
      <c r="P185" s="134">
        <f t="shared" si="17"/>
        <v>-4.7127251893229083E-2</v>
      </c>
      <c r="Q185" s="127">
        <v>40527</v>
      </c>
      <c r="R185" s="128">
        <v>124.34805189318099</v>
      </c>
      <c r="S185" s="131">
        <f t="shared" si="12"/>
        <v>3.6116193475432823E-3</v>
      </c>
      <c r="T185" s="132">
        <f t="shared" si="13"/>
        <v>2.202808416266322E-2</v>
      </c>
      <c r="U185" s="132">
        <f t="shared" si="14"/>
        <v>0.14138118953038292</v>
      </c>
    </row>
    <row r="186" spans="12:21" x14ac:dyDescent="0.25">
      <c r="L186" s="133">
        <v>40574</v>
      </c>
      <c r="M186" s="126">
        <v>122.248585154072</v>
      </c>
      <c r="N186" s="134">
        <f t="shared" si="15"/>
        <v>-6.0863111506300749E-3</v>
      </c>
      <c r="O186" s="134">
        <f t="shared" si="16"/>
        <v>-7.108502602687583E-3</v>
      </c>
      <c r="P186" s="134">
        <f t="shared" si="17"/>
        <v>-6.8313944405556049E-2</v>
      </c>
      <c r="Q186" s="127">
        <v>40558</v>
      </c>
      <c r="R186" s="128">
        <v>125.529005039032</v>
      </c>
      <c r="S186" s="131">
        <f t="shared" si="12"/>
        <v>9.4971584023324507E-3</v>
      </c>
      <c r="T186" s="132">
        <f t="shared" si="13"/>
        <v>1.2668613822212293E-2</v>
      </c>
      <c r="U186" s="132">
        <f t="shared" si="14"/>
        <v>0.16189488914766481</v>
      </c>
    </row>
    <row r="187" spans="12:21" x14ac:dyDescent="0.25">
      <c r="L187" s="133">
        <v>40602</v>
      </c>
      <c r="M187" s="126">
        <v>120.808006785074</v>
      </c>
      <c r="N187" s="134">
        <f t="shared" si="15"/>
        <v>-1.1784008519873046E-2</v>
      </c>
      <c r="O187" s="134">
        <f t="shared" si="16"/>
        <v>-1.3319627253622568E-2</v>
      </c>
      <c r="P187" s="134">
        <f t="shared" si="17"/>
        <v>-8.7375896013473064E-2</v>
      </c>
      <c r="Q187" s="127">
        <v>40589</v>
      </c>
      <c r="R187" s="128">
        <v>127.0331617651</v>
      </c>
      <c r="S187" s="131">
        <f t="shared" si="12"/>
        <v>1.1982543202667006E-2</v>
      </c>
      <c r="T187" s="132">
        <f t="shared" si="13"/>
        <v>2.5283108571979573E-2</v>
      </c>
      <c r="U187" s="132">
        <f t="shared" si="14"/>
        <v>0.16391789795143108</v>
      </c>
    </row>
    <row r="188" spans="12:21" x14ac:dyDescent="0.25">
      <c r="L188" s="133">
        <v>40633</v>
      </c>
      <c r="M188" s="126">
        <v>119.483205590411</v>
      </c>
      <c r="N188" s="134">
        <f t="shared" si="15"/>
        <v>-1.0966170454412949E-2</v>
      </c>
      <c r="O188" s="134">
        <f t="shared" si="16"/>
        <v>-2.8569586517154133E-2</v>
      </c>
      <c r="P188" s="134">
        <f t="shared" si="17"/>
        <v>-9.2524976377692858E-2</v>
      </c>
      <c r="Q188" s="127">
        <v>40617</v>
      </c>
      <c r="R188" s="128">
        <v>126.64134432094799</v>
      </c>
      <c r="S188" s="131">
        <f t="shared" si="12"/>
        <v>-3.0843713460940725E-3</v>
      </c>
      <c r="T188" s="132">
        <f t="shared" si="13"/>
        <v>1.8442527991809676E-2</v>
      </c>
      <c r="U188" s="132">
        <f t="shared" si="14"/>
        <v>0.13641888127243162</v>
      </c>
    </row>
    <row r="189" spans="12:21" x14ac:dyDescent="0.25">
      <c r="L189" s="133">
        <v>40663</v>
      </c>
      <c r="M189" s="126">
        <v>119.971920397484</v>
      </c>
      <c r="N189" s="134">
        <f t="shared" si="15"/>
        <v>4.0902384955112669E-3</v>
      </c>
      <c r="O189" s="134">
        <f t="shared" si="16"/>
        <v>-1.8623240127635721E-2</v>
      </c>
      <c r="P189" s="134">
        <f t="shared" si="17"/>
        <v>-7.1362711708748194E-2</v>
      </c>
      <c r="Q189" s="127">
        <v>40648</v>
      </c>
      <c r="R189" s="128">
        <v>125.345048397939</v>
      </c>
      <c r="S189" s="131">
        <f t="shared" si="12"/>
        <v>-1.0235961486035561E-2</v>
      </c>
      <c r="T189" s="132">
        <f t="shared" si="13"/>
        <v>-1.4654512798520924E-3</v>
      </c>
      <c r="U189" s="132">
        <f t="shared" si="14"/>
        <v>9.3528656086913964E-2</v>
      </c>
    </row>
    <row r="190" spans="12:21" x14ac:dyDescent="0.25">
      <c r="L190" s="133">
        <v>40694</v>
      </c>
      <c r="M190" s="126">
        <v>120.757832818254</v>
      </c>
      <c r="N190" s="134">
        <f t="shared" si="15"/>
        <v>6.5508030392960048E-3</v>
      </c>
      <c r="O190" s="134">
        <f t="shared" si="16"/>
        <v>-4.1531987949494642E-4</v>
      </c>
      <c r="P190" s="134">
        <f t="shared" si="17"/>
        <v>-4.1083681412136031E-2</v>
      </c>
      <c r="Q190" s="127">
        <v>40678</v>
      </c>
      <c r="R190" s="128">
        <v>124.905407352168</v>
      </c>
      <c r="S190" s="131">
        <f t="shared" si="12"/>
        <v>-3.5074464559241569E-3</v>
      </c>
      <c r="T190" s="132">
        <f t="shared" si="13"/>
        <v>-1.6749598162930757E-2</v>
      </c>
      <c r="U190" s="132">
        <f t="shared" si="14"/>
        <v>6.7242473910495759E-2</v>
      </c>
    </row>
    <row r="191" spans="12:21" x14ac:dyDescent="0.25">
      <c r="L191" s="133">
        <v>40724</v>
      </c>
      <c r="M191" s="126">
        <v>120.720115601828</v>
      </c>
      <c r="N191" s="134">
        <f t="shared" si="15"/>
        <v>-3.1233763927152047E-4</v>
      </c>
      <c r="O191" s="134">
        <f t="shared" si="16"/>
        <v>1.0352166275628072E-2</v>
      </c>
      <c r="P191" s="134">
        <f t="shared" si="17"/>
        <v>-2.7366592792724242E-2</v>
      </c>
      <c r="Q191" s="127">
        <v>40709</v>
      </c>
      <c r="R191" s="128">
        <v>125.287695353449</v>
      </c>
      <c r="S191" s="131">
        <f t="shared" si="12"/>
        <v>3.0606201075278339E-3</v>
      </c>
      <c r="T191" s="132">
        <f t="shared" si="13"/>
        <v>-1.0688839215639012E-2</v>
      </c>
      <c r="U191" s="132">
        <f t="shared" si="14"/>
        <v>5.9304197408292625E-2</v>
      </c>
    </row>
    <row r="192" spans="12:21" x14ac:dyDescent="0.25">
      <c r="L192" s="133">
        <v>40755</v>
      </c>
      <c r="M192" s="126">
        <v>120.50545814237699</v>
      </c>
      <c r="N192" s="134">
        <f t="shared" si="15"/>
        <v>-1.7781415995243854E-3</v>
      </c>
      <c r="O192" s="134">
        <f t="shared" si="16"/>
        <v>4.4471885014869539E-3</v>
      </c>
      <c r="P192" s="134">
        <f t="shared" si="17"/>
        <v>-2.7834025070405888E-2</v>
      </c>
      <c r="Q192" s="127">
        <v>40739</v>
      </c>
      <c r="R192" s="128">
        <v>125.197984432022</v>
      </c>
      <c r="S192" s="131">
        <f t="shared" si="12"/>
        <v>-7.1603936183772809E-4</v>
      </c>
      <c r="T192" s="132">
        <f t="shared" si="13"/>
        <v>-1.1732730394751201E-3</v>
      </c>
      <c r="U192" s="132">
        <f t="shared" si="14"/>
        <v>5.9320703435033373E-2</v>
      </c>
    </row>
    <row r="193" spans="12:21" x14ac:dyDescent="0.25">
      <c r="L193" s="133">
        <v>40786</v>
      </c>
      <c r="M193" s="126">
        <v>121.44994197904001</v>
      </c>
      <c r="N193" s="134">
        <f t="shared" si="15"/>
        <v>7.8376851241634959E-3</v>
      </c>
      <c r="O193" s="134">
        <f t="shared" si="16"/>
        <v>5.7313811007826398E-3</v>
      </c>
      <c r="P193" s="134">
        <f t="shared" si="17"/>
        <v>-2.6589925012306503E-2</v>
      </c>
      <c r="Q193" s="127">
        <v>40770</v>
      </c>
      <c r="R193" s="128">
        <v>125.739974286313</v>
      </c>
      <c r="S193" s="131">
        <f t="shared" si="12"/>
        <v>4.3290621390577044E-3</v>
      </c>
      <c r="T193" s="132">
        <f t="shared" si="13"/>
        <v>6.6815917087716947E-3</v>
      </c>
      <c r="U193" s="132">
        <f t="shared" si="14"/>
        <v>5.1944077737473338E-2</v>
      </c>
    </row>
    <row r="194" spans="12:21" x14ac:dyDescent="0.25">
      <c r="L194" s="133">
        <v>40816</v>
      </c>
      <c r="M194" s="126">
        <v>122.947722248508</v>
      </c>
      <c r="N194" s="134">
        <f t="shared" si="15"/>
        <v>1.233249061351116E-2</v>
      </c>
      <c r="O194" s="134">
        <f t="shared" si="16"/>
        <v>1.8452655015899211E-2</v>
      </c>
      <c r="P194" s="134">
        <f t="shared" si="17"/>
        <v>-1.0171956350319311E-2</v>
      </c>
      <c r="Q194" s="127">
        <v>40801</v>
      </c>
      <c r="R194" s="128">
        <v>127.674033571747</v>
      </c>
      <c r="S194" s="131">
        <f t="shared" si="12"/>
        <v>1.5381419444464806E-2</v>
      </c>
      <c r="T194" s="132">
        <f t="shared" si="13"/>
        <v>1.9046868182593046E-2</v>
      </c>
      <c r="U194" s="132">
        <f t="shared" si="14"/>
        <v>4.9364633719748197E-2</v>
      </c>
    </row>
    <row r="195" spans="12:21" x14ac:dyDescent="0.25">
      <c r="L195" s="133">
        <v>40847</v>
      </c>
      <c r="M195" s="126">
        <v>124.024774703763</v>
      </c>
      <c r="N195" s="134">
        <f t="shared" si="15"/>
        <v>8.7602473275429915E-3</v>
      </c>
      <c r="O195" s="134">
        <f t="shared" si="16"/>
        <v>2.9204623721092782E-2</v>
      </c>
      <c r="P195" s="134">
        <f t="shared" si="17"/>
        <v>7.3175416695754336E-3</v>
      </c>
      <c r="Q195" s="127">
        <v>40831</v>
      </c>
      <c r="R195" s="128">
        <v>130.477208529043</v>
      </c>
      <c r="S195" s="131">
        <f t="shared" si="12"/>
        <v>2.1955717062238422E-2</v>
      </c>
      <c r="T195" s="132">
        <f t="shared" si="13"/>
        <v>4.2167005491110299E-2</v>
      </c>
      <c r="U195" s="132">
        <f t="shared" si="14"/>
        <v>5.2586801396323768E-2</v>
      </c>
    </row>
    <row r="196" spans="12:21" x14ac:dyDescent="0.25">
      <c r="L196" s="133">
        <v>40877</v>
      </c>
      <c r="M196" s="126">
        <v>124.05375134229899</v>
      </c>
      <c r="N196" s="134">
        <f t="shared" si="15"/>
        <v>2.3363588932290291E-4</v>
      </c>
      <c r="O196" s="134">
        <f t="shared" si="16"/>
        <v>2.1439362759912761E-2</v>
      </c>
      <c r="P196" s="134">
        <f t="shared" si="17"/>
        <v>1.31894803360737E-2</v>
      </c>
      <c r="Q196" s="127">
        <v>40862</v>
      </c>
      <c r="R196" s="128">
        <v>132.71293158578601</v>
      </c>
      <c r="S196" s="131">
        <f t="shared" si="12"/>
        <v>1.7134970022334217E-2</v>
      </c>
      <c r="T196" s="132">
        <f t="shared" si="13"/>
        <v>5.545537398946343E-2</v>
      </c>
      <c r="U196" s="132">
        <f t="shared" si="14"/>
        <v>7.1124461938389505E-2</v>
      </c>
    </row>
    <row r="197" spans="12:21" x14ac:dyDescent="0.25">
      <c r="L197" s="133">
        <v>40908</v>
      </c>
      <c r="M197" s="126">
        <v>123.56605021051</v>
      </c>
      <c r="N197" s="134">
        <f t="shared" si="15"/>
        <v>-3.9313694790518161E-3</v>
      </c>
      <c r="O197" s="134">
        <f t="shared" si="16"/>
        <v>5.0291941216462632E-3</v>
      </c>
      <c r="P197" s="134">
        <f t="shared" si="17"/>
        <v>4.6250320728855598E-3</v>
      </c>
      <c r="Q197" s="127">
        <v>40892</v>
      </c>
      <c r="R197" s="128">
        <v>133.55638349714599</v>
      </c>
      <c r="S197" s="131">
        <f t="shared" si="12"/>
        <v>6.3554613803009641E-3</v>
      </c>
      <c r="T197" s="132">
        <f t="shared" si="13"/>
        <v>4.6073189362294098E-2</v>
      </c>
      <c r="U197" s="132">
        <f t="shared" si="14"/>
        <v>7.4052881921103486E-2</v>
      </c>
    </row>
    <row r="198" spans="12:21" x14ac:dyDescent="0.25">
      <c r="L198" s="133">
        <v>40939</v>
      </c>
      <c r="M198" s="126">
        <v>122.09290869819699</v>
      </c>
      <c r="N198" s="134">
        <f t="shared" si="15"/>
        <v>-1.192189529246368E-2</v>
      </c>
      <c r="O198" s="134">
        <f t="shared" si="16"/>
        <v>-1.5576452448152645E-2</v>
      </c>
      <c r="P198" s="134">
        <f t="shared" si="17"/>
        <v>-1.2734417799503683E-3</v>
      </c>
      <c r="Q198" s="127">
        <v>40923</v>
      </c>
      <c r="R198" s="128">
        <v>133.737614964887</v>
      </c>
      <c r="S198" s="131">
        <f t="shared" si="12"/>
        <v>1.3569659719401272E-3</v>
      </c>
      <c r="T198" s="132">
        <f t="shared" si="13"/>
        <v>2.4988321505347466E-2</v>
      </c>
      <c r="U198" s="132">
        <f t="shared" si="14"/>
        <v>6.5392137245910753E-2</v>
      </c>
    </row>
    <row r="199" spans="12:21" x14ac:dyDescent="0.25">
      <c r="L199" s="133">
        <v>40968</v>
      </c>
      <c r="M199" s="126">
        <v>120.338754669572</v>
      </c>
      <c r="N199" s="134">
        <f t="shared" si="15"/>
        <v>-1.4367370286517689E-2</v>
      </c>
      <c r="O199" s="134">
        <f t="shared" si="16"/>
        <v>-2.9946669347195143E-2</v>
      </c>
      <c r="P199" s="134">
        <f t="shared" si="17"/>
        <v>-3.8842799247307269E-3</v>
      </c>
      <c r="Q199" s="127">
        <v>40954</v>
      </c>
      <c r="R199" s="128">
        <v>132.8933828026</v>
      </c>
      <c r="S199" s="131">
        <f t="shared" si="12"/>
        <v>-6.3126007033148523E-3</v>
      </c>
      <c r="T199" s="132">
        <f t="shared" si="13"/>
        <v>1.3597108786445045E-3</v>
      </c>
      <c r="U199" s="132">
        <f t="shared" si="14"/>
        <v>4.6131427070486231E-2</v>
      </c>
    </row>
    <row r="200" spans="12:21" x14ac:dyDescent="0.25">
      <c r="L200" s="133">
        <v>40999</v>
      </c>
      <c r="M200" s="126">
        <v>120.30277038157899</v>
      </c>
      <c r="N200" s="134">
        <f t="shared" si="15"/>
        <v>-2.9902493250666407E-4</v>
      </c>
      <c r="O200" s="134">
        <f t="shared" si="16"/>
        <v>-2.6409194300308303E-2</v>
      </c>
      <c r="P200" s="134">
        <f t="shared" si="17"/>
        <v>6.8592467629087217E-3</v>
      </c>
      <c r="Q200" s="127">
        <v>40983</v>
      </c>
      <c r="R200" s="128">
        <v>131.43781183712599</v>
      </c>
      <c r="S200" s="131">
        <f t="shared" ref="S200:S263" si="18">R200/R199-1</f>
        <v>-1.0952922822621725E-2</v>
      </c>
      <c r="T200" s="132">
        <f t="shared" si="13"/>
        <v>-1.5862751031030076E-2</v>
      </c>
      <c r="U200" s="132">
        <f t="shared" si="14"/>
        <v>3.78744204106225E-2</v>
      </c>
    </row>
    <row r="201" spans="12:21" x14ac:dyDescent="0.25">
      <c r="L201" s="133">
        <v>41029</v>
      </c>
      <c r="M201" s="126">
        <v>120.956937933923</v>
      </c>
      <c r="N201" s="134">
        <f t="shared" si="15"/>
        <v>5.437676541189429E-3</v>
      </c>
      <c r="O201" s="134">
        <f t="shared" si="16"/>
        <v>-9.3041502277746435E-3</v>
      </c>
      <c r="P201" s="134">
        <f t="shared" si="17"/>
        <v>8.2104006768874971E-3</v>
      </c>
      <c r="Q201" s="127">
        <v>41014</v>
      </c>
      <c r="R201" s="128">
        <v>130.86638726780799</v>
      </c>
      <c r="S201" s="131">
        <f t="shared" si="18"/>
        <v>-4.3474899751533291E-3</v>
      </c>
      <c r="T201" s="132">
        <f t="shared" si="13"/>
        <v>-2.1469110973998284E-2</v>
      </c>
      <c r="U201" s="132">
        <f t="shared" si="14"/>
        <v>4.4049118337248894E-2</v>
      </c>
    </row>
    <row r="202" spans="12:21" x14ac:dyDescent="0.25">
      <c r="L202" s="133">
        <v>41060</v>
      </c>
      <c r="M202" s="126">
        <v>122.471837662697</v>
      </c>
      <c r="N202" s="134">
        <f t="shared" si="15"/>
        <v>1.2524289674078704E-2</v>
      </c>
      <c r="O202" s="134">
        <f t="shared" si="16"/>
        <v>1.7725652878676224E-2</v>
      </c>
      <c r="P202" s="134">
        <f t="shared" si="17"/>
        <v>1.4193736376692412E-2</v>
      </c>
      <c r="Q202" s="127">
        <v>41044</v>
      </c>
      <c r="R202" s="128">
        <v>130.74862257265301</v>
      </c>
      <c r="S202" s="131">
        <f t="shared" si="18"/>
        <v>-8.9988497133330902E-4</v>
      </c>
      <c r="T202" s="132">
        <f t="shared" ref="T202:T265" si="19">R202/R199-1</f>
        <v>-1.6138954285879081E-2</v>
      </c>
      <c r="U202" s="132">
        <f t="shared" si="14"/>
        <v>4.6781122966199407E-2</v>
      </c>
    </row>
    <row r="203" spans="12:21" x14ac:dyDescent="0.25">
      <c r="L203" s="133">
        <v>41090</v>
      </c>
      <c r="M203" s="126">
        <v>123.12806297805901</v>
      </c>
      <c r="N203" s="134">
        <f t="shared" si="15"/>
        <v>5.3581731758556295E-3</v>
      </c>
      <c r="O203" s="134">
        <f t="shared" si="16"/>
        <v>2.3484850660701273E-2</v>
      </c>
      <c r="P203" s="134">
        <f t="shared" si="17"/>
        <v>1.9946529741349472E-2</v>
      </c>
      <c r="Q203" s="127">
        <v>41075</v>
      </c>
      <c r="R203" s="128">
        <v>131.78342554749099</v>
      </c>
      <c r="S203" s="131">
        <f t="shared" si="18"/>
        <v>7.9144464735219078E-3</v>
      </c>
      <c r="T203" s="132">
        <f t="shared" si="19"/>
        <v>2.6294846630074975E-3</v>
      </c>
      <c r="U203" s="132">
        <f t="shared" si="14"/>
        <v>5.1846513544022699E-2</v>
      </c>
    </row>
    <row r="204" spans="12:21" x14ac:dyDescent="0.25">
      <c r="L204" s="133">
        <v>41121</v>
      </c>
      <c r="M204" s="126">
        <v>124.194995131862</v>
      </c>
      <c r="N204" s="134">
        <f t="shared" si="15"/>
        <v>8.6652232480350921E-3</v>
      </c>
      <c r="O204" s="134">
        <f t="shared" si="16"/>
        <v>2.677033044361532E-2</v>
      </c>
      <c r="P204" s="134">
        <f t="shared" si="17"/>
        <v>3.0617177398934325E-2</v>
      </c>
      <c r="Q204" s="127">
        <v>41105</v>
      </c>
      <c r="R204" s="128">
        <v>133.23495661030401</v>
      </c>
      <c r="S204" s="131">
        <f t="shared" si="18"/>
        <v>1.1014519138371703E-2</v>
      </c>
      <c r="T204" s="132">
        <f t="shared" si="19"/>
        <v>1.8099142124623047E-2</v>
      </c>
      <c r="U204" s="132">
        <f t="shared" si="14"/>
        <v>6.4194101963724437E-2</v>
      </c>
    </row>
    <row r="205" spans="12:21" x14ac:dyDescent="0.25">
      <c r="L205" s="133">
        <v>41152</v>
      </c>
      <c r="M205" s="126">
        <v>125.315512090444</v>
      </c>
      <c r="N205" s="134">
        <f t="shared" si="15"/>
        <v>9.0222392407384167E-3</v>
      </c>
      <c r="O205" s="134">
        <f t="shared" si="16"/>
        <v>2.3219006769367168E-2</v>
      </c>
      <c r="P205" s="134">
        <f t="shared" si="17"/>
        <v>3.182850521304581E-2</v>
      </c>
      <c r="Q205" s="127">
        <v>41136</v>
      </c>
      <c r="R205" s="128">
        <v>135.23776288629</v>
      </c>
      <c r="S205" s="131">
        <f t="shared" si="18"/>
        <v>1.5032138163589837E-2</v>
      </c>
      <c r="T205" s="132">
        <f t="shared" si="19"/>
        <v>3.4334130832946341E-2</v>
      </c>
      <c r="U205" s="132">
        <f t="shared" si="14"/>
        <v>7.5535156213331955E-2</v>
      </c>
    </row>
    <row r="206" spans="12:21" x14ac:dyDescent="0.25">
      <c r="L206" s="133">
        <v>41182</v>
      </c>
      <c r="M206" s="126">
        <v>126.39538268139501</v>
      </c>
      <c r="N206" s="134">
        <f t="shared" si="15"/>
        <v>8.6172140458686819E-3</v>
      </c>
      <c r="O206" s="134">
        <f t="shared" si="16"/>
        <v>2.653594659341163E-2</v>
      </c>
      <c r="P206" s="134">
        <f t="shared" si="17"/>
        <v>2.8041677957387545E-2</v>
      </c>
      <c r="Q206" s="127">
        <v>41167</v>
      </c>
      <c r="R206" s="128">
        <v>136.89248557659701</v>
      </c>
      <c r="S206" s="131">
        <f t="shared" si="18"/>
        <v>1.2235655596420481E-2</v>
      </c>
      <c r="T206" s="132">
        <f t="shared" si="19"/>
        <v>3.8768608479257116E-2</v>
      </c>
      <c r="U206" s="132">
        <f t="shared" si="14"/>
        <v>7.2203029441140432E-2</v>
      </c>
    </row>
    <row r="207" spans="12:21" x14ac:dyDescent="0.25">
      <c r="L207" s="133">
        <v>41213</v>
      </c>
      <c r="M207" s="126">
        <v>128.190773325012</v>
      </c>
      <c r="N207" s="134">
        <f t="shared" si="15"/>
        <v>1.4204558786317767E-2</v>
      </c>
      <c r="O207" s="134">
        <f t="shared" si="16"/>
        <v>3.2173423646480792E-2</v>
      </c>
      <c r="P207" s="134">
        <f t="shared" si="17"/>
        <v>3.3590051916640107E-2</v>
      </c>
      <c r="Q207" s="127">
        <v>41197</v>
      </c>
      <c r="R207" s="128">
        <v>137.85450216112301</v>
      </c>
      <c r="S207" s="131">
        <f t="shared" si="18"/>
        <v>7.0275339108201162E-3</v>
      </c>
      <c r="T207" s="132">
        <f t="shared" si="19"/>
        <v>3.4672173642316784E-2</v>
      </c>
      <c r="U207" s="132">
        <f t="shared" si="14"/>
        <v>5.6540860394310943E-2</v>
      </c>
    </row>
    <row r="208" spans="12:21" x14ac:dyDescent="0.25">
      <c r="L208" s="133">
        <v>41243</v>
      </c>
      <c r="M208" s="126">
        <v>129.31744492047301</v>
      </c>
      <c r="N208" s="134">
        <f t="shared" si="15"/>
        <v>8.7890225344413597E-3</v>
      </c>
      <c r="O208" s="134">
        <f t="shared" si="16"/>
        <v>3.1934855974898646E-2</v>
      </c>
      <c r="P208" s="134">
        <f t="shared" si="17"/>
        <v>4.2430748939223939E-2</v>
      </c>
      <c r="Q208" s="127">
        <v>41228</v>
      </c>
      <c r="R208" s="128">
        <v>138.29217997158699</v>
      </c>
      <c r="S208" s="131">
        <f t="shared" si="18"/>
        <v>3.1749257630513394E-3</v>
      </c>
      <c r="T208" s="132">
        <f t="shared" si="19"/>
        <v>2.2585533952267367E-2</v>
      </c>
      <c r="U208" s="132">
        <f t="shared" si="14"/>
        <v>4.2039975450278932E-2</v>
      </c>
    </row>
    <row r="209" spans="12:21" x14ac:dyDescent="0.25">
      <c r="L209" s="133">
        <v>41274</v>
      </c>
      <c r="M209" s="126">
        <v>130.23647383745799</v>
      </c>
      <c r="N209" s="134">
        <f t="shared" si="15"/>
        <v>7.1067667440396498E-3</v>
      </c>
      <c r="O209" s="134">
        <f t="shared" si="16"/>
        <v>3.0389489509638379E-2</v>
      </c>
      <c r="P209" s="134">
        <f t="shared" si="17"/>
        <v>5.3982656365434645E-2</v>
      </c>
      <c r="Q209" s="127">
        <v>41258</v>
      </c>
      <c r="R209" s="128">
        <v>138.93460263916799</v>
      </c>
      <c r="S209" s="131">
        <f t="shared" si="18"/>
        <v>4.6454012635637199E-3</v>
      </c>
      <c r="T209" s="132">
        <f t="shared" si="19"/>
        <v>1.4917671002681487E-2</v>
      </c>
      <c r="U209" s="132">
        <f t="shared" si="14"/>
        <v>4.0269278047177171E-2</v>
      </c>
    </row>
    <row r="210" spans="12:21" x14ac:dyDescent="0.25">
      <c r="L210" s="133">
        <v>41305</v>
      </c>
      <c r="M210" s="126">
        <v>128.80500992109501</v>
      </c>
      <c r="N210" s="134">
        <f t="shared" si="15"/>
        <v>-1.0991267455148779E-2</v>
      </c>
      <c r="O210" s="134">
        <f t="shared" si="16"/>
        <v>4.7915819536066273E-3</v>
      </c>
      <c r="P210" s="134">
        <f t="shared" si="17"/>
        <v>5.4975356836568956E-2</v>
      </c>
      <c r="Q210" s="127">
        <v>41289</v>
      </c>
      <c r="R210" s="128">
        <v>138.75207334318301</v>
      </c>
      <c r="S210" s="131">
        <f t="shared" si="18"/>
        <v>-1.3137785153424231E-3</v>
      </c>
      <c r="T210" s="132">
        <f t="shared" si="19"/>
        <v>6.5110037611315619E-3</v>
      </c>
      <c r="U210" s="132">
        <f t="shared" si="14"/>
        <v>3.7494749548304451E-2</v>
      </c>
    </row>
    <row r="211" spans="12:21" x14ac:dyDescent="0.25">
      <c r="L211" s="133">
        <v>41333</v>
      </c>
      <c r="M211" s="126">
        <v>127.197367938651</v>
      </c>
      <c r="N211" s="134">
        <f t="shared" si="15"/>
        <v>-1.2481206929985444E-2</v>
      </c>
      <c r="O211" s="134">
        <f t="shared" si="16"/>
        <v>-1.6394361821220671E-2</v>
      </c>
      <c r="P211" s="134">
        <f t="shared" si="17"/>
        <v>5.6994218428730425E-2</v>
      </c>
      <c r="Q211" s="127">
        <v>41320</v>
      </c>
      <c r="R211" s="128">
        <v>139.348568041394</v>
      </c>
      <c r="S211" s="131">
        <f t="shared" si="18"/>
        <v>4.298996648040232E-3</v>
      </c>
      <c r="T211" s="132">
        <f t="shared" si="19"/>
        <v>7.6388127660151905E-3</v>
      </c>
      <c r="U211" s="132">
        <f t="shared" ref="U211:U274" si="20">R211/R199-1</f>
        <v>4.857416601684772E-2</v>
      </c>
    </row>
    <row r="212" spans="12:21" x14ac:dyDescent="0.25">
      <c r="L212" s="133">
        <v>41364</v>
      </c>
      <c r="M212" s="126">
        <v>126.94596206224</v>
      </c>
      <c r="N212" s="134">
        <f t="shared" si="15"/>
        <v>-1.9765021909278202E-3</v>
      </c>
      <c r="O212" s="134">
        <f t="shared" si="16"/>
        <v>-2.5265670040519717E-2</v>
      </c>
      <c r="P212" s="134">
        <f t="shared" si="17"/>
        <v>5.522060431019149E-2</v>
      </c>
      <c r="Q212" s="127">
        <v>41348</v>
      </c>
      <c r="R212" s="128">
        <v>140.23602535317499</v>
      </c>
      <c r="S212" s="131">
        <f t="shared" si="18"/>
        <v>6.3686145057291199E-3</v>
      </c>
      <c r="T212" s="132">
        <f t="shared" si="19"/>
        <v>9.3671604430105582E-3</v>
      </c>
      <c r="U212" s="132">
        <f t="shared" si="20"/>
        <v>6.6938222670288372E-2</v>
      </c>
    </row>
    <row r="213" spans="12:21" x14ac:dyDescent="0.25">
      <c r="L213" s="133">
        <v>41394</v>
      </c>
      <c r="M213" s="126">
        <v>129.173231046447</v>
      </c>
      <c r="N213" s="134">
        <f t="shared" si="15"/>
        <v>1.7545016383545997E-2</v>
      </c>
      <c r="O213" s="134">
        <f t="shared" si="16"/>
        <v>2.8587484724200696E-3</v>
      </c>
      <c r="P213" s="134">
        <f t="shared" si="17"/>
        <v>6.7927423204218629E-2</v>
      </c>
      <c r="Q213" s="127">
        <v>41379</v>
      </c>
      <c r="R213" s="128">
        <v>142.05795860361499</v>
      </c>
      <c r="S213" s="131">
        <f t="shared" si="18"/>
        <v>1.2991905937519199E-2</v>
      </c>
      <c r="T213" s="132">
        <f t="shared" si="19"/>
        <v>2.3825844045265887E-2</v>
      </c>
      <c r="U213" s="132">
        <f t="shared" si="20"/>
        <v>8.5519066961818879E-2</v>
      </c>
    </row>
    <row r="214" spans="12:21" x14ac:dyDescent="0.25">
      <c r="L214" s="133">
        <v>41425</v>
      </c>
      <c r="M214" s="126">
        <v>132.10613260142699</v>
      </c>
      <c r="N214" s="134">
        <f t="shared" si="15"/>
        <v>2.2705180719102769E-2</v>
      </c>
      <c r="O214" s="134">
        <f t="shared" si="16"/>
        <v>3.8591715711786989E-2</v>
      </c>
      <c r="P214" s="134">
        <f t="shared" si="17"/>
        <v>7.8665390530548551E-2</v>
      </c>
      <c r="Q214" s="127">
        <v>41409</v>
      </c>
      <c r="R214" s="128">
        <v>144.56665546087601</v>
      </c>
      <c r="S214" s="131">
        <f t="shared" si="18"/>
        <v>1.7659671319514292E-2</v>
      </c>
      <c r="T214" s="132">
        <f t="shared" si="19"/>
        <v>3.7446293799961783E-2</v>
      </c>
      <c r="U214" s="132">
        <f t="shared" si="20"/>
        <v>0.10568396527882928</v>
      </c>
    </row>
    <row r="215" spans="12:21" x14ac:dyDescent="0.25">
      <c r="L215" s="133">
        <v>41455</v>
      </c>
      <c r="M215" s="126">
        <v>134.47645393430901</v>
      </c>
      <c r="N215" s="134">
        <f t="shared" si="15"/>
        <v>1.7942553356197655E-2</v>
      </c>
      <c r="O215" s="134">
        <f t="shared" si="16"/>
        <v>5.9320452180880778E-2</v>
      </c>
      <c r="P215" s="134">
        <f t="shared" si="17"/>
        <v>9.216737989512791E-2</v>
      </c>
      <c r="Q215" s="127">
        <v>41440</v>
      </c>
      <c r="R215" s="128">
        <v>146.941872138799</v>
      </c>
      <c r="S215" s="131">
        <f t="shared" si="18"/>
        <v>1.6429906816000095E-2</v>
      </c>
      <c r="T215" s="132">
        <f t="shared" si="19"/>
        <v>4.7818288979139201E-2</v>
      </c>
      <c r="U215" s="132">
        <f t="shared" si="20"/>
        <v>0.11502544062982589</v>
      </c>
    </row>
    <row r="216" spans="12:21" x14ac:dyDescent="0.25">
      <c r="L216" s="133">
        <v>41486</v>
      </c>
      <c r="M216" s="126">
        <v>135.39921996994499</v>
      </c>
      <c r="N216" s="134">
        <f t="shared" si="15"/>
        <v>6.8619152917785975E-3</v>
      </c>
      <c r="O216" s="134">
        <f t="shared" si="16"/>
        <v>4.8198755059856824E-2</v>
      </c>
      <c r="P216" s="134">
        <f t="shared" si="17"/>
        <v>9.0214785436297795E-2</v>
      </c>
      <c r="Q216" s="127">
        <v>41470</v>
      </c>
      <c r="R216" s="128">
        <v>149.90976778898599</v>
      </c>
      <c r="S216" s="131">
        <f t="shared" si="18"/>
        <v>2.0197753077377145E-2</v>
      </c>
      <c r="T216" s="132">
        <f t="shared" si="19"/>
        <v>5.5271871161262753E-2</v>
      </c>
      <c r="U216" s="132">
        <f t="shared" si="20"/>
        <v>0.12515342521898187</v>
      </c>
    </row>
    <row r="217" spans="12:21" x14ac:dyDescent="0.25">
      <c r="L217" s="133">
        <v>41517</v>
      </c>
      <c r="M217" s="126">
        <v>136.11275972426299</v>
      </c>
      <c r="N217" s="134">
        <f t="shared" si="15"/>
        <v>5.2698956055756696E-3</v>
      </c>
      <c r="O217" s="134">
        <f t="shared" si="16"/>
        <v>3.0328850326156065E-2</v>
      </c>
      <c r="P217" s="134">
        <f t="shared" si="17"/>
        <v>8.6160503625650753E-2</v>
      </c>
      <c r="Q217" s="127">
        <v>41501</v>
      </c>
      <c r="R217" s="128">
        <v>151.07257777146</v>
      </c>
      <c r="S217" s="131">
        <f t="shared" si="18"/>
        <v>7.7567325973768586E-3</v>
      </c>
      <c r="T217" s="132">
        <f t="shared" si="19"/>
        <v>4.5002924705169534E-2</v>
      </c>
      <c r="U217" s="132">
        <f t="shared" si="20"/>
        <v>0.11708870767467627</v>
      </c>
    </row>
    <row r="218" spans="12:21" x14ac:dyDescent="0.25">
      <c r="L218" s="133">
        <v>41547</v>
      </c>
      <c r="M218" s="126">
        <v>136.90656668492699</v>
      </c>
      <c r="N218" s="134">
        <f t="shared" si="15"/>
        <v>5.8319805011086689E-3</v>
      </c>
      <c r="O218" s="134">
        <f t="shared" si="16"/>
        <v>1.8070916353914779E-2</v>
      </c>
      <c r="P218" s="134">
        <f t="shared" si="17"/>
        <v>8.3161139121889827E-2</v>
      </c>
      <c r="Q218" s="127">
        <v>41532</v>
      </c>
      <c r="R218" s="128">
        <v>153.286256960066</v>
      </c>
      <c r="S218" s="131">
        <f t="shared" si="18"/>
        <v>1.4653084108717573E-2</v>
      </c>
      <c r="T218" s="132">
        <f t="shared" si="19"/>
        <v>4.3176153460697586E-2</v>
      </c>
      <c r="U218" s="132">
        <f t="shared" si="20"/>
        <v>0.11975654700415239</v>
      </c>
    </row>
    <row r="219" spans="12:21" x14ac:dyDescent="0.25">
      <c r="L219" s="133">
        <v>41578</v>
      </c>
      <c r="M219" s="126">
        <v>137.52485332019199</v>
      </c>
      <c r="N219" s="134">
        <f t="shared" si="15"/>
        <v>4.5161211053368344E-3</v>
      </c>
      <c r="O219" s="134">
        <f t="shared" si="16"/>
        <v>1.5699007355572947E-2</v>
      </c>
      <c r="P219" s="134">
        <f t="shared" si="17"/>
        <v>7.2813976802484692E-2</v>
      </c>
      <c r="Q219" s="127">
        <v>41562</v>
      </c>
      <c r="R219" s="128">
        <v>154.161176211607</v>
      </c>
      <c r="S219" s="131">
        <f t="shared" si="18"/>
        <v>5.70774751039127E-3</v>
      </c>
      <c r="T219" s="132">
        <f t="shared" si="19"/>
        <v>2.8359782590053229E-2</v>
      </c>
      <c r="U219" s="132">
        <f t="shared" si="20"/>
        <v>0.11828902063296343</v>
      </c>
    </row>
    <row r="220" spans="12:21" x14ac:dyDescent="0.25">
      <c r="L220" s="133">
        <v>41608</v>
      </c>
      <c r="M220" s="126">
        <v>138.44196840120901</v>
      </c>
      <c r="N220" s="134">
        <f t="shared" si="15"/>
        <v>6.6687224808867906E-3</v>
      </c>
      <c r="O220" s="134">
        <f t="shared" si="16"/>
        <v>1.7112346275724111E-2</v>
      </c>
      <c r="P220" s="134">
        <f t="shared" si="17"/>
        <v>7.0559107368285412E-2</v>
      </c>
      <c r="Q220" s="127">
        <v>41593</v>
      </c>
      <c r="R220" s="128">
        <v>155.41002987570801</v>
      </c>
      <c r="S220" s="131">
        <f t="shared" si="18"/>
        <v>8.1009609214890421E-3</v>
      </c>
      <c r="T220" s="132">
        <f t="shared" si="19"/>
        <v>2.8711048479027168E-2</v>
      </c>
      <c r="U220" s="132">
        <f t="shared" si="20"/>
        <v>0.12378031720693095</v>
      </c>
    </row>
    <row r="221" spans="12:21" x14ac:dyDescent="0.25">
      <c r="L221" s="133">
        <v>41639</v>
      </c>
      <c r="M221" s="126">
        <v>139.68083243065701</v>
      </c>
      <c r="N221" s="134">
        <f t="shared" si="15"/>
        <v>8.9486161151488552E-3</v>
      </c>
      <c r="O221" s="134">
        <f t="shared" si="16"/>
        <v>2.026393483458433E-2</v>
      </c>
      <c r="P221" s="134">
        <f t="shared" si="17"/>
        <v>7.2517001688682692E-2</v>
      </c>
      <c r="Q221" s="127">
        <v>41623</v>
      </c>
      <c r="R221" s="128">
        <v>154.424178859454</v>
      </c>
      <c r="S221" s="131">
        <f t="shared" si="18"/>
        <v>-6.3435482062673687E-3</v>
      </c>
      <c r="T221" s="132">
        <f t="shared" si="19"/>
        <v>7.4235089430387813E-3</v>
      </c>
      <c r="U221" s="132">
        <f t="shared" si="20"/>
        <v>0.111488253653516</v>
      </c>
    </row>
    <row r="222" spans="12:21" x14ac:dyDescent="0.25">
      <c r="L222" s="133">
        <v>41670</v>
      </c>
      <c r="M222" s="126">
        <v>141.71442216147801</v>
      </c>
      <c r="N222" s="134">
        <f t="shared" si="15"/>
        <v>1.4558831698189945E-2</v>
      </c>
      <c r="O222" s="134">
        <f t="shared" si="16"/>
        <v>3.0464085146352904E-2</v>
      </c>
      <c r="P222" s="134">
        <f t="shared" si="17"/>
        <v>0.10022445748260278</v>
      </c>
      <c r="Q222" s="127">
        <v>41654</v>
      </c>
      <c r="R222" s="128">
        <v>154.603251585881</v>
      </c>
      <c r="S222" s="131">
        <f t="shared" si="18"/>
        <v>1.1596158564648462E-3</v>
      </c>
      <c r="T222" s="132">
        <f t="shared" si="19"/>
        <v>2.8676180679056973E-3</v>
      </c>
      <c r="U222" s="132">
        <f t="shared" si="20"/>
        <v>0.11424101896836092</v>
      </c>
    </row>
    <row r="223" spans="12:21" x14ac:dyDescent="0.25">
      <c r="L223" s="133">
        <v>41698</v>
      </c>
      <c r="M223" s="126">
        <v>142.52962190495401</v>
      </c>
      <c r="N223" s="134">
        <f t="shared" si="15"/>
        <v>5.7524120060774564E-3</v>
      </c>
      <c r="O223" s="134">
        <f t="shared" si="16"/>
        <v>2.9526115172668232E-2</v>
      </c>
      <c r="P223" s="134">
        <f t="shared" si="17"/>
        <v>0.12053908201699559</v>
      </c>
      <c r="Q223" s="127">
        <v>41685</v>
      </c>
      <c r="R223" s="128">
        <v>154.33020749288301</v>
      </c>
      <c r="S223" s="131">
        <f t="shared" si="18"/>
        <v>-1.7660954100070514E-3</v>
      </c>
      <c r="T223" s="132">
        <f t="shared" si="19"/>
        <v>-6.94821552822944E-3</v>
      </c>
      <c r="U223" s="132">
        <f t="shared" si="20"/>
        <v>0.10751197276055713</v>
      </c>
    </row>
    <row r="224" spans="12:21" x14ac:dyDescent="0.25">
      <c r="L224" s="133">
        <v>41729</v>
      </c>
      <c r="M224" s="126">
        <v>143.05771442391401</v>
      </c>
      <c r="N224" s="134">
        <f t="shared" ref="N224:N287" si="21">M224/M223-1</f>
        <v>3.7051422146630042E-3</v>
      </c>
      <c r="O224" s="134">
        <f t="shared" si="16"/>
        <v>2.4175700663392252E-2</v>
      </c>
      <c r="P224" s="134">
        <f t="shared" si="17"/>
        <v>0.12691819495427992</v>
      </c>
      <c r="Q224" s="127">
        <v>41713</v>
      </c>
      <c r="R224" s="128">
        <v>155.25914300374501</v>
      </c>
      <c r="S224" s="131">
        <f t="shared" si="18"/>
        <v>6.0191424994024967E-3</v>
      </c>
      <c r="T224" s="132">
        <f t="shared" si="19"/>
        <v>5.4069521396058473E-3</v>
      </c>
      <c r="U224" s="132">
        <f t="shared" si="20"/>
        <v>0.10712737766729563</v>
      </c>
    </row>
    <row r="225" spans="12:21" x14ac:dyDescent="0.25">
      <c r="L225" s="133">
        <v>41759</v>
      </c>
      <c r="M225" s="126">
        <v>143.338347640954</v>
      </c>
      <c r="N225" s="134">
        <f t="shared" si="21"/>
        <v>1.9616783210194555E-3</v>
      </c>
      <c r="O225" s="134">
        <f t="shared" si="16"/>
        <v>1.1459140535644119E-2</v>
      </c>
      <c r="P225" s="134">
        <f t="shared" si="17"/>
        <v>0.1096598457726401</v>
      </c>
      <c r="Q225" s="127">
        <v>41744</v>
      </c>
      <c r="R225" s="128">
        <v>155.72968676333301</v>
      </c>
      <c r="S225" s="131">
        <f t="shared" si="18"/>
        <v>3.0306991941637662E-3</v>
      </c>
      <c r="T225" s="132">
        <f t="shared" si="19"/>
        <v>7.2859733925212389E-3</v>
      </c>
      <c r="U225" s="132">
        <f t="shared" si="20"/>
        <v>9.6240494331375714E-2</v>
      </c>
    </row>
    <row r="226" spans="12:21" x14ac:dyDescent="0.25">
      <c r="L226" s="133">
        <v>41790</v>
      </c>
      <c r="M226" s="126">
        <v>145.43627881117601</v>
      </c>
      <c r="N226" s="134">
        <f t="shared" si="21"/>
        <v>1.4636217067864443E-2</v>
      </c>
      <c r="O226" s="134">
        <f t="shared" ref="O226:O289" si="22">M226/M223-1</f>
        <v>2.0393353096525457E-2</v>
      </c>
      <c r="P226" s="134">
        <f t="shared" si="17"/>
        <v>0.10090482513758059</v>
      </c>
      <c r="Q226" s="127">
        <v>41774</v>
      </c>
      <c r="R226" s="128">
        <v>155.85278832427599</v>
      </c>
      <c r="S226" s="131">
        <f t="shared" si="18"/>
        <v>7.9048229982037199E-4</v>
      </c>
      <c r="T226" s="132">
        <f t="shared" si="19"/>
        <v>9.8657343635282224E-3</v>
      </c>
      <c r="U226" s="132">
        <f t="shared" si="20"/>
        <v>7.8068713891318753E-2</v>
      </c>
    </row>
    <row r="227" spans="12:21" x14ac:dyDescent="0.25">
      <c r="L227" s="133">
        <v>41820</v>
      </c>
      <c r="M227" s="126">
        <v>147.67146648894001</v>
      </c>
      <c r="N227" s="134">
        <f t="shared" si="21"/>
        <v>1.5368845352994764E-2</v>
      </c>
      <c r="O227" s="134">
        <f t="shared" si="22"/>
        <v>3.2250984042387021E-2</v>
      </c>
      <c r="P227" s="134">
        <f t="shared" si="17"/>
        <v>9.8121360049222339E-2</v>
      </c>
      <c r="Q227" s="127">
        <v>41805</v>
      </c>
      <c r="R227" s="128">
        <v>156.13423928574201</v>
      </c>
      <c r="S227" s="131">
        <f t="shared" si="18"/>
        <v>1.8058769720592505E-3</v>
      </c>
      <c r="T227" s="132">
        <f t="shared" si="19"/>
        <v>5.6363590901431504E-3</v>
      </c>
      <c r="U227" s="132">
        <f t="shared" si="20"/>
        <v>6.2557846944130802E-2</v>
      </c>
    </row>
    <row r="228" spans="12:21" x14ac:dyDescent="0.25">
      <c r="L228" s="133">
        <v>41851</v>
      </c>
      <c r="M228" s="126">
        <v>150.15107528252801</v>
      </c>
      <c r="N228" s="134">
        <f t="shared" si="21"/>
        <v>1.6791387344783359E-2</v>
      </c>
      <c r="O228" s="134">
        <f t="shared" si="22"/>
        <v>4.7528995231890914E-2</v>
      </c>
      <c r="P228" s="134">
        <f t="shared" si="17"/>
        <v>0.10895081460482214</v>
      </c>
      <c r="Q228" s="127">
        <v>41835</v>
      </c>
      <c r="R228" s="128">
        <v>156.41616133102499</v>
      </c>
      <c r="S228" s="131">
        <f t="shared" si="18"/>
        <v>1.8056388308718141E-3</v>
      </c>
      <c r="T228" s="132">
        <f t="shared" si="19"/>
        <v>4.4081162812279473E-3</v>
      </c>
      <c r="U228" s="132">
        <f t="shared" si="20"/>
        <v>4.3402065375736321E-2</v>
      </c>
    </row>
    <row r="229" spans="12:21" x14ac:dyDescent="0.25">
      <c r="L229" s="133">
        <v>41882</v>
      </c>
      <c r="M229" s="126">
        <v>151.60388918536199</v>
      </c>
      <c r="N229" s="134">
        <f t="shared" si="21"/>
        <v>9.6756809773113073E-3</v>
      </c>
      <c r="O229" s="134">
        <f t="shared" si="22"/>
        <v>4.2407647009406579E-2</v>
      </c>
      <c r="P229" s="134">
        <f t="shared" si="17"/>
        <v>0.11381100120577159</v>
      </c>
      <c r="Q229" s="127">
        <v>41866</v>
      </c>
      <c r="R229" s="128">
        <v>159.754592441173</v>
      </c>
      <c r="S229" s="131">
        <f t="shared" si="18"/>
        <v>2.1343261986099149E-2</v>
      </c>
      <c r="T229" s="132">
        <f t="shared" si="19"/>
        <v>2.5035189673852321E-2</v>
      </c>
      <c r="U229" s="132">
        <f t="shared" si="20"/>
        <v>5.746916348277975E-2</v>
      </c>
    </row>
    <row r="230" spans="12:21" x14ac:dyDescent="0.25">
      <c r="L230" s="133">
        <v>41912</v>
      </c>
      <c r="M230" s="126">
        <v>153.01428254856</v>
      </c>
      <c r="N230" s="134">
        <f t="shared" si="21"/>
        <v>9.3031476354379361E-3</v>
      </c>
      <c r="O230" s="134">
        <f t="shared" si="22"/>
        <v>3.6180422573511395E-2</v>
      </c>
      <c r="P230" s="134">
        <f t="shared" si="17"/>
        <v>0.11765480833876185</v>
      </c>
      <c r="Q230" s="127">
        <v>41897</v>
      </c>
      <c r="R230" s="128">
        <v>162.598791700286</v>
      </c>
      <c r="S230" s="131">
        <f t="shared" si="18"/>
        <v>1.780355240905096E-2</v>
      </c>
      <c r="T230" s="132">
        <f t="shared" si="19"/>
        <v>4.1403810234814653E-2</v>
      </c>
      <c r="U230" s="132">
        <f t="shared" si="20"/>
        <v>6.0752574463646125E-2</v>
      </c>
    </row>
    <row r="231" spans="12:21" x14ac:dyDescent="0.25">
      <c r="L231" s="133">
        <v>41943</v>
      </c>
      <c r="M231" s="126">
        <v>153.648282388063</v>
      </c>
      <c r="N231" s="134">
        <f t="shared" si="21"/>
        <v>4.143403014040814E-3</v>
      </c>
      <c r="O231" s="134">
        <f t="shared" si="22"/>
        <v>2.3291255816547007E-2</v>
      </c>
      <c r="P231" s="134">
        <f t="shared" si="17"/>
        <v>0.11724011099529519</v>
      </c>
      <c r="Q231" s="127">
        <v>41927</v>
      </c>
      <c r="R231" s="128">
        <v>165.68871710637299</v>
      </c>
      <c r="S231" s="131">
        <f t="shared" si="18"/>
        <v>1.9003372496042781E-2</v>
      </c>
      <c r="T231" s="132">
        <f t="shared" si="19"/>
        <v>5.928131528381142E-2</v>
      </c>
      <c r="U231" s="132">
        <f t="shared" si="20"/>
        <v>7.477590128751288E-2</v>
      </c>
    </row>
    <row r="232" spans="12:21" x14ac:dyDescent="0.25">
      <c r="L232" s="133">
        <v>41973</v>
      </c>
      <c r="M232" s="126">
        <v>155.00286281389899</v>
      </c>
      <c r="N232" s="134">
        <f t="shared" si="21"/>
        <v>8.8161117376814868E-3</v>
      </c>
      <c r="O232" s="134">
        <f t="shared" si="22"/>
        <v>2.2420095202051016E-2</v>
      </c>
      <c r="P232" s="134">
        <f t="shared" si="17"/>
        <v>0.1196233671331226</v>
      </c>
      <c r="Q232" s="127">
        <v>41958</v>
      </c>
      <c r="R232" s="128">
        <v>166.85907124833901</v>
      </c>
      <c r="S232" s="131">
        <f t="shared" si="18"/>
        <v>7.0635717531366549E-3</v>
      </c>
      <c r="T232" s="132">
        <f t="shared" si="19"/>
        <v>4.4471202352333705E-2</v>
      </c>
      <c r="U232" s="132">
        <f t="shared" si="20"/>
        <v>7.3669900081658746E-2</v>
      </c>
    </row>
    <row r="233" spans="12:21" x14ac:dyDescent="0.25">
      <c r="L233" s="133">
        <v>42004</v>
      </c>
      <c r="M233" s="126">
        <v>155.87436333498201</v>
      </c>
      <c r="N233" s="134">
        <f t="shared" si="21"/>
        <v>5.6224801610882391E-3</v>
      </c>
      <c r="O233" s="134">
        <f t="shared" si="22"/>
        <v>1.8691593613258561E-2</v>
      </c>
      <c r="P233" s="134">
        <f t="shared" si="17"/>
        <v>0.1159323768518068</v>
      </c>
      <c r="Q233" s="127">
        <v>41988</v>
      </c>
      <c r="R233" s="128">
        <v>169.64813521092699</v>
      </c>
      <c r="S233" s="131">
        <f t="shared" si="18"/>
        <v>1.6715087419113095E-2</v>
      </c>
      <c r="T233" s="132">
        <f t="shared" si="19"/>
        <v>4.335421829969599E-2</v>
      </c>
      <c r="U233" s="132">
        <f t="shared" si="20"/>
        <v>9.8585315226631387E-2</v>
      </c>
    </row>
    <row r="234" spans="12:21" x14ac:dyDescent="0.25">
      <c r="L234" s="133">
        <v>42035</v>
      </c>
      <c r="M234" s="126">
        <v>157.43134092814699</v>
      </c>
      <c r="N234" s="134">
        <f t="shared" si="21"/>
        <v>9.9886701049034521E-3</v>
      </c>
      <c r="O234" s="134">
        <f t="shared" si="22"/>
        <v>2.4621547870800731E-2</v>
      </c>
      <c r="P234" s="134">
        <f t="shared" si="17"/>
        <v>0.11090556999738643</v>
      </c>
      <c r="Q234" s="127">
        <v>42019</v>
      </c>
      <c r="R234" s="128">
        <v>172.27337692610499</v>
      </c>
      <c r="S234" s="131">
        <f t="shared" si="18"/>
        <v>1.547462759855267E-2</v>
      </c>
      <c r="T234" s="132">
        <f t="shared" si="19"/>
        <v>3.974114794735617E-2</v>
      </c>
      <c r="U234" s="132">
        <f t="shared" si="20"/>
        <v>0.11429336161412085</v>
      </c>
    </row>
    <row r="235" spans="12:21" x14ac:dyDescent="0.25">
      <c r="L235" s="133">
        <v>42063</v>
      </c>
      <c r="M235" s="126">
        <v>157.64404964485101</v>
      </c>
      <c r="N235" s="134">
        <f t="shared" si="21"/>
        <v>1.3511205294318707E-3</v>
      </c>
      <c r="O235" s="134">
        <f t="shared" si="22"/>
        <v>1.7039600320950976E-2</v>
      </c>
      <c r="P235" s="134">
        <f t="shared" ref="P235:P298" si="23">M235/M223-1</f>
        <v>0.10604411586790063</v>
      </c>
      <c r="Q235" s="127">
        <v>42050</v>
      </c>
      <c r="R235" s="128">
        <v>174.92709783206101</v>
      </c>
      <c r="S235" s="131">
        <f t="shared" si="18"/>
        <v>1.5404126588255851E-2</v>
      </c>
      <c r="T235" s="132">
        <f t="shared" si="19"/>
        <v>4.8352340231561319E-2</v>
      </c>
      <c r="U235" s="132">
        <f t="shared" si="20"/>
        <v>0.13345987589712682</v>
      </c>
    </row>
    <row r="236" spans="12:21" x14ac:dyDescent="0.25">
      <c r="L236" s="133">
        <v>42094</v>
      </c>
      <c r="M236" s="126">
        <v>158.452875661847</v>
      </c>
      <c r="N236" s="134">
        <f t="shared" si="21"/>
        <v>5.1307107297622334E-3</v>
      </c>
      <c r="O236" s="134">
        <f t="shared" si="22"/>
        <v>1.654224769036361E-2</v>
      </c>
      <c r="P236" s="134">
        <f t="shared" si="23"/>
        <v>0.10761503704940711</v>
      </c>
      <c r="Q236" s="127">
        <v>42078</v>
      </c>
      <c r="R236" s="128">
        <v>174.70967627397201</v>
      </c>
      <c r="S236" s="131">
        <f t="shared" si="18"/>
        <v>-1.2429266865088273E-3</v>
      </c>
      <c r="T236" s="132">
        <f t="shared" si="19"/>
        <v>2.9835524314793638E-2</v>
      </c>
      <c r="U236" s="132">
        <f t="shared" si="20"/>
        <v>0.12527786057506352</v>
      </c>
    </row>
    <row r="237" spans="12:21" x14ac:dyDescent="0.25">
      <c r="L237" s="133">
        <v>42124</v>
      </c>
      <c r="M237" s="126">
        <v>159.16345306829399</v>
      </c>
      <c r="N237" s="134">
        <f t="shared" si="21"/>
        <v>4.484471509140775E-3</v>
      </c>
      <c r="O237" s="134">
        <f t="shared" si="22"/>
        <v>1.1002333651833229E-2</v>
      </c>
      <c r="P237" s="134">
        <f t="shared" si="23"/>
        <v>0.11040384996609598</v>
      </c>
      <c r="Q237" s="127">
        <v>42109</v>
      </c>
      <c r="R237" s="128">
        <v>175.902670443403</v>
      </c>
      <c r="S237" s="131">
        <f t="shared" si="18"/>
        <v>6.8284378683192148E-3</v>
      </c>
      <c r="T237" s="132">
        <f t="shared" si="19"/>
        <v>2.1067059705079938E-2</v>
      </c>
      <c r="U237" s="132">
        <f t="shared" si="20"/>
        <v>0.12953845923242291</v>
      </c>
    </row>
    <row r="238" spans="12:21" x14ac:dyDescent="0.25">
      <c r="L238" s="133">
        <v>42155</v>
      </c>
      <c r="M238" s="126">
        <v>161.55712616713399</v>
      </c>
      <c r="N238" s="134">
        <f t="shared" si="21"/>
        <v>1.5039087508442739E-2</v>
      </c>
      <c r="O238" s="134">
        <f t="shared" si="22"/>
        <v>2.4822227867772773E-2</v>
      </c>
      <c r="P238" s="134">
        <f t="shared" si="23"/>
        <v>0.11084474580711823</v>
      </c>
      <c r="Q238" s="127">
        <v>42139</v>
      </c>
      <c r="R238" s="128">
        <v>176.953385827223</v>
      </c>
      <c r="S238" s="131">
        <f t="shared" si="18"/>
        <v>5.973277046740888E-3</v>
      </c>
      <c r="T238" s="132">
        <f t="shared" si="19"/>
        <v>1.1583614089952787E-2</v>
      </c>
      <c r="U238" s="132">
        <f t="shared" si="20"/>
        <v>0.13538800126593786</v>
      </c>
    </row>
    <row r="239" spans="12:21" x14ac:dyDescent="0.25">
      <c r="L239" s="133">
        <v>42185</v>
      </c>
      <c r="M239" s="126">
        <v>163.92794119217399</v>
      </c>
      <c r="N239" s="134">
        <f t="shared" si="21"/>
        <v>1.4674778397502308E-2</v>
      </c>
      <c r="O239" s="134">
        <f t="shared" si="22"/>
        <v>3.4553273378334026E-2</v>
      </c>
      <c r="P239" s="134">
        <f t="shared" si="23"/>
        <v>0.11008541521087634</v>
      </c>
      <c r="Q239" s="127">
        <v>42170</v>
      </c>
      <c r="R239" s="128">
        <v>179.10662890324801</v>
      </c>
      <c r="S239" s="131">
        <f t="shared" si="18"/>
        <v>1.2168419756191762E-2</v>
      </c>
      <c r="T239" s="132">
        <f t="shared" si="19"/>
        <v>2.5167195790466002E-2</v>
      </c>
      <c r="U239" s="132">
        <f t="shared" si="20"/>
        <v>0.14713229924836746</v>
      </c>
    </row>
    <row r="240" spans="12:21" x14ac:dyDescent="0.25">
      <c r="L240" s="133">
        <v>42216</v>
      </c>
      <c r="M240" s="126">
        <v>166.321423183067</v>
      </c>
      <c r="N240" s="134">
        <f t="shared" si="21"/>
        <v>1.460081773422095E-2</v>
      </c>
      <c r="O240" s="134">
        <f t="shared" si="22"/>
        <v>4.4972447988431474E-2</v>
      </c>
      <c r="P240" s="134">
        <f t="shared" si="23"/>
        <v>0.10769385347465854</v>
      </c>
      <c r="Q240" s="127">
        <v>42200</v>
      </c>
      <c r="R240" s="128">
        <v>179.18722741950401</v>
      </c>
      <c r="S240" s="131">
        <f t="shared" si="18"/>
        <v>4.5000297727426641E-4</v>
      </c>
      <c r="T240" s="132">
        <f t="shared" si="19"/>
        <v>1.8672581648826236E-2</v>
      </c>
      <c r="U240" s="132">
        <f t="shared" si="20"/>
        <v>0.14558000845122643</v>
      </c>
    </row>
    <row r="241" spans="12:21" x14ac:dyDescent="0.25">
      <c r="L241" s="133">
        <v>42247</v>
      </c>
      <c r="M241" s="126">
        <v>167.461756512709</v>
      </c>
      <c r="N241" s="134">
        <f t="shared" si="21"/>
        <v>6.8562023329181709E-3</v>
      </c>
      <c r="O241" s="134">
        <f t="shared" si="22"/>
        <v>3.6548250675532357E-2</v>
      </c>
      <c r="P241" s="134">
        <f t="shared" si="23"/>
        <v>0.10460066303416538</v>
      </c>
      <c r="Q241" s="127">
        <v>42231</v>
      </c>
      <c r="R241" s="128">
        <v>179.08972669542999</v>
      </c>
      <c r="S241" s="131">
        <f t="shared" si="18"/>
        <v>-5.441276450233179E-4</v>
      </c>
      <c r="T241" s="132">
        <f t="shared" si="19"/>
        <v>1.2072901901367894E-2</v>
      </c>
      <c r="U241" s="132">
        <f t="shared" si="20"/>
        <v>0.12103022491435933</v>
      </c>
    </row>
    <row r="242" spans="12:21" x14ac:dyDescent="0.25">
      <c r="L242" s="133">
        <v>42277</v>
      </c>
      <c r="M242" s="126">
        <v>167.27023981134801</v>
      </c>
      <c r="N242" s="134">
        <f t="shared" si="21"/>
        <v>-1.143644407829103E-3</v>
      </c>
      <c r="O242" s="134">
        <f t="shared" si="22"/>
        <v>2.038882813306242E-2</v>
      </c>
      <c r="P242" s="134">
        <f t="shared" si="23"/>
        <v>9.3167494075357293E-2</v>
      </c>
      <c r="Q242" s="127">
        <v>42262</v>
      </c>
      <c r="R242" s="128">
        <v>179.67283307633099</v>
      </c>
      <c r="S242" s="131">
        <f t="shared" si="18"/>
        <v>3.2559454506995156E-3</v>
      </c>
      <c r="T242" s="132">
        <f t="shared" si="19"/>
        <v>3.1612686618587293E-3</v>
      </c>
      <c r="U242" s="132">
        <f t="shared" si="20"/>
        <v>0.1050071848474563</v>
      </c>
    </row>
    <row r="243" spans="12:21" x14ac:dyDescent="0.25">
      <c r="L243" s="133">
        <v>42308</v>
      </c>
      <c r="M243" s="126">
        <v>165.84643328002599</v>
      </c>
      <c r="N243" s="134">
        <f t="shared" si="21"/>
        <v>-8.5120134515728196E-3</v>
      </c>
      <c r="O243" s="134">
        <f t="shared" si="22"/>
        <v>-2.8558552106555668E-3</v>
      </c>
      <c r="P243" s="134">
        <f t="shared" si="23"/>
        <v>7.9390089510760875E-2</v>
      </c>
      <c r="Q243" s="127">
        <v>42292</v>
      </c>
      <c r="R243" s="128">
        <v>179.28974200226</v>
      </c>
      <c r="S243" s="131">
        <f t="shared" si="18"/>
        <v>-2.1321591445504495E-3</v>
      </c>
      <c r="T243" s="132">
        <f t="shared" si="19"/>
        <v>5.7210876150226575E-4</v>
      </c>
      <c r="U243" s="132">
        <f t="shared" si="20"/>
        <v>8.2087815835734101E-2</v>
      </c>
    </row>
    <row r="244" spans="12:21" x14ac:dyDescent="0.25">
      <c r="L244" s="133">
        <v>42338</v>
      </c>
      <c r="M244" s="126">
        <v>165.97572810403</v>
      </c>
      <c r="N244" s="134">
        <f t="shared" si="21"/>
        <v>7.7960569574453409E-4</v>
      </c>
      <c r="O244" s="134">
        <f t="shared" si="22"/>
        <v>-8.8738374636971873E-3</v>
      </c>
      <c r="P244" s="134">
        <f t="shared" si="23"/>
        <v>7.0791371791018909E-2</v>
      </c>
      <c r="Q244" s="127">
        <v>42323</v>
      </c>
      <c r="R244" s="128">
        <v>179.967030896832</v>
      </c>
      <c r="S244" s="131">
        <f t="shared" si="18"/>
        <v>3.7776221160688017E-3</v>
      </c>
      <c r="T244" s="132">
        <f t="shared" si="19"/>
        <v>4.8986852433696715E-3</v>
      </c>
      <c r="U244" s="132">
        <f t="shared" si="20"/>
        <v>7.8557069450447825E-2</v>
      </c>
    </row>
    <row r="245" spans="12:21" x14ac:dyDescent="0.25">
      <c r="L245" s="133">
        <v>42369</v>
      </c>
      <c r="M245" s="126">
        <v>167.67281261446001</v>
      </c>
      <c r="N245" s="134">
        <f t="shared" si="21"/>
        <v>1.0224895711054227E-2</v>
      </c>
      <c r="O245" s="134">
        <f t="shared" si="22"/>
        <v>2.4067210256053517E-3</v>
      </c>
      <c r="P245" s="134">
        <f t="shared" si="23"/>
        <v>7.5692044715028217E-2</v>
      </c>
      <c r="Q245" s="127">
        <v>42353</v>
      </c>
      <c r="R245" s="128">
        <v>180.170722418558</v>
      </c>
      <c r="S245" s="131">
        <f t="shared" si="18"/>
        <v>1.1318268724607172E-3</v>
      </c>
      <c r="T245" s="132">
        <f t="shared" si="19"/>
        <v>2.7710886153584635E-3</v>
      </c>
      <c r="U245" s="132">
        <f t="shared" si="20"/>
        <v>6.2025952684643837E-2</v>
      </c>
    </row>
    <row r="246" spans="12:21" x14ac:dyDescent="0.25">
      <c r="L246" s="133">
        <v>42400</v>
      </c>
      <c r="M246" s="126">
        <v>171.31959684078399</v>
      </c>
      <c r="N246" s="134">
        <f t="shared" si="21"/>
        <v>2.1749406892274337E-2</v>
      </c>
      <c r="O246" s="134">
        <f t="shared" si="22"/>
        <v>3.3001394437689013E-2</v>
      </c>
      <c r="P246" s="134">
        <f t="shared" si="23"/>
        <v>8.8217859485651751E-2</v>
      </c>
      <c r="Q246" s="127">
        <v>42384</v>
      </c>
      <c r="R246" s="128">
        <v>182.27792184426599</v>
      </c>
      <c r="S246" s="131">
        <f t="shared" si="18"/>
        <v>1.1695570719934878E-2</v>
      </c>
      <c r="T246" s="132">
        <f t="shared" si="19"/>
        <v>1.6666764136278989E-2</v>
      </c>
      <c r="U246" s="132">
        <f t="shared" si="20"/>
        <v>5.8073656514275873E-2</v>
      </c>
    </row>
    <row r="247" spans="12:21" x14ac:dyDescent="0.25">
      <c r="L247" s="133">
        <v>42429</v>
      </c>
      <c r="M247" s="126">
        <v>172.73279560379399</v>
      </c>
      <c r="N247" s="134">
        <f t="shared" si="21"/>
        <v>8.2489031556813863E-3</v>
      </c>
      <c r="O247" s="134">
        <f t="shared" si="22"/>
        <v>4.0711178537676362E-2</v>
      </c>
      <c r="P247" s="134">
        <f t="shared" si="23"/>
        <v>9.5714021511980496E-2</v>
      </c>
      <c r="Q247" s="127">
        <v>42415</v>
      </c>
      <c r="R247" s="128">
        <v>182.21242141623901</v>
      </c>
      <c r="S247" s="131">
        <f t="shared" si="18"/>
        <v>-3.593437283256895E-4</v>
      </c>
      <c r="T247" s="132">
        <f t="shared" si="19"/>
        <v>1.2476677023661065E-2</v>
      </c>
      <c r="U247" s="132">
        <f t="shared" si="20"/>
        <v>4.1647770268116391E-2</v>
      </c>
    </row>
    <row r="248" spans="12:21" x14ac:dyDescent="0.25">
      <c r="L248" s="133">
        <v>42460</v>
      </c>
      <c r="M248" s="126">
        <v>172.53516326598401</v>
      </c>
      <c r="N248" s="134">
        <f t="shared" si="21"/>
        <v>-1.1441506352001252E-3</v>
      </c>
      <c r="O248" s="134">
        <f t="shared" si="22"/>
        <v>2.8999040307770674E-2</v>
      </c>
      <c r="P248" s="134">
        <f t="shared" si="23"/>
        <v>8.8873663827912397E-2</v>
      </c>
      <c r="Q248" s="127">
        <v>42444</v>
      </c>
      <c r="R248" s="128">
        <v>182.32565276254201</v>
      </c>
      <c r="S248" s="131">
        <f t="shared" si="18"/>
        <v>6.214249578755382E-4</v>
      </c>
      <c r="T248" s="132">
        <f t="shared" si="19"/>
        <v>1.1960491222196667E-2</v>
      </c>
      <c r="U248" s="132">
        <f t="shared" si="20"/>
        <v>4.3592184766154229E-2</v>
      </c>
    </row>
    <row r="249" spans="12:21" x14ac:dyDescent="0.25">
      <c r="L249" s="133">
        <v>42490</v>
      </c>
      <c r="M249" s="126">
        <v>171.089839626974</v>
      </c>
      <c r="N249" s="134">
        <f t="shared" si="21"/>
        <v>-8.3769801566876412E-3</v>
      </c>
      <c r="O249" s="134">
        <f t="shared" si="22"/>
        <v>-1.3411029330375746E-3</v>
      </c>
      <c r="P249" s="134">
        <f t="shared" si="23"/>
        <v>7.4931690213849711E-2</v>
      </c>
      <c r="Q249" s="127">
        <v>42475</v>
      </c>
      <c r="R249" s="128">
        <v>181.72294271210001</v>
      </c>
      <c r="S249" s="131">
        <f t="shared" si="18"/>
        <v>-3.3056788296650375E-3</v>
      </c>
      <c r="T249" s="132">
        <f t="shared" si="19"/>
        <v>-3.0446865234734499E-3</v>
      </c>
      <c r="U249" s="132">
        <f t="shared" si="20"/>
        <v>3.3088026770859535E-2</v>
      </c>
    </row>
    <row r="250" spans="12:21" x14ac:dyDescent="0.25">
      <c r="L250" s="133">
        <v>42521</v>
      </c>
      <c r="M250" s="126">
        <v>172.56200664288801</v>
      </c>
      <c r="N250" s="134">
        <f t="shared" si="21"/>
        <v>8.6046431461024309E-3</v>
      </c>
      <c r="O250" s="134">
        <f t="shared" si="22"/>
        <v>-9.887465799935935E-4</v>
      </c>
      <c r="P250" s="134">
        <f t="shared" si="23"/>
        <v>6.811758005876678E-2</v>
      </c>
      <c r="Q250" s="127">
        <v>42505</v>
      </c>
      <c r="R250" s="128">
        <v>183.41015650647299</v>
      </c>
      <c r="S250" s="131">
        <f t="shared" si="18"/>
        <v>9.2845392507538982E-3</v>
      </c>
      <c r="T250" s="132">
        <f t="shared" si="19"/>
        <v>6.5732900146138196E-3</v>
      </c>
      <c r="U250" s="132">
        <f t="shared" si="20"/>
        <v>3.6488539900300987E-2</v>
      </c>
    </row>
    <row r="251" spans="12:21" x14ac:dyDescent="0.25">
      <c r="L251" s="133">
        <v>42551</v>
      </c>
      <c r="M251" s="126">
        <v>175.20415095354701</v>
      </c>
      <c r="N251" s="134">
        <f t="shared" si="21"/>
        <v>1.5311274840045463E-2</v>
      </c>
      <c r="O251" s="134">
        <f t="shared" si="22"/>
        <v>1.5469239064320073E-2</v>
      </c>
      <c r="P251" s="134">
        <f t="shared" si="23"/>
        <v>6.8787600694343087E-2</v>
      </c>
      <c r="Q251" s="127">
        <v>42536</v>
      </c>
      <c r="R251" s="128">
        <v>185.25824180767501</v>
      </c>
      <c r="S251" s="131">
        <f t="shared" si="18"/>
        <v>1.0076242975872507E-2</v>
      </c>
      <c r="T251" s="132">
        <f t="shared" si="19"/>
        <v>1.6084346885363088E-2</v>
      </c>
      <c r="U251" s="132">
        <f t="shared" si="20"/>
        <v>3.4346092839199427E-2</v>
      </c>
    </row>
    <row r="252" spans="12:21" x14ac:dyDescent="0.25">
      <c r="L252" s="133">
        <v>42582</v>
      </c>
      <c r="M252" s="126">
        <v>179.742106114199</v>
      </c>
      <c r="N252" s="134">
        <f t="shared" si="21"/>
        <v>2.5900956889173044E-2</v>
      </c>
      <c r="O252" s="134">
        <f t="shared" si="22"/>
        <v>5.0571480492877185E-2</v>
      </c>
      <c r="P252" s="134">
        <f t="shared" si="23"/>
        <v>8.0691246348704615E-2</v>
      </c>
      <c r="Q252" s="127">
        <v>42566</v>
      </c>
      <c r="R252" s="128">
        <v>188.00610714814599</v>
      </c>
      <c r="S252" s="131">
        <f t="shared" si="18"/>
        <v>1.4832621283989322E-2</v>
      </c>
      <c r="T252" s="132">
        <f t="shared" si="19"/>
        <v>3.4575515574829074E-2</v>
      </c>
      <c r="U252" s="132">
        <f t="shared" si="20"/>
        <v>4.9216006384180888E-2</v>
      </c>
    </row>
    <row r="253" spans="12:21" x14ac:dyDescent="0.25">
      <c r="L253" s="133">
        <v>42613</v>
      </c>
      <c r="M253" s="126">
        <v>182.276402207448</v>
      </c>
      <c r="N253" s="134">
        <f t="shared" si="21"/>
        <v>1.409962388912267E-2</v>
      </c>
      <c r="O253" s="134">
        <f t="shared" si="22"/>
        <v>5.6295100836788681E-2</v>
      </c>
      <c r="P253" s="134">
        <f t="shared" si="23"/>
        <v>8.8465844400806182E-2</v>
      </c>
      <c r="Q253" s="127">
        <v>42597</v>
      </c>
      <c r="R253" s="128">
        <v>189.80463653997001</v>
      </c>
      <c r="S253" s="131">
        <f t="shared" si="18"/>
        <v>9.5663349404220277E-3</v>
      </c>
      <c r="T253" s="132">
        <f t="shared" si="19"/>
        <v>3.4864372591445481E-2</v>
      </c>
      <c r="U253" s="132">
        <f t="shared" si="20"/>
        <v>5.9829840841526316E-2</v>
      </c>
    </row>
    <row r="254" spans="12:21" x14ac:dyDescent="0.25">
      <c r="L254" s="133">
        <v>42643</v>
      </c>
      <c r="M254" s="126">
        <v>183.57581933626699</v>
      </c>
      <c r="N254" s="134">
        <f t="shared" si="21"/>
        <v>7.1288280495032108E-3</v>
      </c>
      <c r="O254" s="134">
        <f t="shared" si="22"/>
        <v>4.7782363244005532E-2</v>
      </c>
      <c r="P254" s="134">
        <f t="shared" si="23"/>
        <v>9.7480457631368589E-2</v>
      </c>
      <c r="Q254" s="127">
        <v>42628</v>
      </c>
      <c r="R254" s="128">
        <v>190.89298577981199</v>
      </c>
      <c r="S254" s="131">
        <f t="shared" si="18"/>
        <v>5.7340498086979608E-3</v>
      </c>
      <c r="T254" s="132">
        <f t="shared" si="19"/>
        <v>3.0415618312877424E-2</v>
      </c>
      <c r="U254" s="132">
        <f t="shared" si="20"/>
        <v>6.2447686227078636E-2</v>
      </c>
    </row>
    <row r="255" spans="12:21" x14ac:dyDescent="0.25">
      <c r="L255" s="133">
        <v>42674</v>
      </c>
      <c r="M255" s="126">
        <v>182.26742187011499</v>
      </c>
      <c r="N255" s="134">
        <f t="shared" si="21"/>
        <v>-7.1272865396031504E-3</v>
      </c>
      <c r="O255" s="134">
        <f t="shared" si="22"/>
        <v>1.4049661542919312E-2</v>
      </c>
      <c r="P255" s="134">
        <f t="shared" si="23"/>
        <v>9.9013215209534877E-2</v>
      </c>
      <c r="Q255" s="127">
        <v>42658</v>
      </c>
      <c r="R255" s="128">
        <v>191.87940457867401</v>
      </c>
      <c r="S255" s="131">
        <f t="shared" si="18"/>
        <v>5.1673915352752342E-3</v>
      </c>
      <c r="T255" s="132">
        <f t="shared" si="19"/>
        <v>2.0601976655343135E-2</v>
      </c>
      <c r="U255" s="132">
        <f t="shared" si="20"/>
        <v>7.0219648016757841E-2</v>
      </c>
    </row>
    <row r="256" spans="12:21" x14ac:dyDescent="0.25">
      <c r="L256" s="133">
        <v>42704</v>
      </c>
      <c r="M256" s="126">
        <v>181.86852706840301</v>
      </c>
      <c r="N256" s="134">
        <f t="shared" si="21"/>
        <v>-2.1885139846671287E-3</v>
      </c>
      <c r="O256" s="134">
        <f t="shared" si="22"/>
        <v>-2.2376738519382933E-3</v>
      </c>
      <c r="P256" s="134">
        <f t="shared" si="23"/>
        <v>9.5753753551312881E-2</v>
      </c>
      <c r="Q256" s="127">
        <v>42689</v>
      </c>
      <c r="R256" s="128">
        <v>191.87399964381001</v>
      </c>
      <c r="S256" s="131">
        <f t="shared" si="18"/>
        <v>-2.8168395018068892E-5</v>
      </c>
      <c r="T256" s="132">
        <f t="shared" si="19"/>
        <v>1.0902595118661429E-2</v>
      </c>
      <c r="U256" s="132">
        <f t="shared" si="20"/>
        <v>6.6161944705326547E-2</v>
      </c>
    </row>
    <row r="257" spans="12:21" x14ac:dyDescent="0.25">
      <c r="L257" s="133">
        <v>42735</v>
      </c>
      <c r="M257" s="126">
        <v>182.955248151576</v>
      </c>
      <c r="N257" s="134">
        <f t="shared" si="21"/>
        <v>5.9753114004397201E-3</v>
      </c>
      <c r="O257" s="134">
        <f t="shared" si="22"/>
        <v>-3.3804625627422702E-3</v>
      </c>
      <c r="P257" s="134">
        <f t="shared" si="23"/>
        <v>9.1144385895498781E-2</v>
      </c>
      <c r="Q257" s="127">
        <v>42719</v>
      </c>
      <c r="R257" s="128">
        <v>191.31990664780099</v>
      </c>
      <c r="S257" s="131">
        <f t="shared" si="18"/>
        <v>-2.887796142456156E-3</v>
      </c>
      <c r="T257" s="132">
        <f t="shared" si="19"/>
        <v>2.2364408322548268E-3</v>
      </c>
      <c r="U257" s="132">
        <f t="shared" si="20"/>
        <v>6.1881220653276392E-2</v>
      </c>
    </row>
    <row r="258" spans="12:21" x14ac:dyDescent="0.25">
      <c r="L258" s="133">
        <v>42766</v>
      </c>
      <c r="M258" s="126">
        <v>186.71197530018301</v>
      </c>
      <c r="N258" s="134">
        <f t="shared" si="21"/>
        <v>2.0533585051873526E-2</v>
      </c>
      <c r="O258" s="134">
        <f t="shared" si="22"/>
        <v>2.4384793423123385E-2</v>
      </c>
      <c r="P258" s="134">
        <f t="shared" si="23"/>
        <v>8.9845988102014607E-2</v>
      </c>
      <c r="Q258" s="127">
        <v>42750</v>
      </c>
      <c r="R258" s="128">
        <v>189.00783597548201</v>
      </c>
      <c r="S258" s="131">
        <f t="shared" si="18"/>
        <v>-1.208484110634267E-2</v>
      </c>
      <c r="T258" s="132">
        <f t="shared" si="19"/>
        <v>-1.4965486314163612E-2</v>
      </c>
      <c r="U258" s="132">
        <f t="shared" si="20"/>
        <v>3.6921169953681554E-2</v>
      </c>
    </row>
    <row r="259" spans="12:21" x14ac:dyDescent="0.25">
      <c r="L259" s="133">
        <v>42794</v>
      </c>
      <c r="M259" s="126">
        <v>191.244457193996</v>
      </c>
      <c r="N259" s="134">
        <f t="shared" si="21"/>
        <v>2.4275260794204279E-2</v>
      </c>
      <c r="O259" s="134">
        <f t="shared" si="22"/>
        <v>5.1553340628676114E-2</v>
      </c>
      <c r="P259" s="134">
        <f t="shared" si="23"/>
        <v>0.10716935093589952</v>
      </c>
      <c r="Q259" s="127">
        <v>42781</v>
      </c>
      <c r="R259" s="128">
        <v>187.51987718308399</v>
      </c>
      <c r="S259" s="131">
        <f t="shared" si="18"/>
        <v>-7.8724714492315329E-3</v>
      </c>
      <c r="T259" s="132">
        <f t="shared" si="19"/>
        <v>-2.2692613219138069E-2</v>
      </c>
      <c r="U259" s="132">
        <f t="shared" si="20"/>
        <v>2.9127848286044422E-2</v>
      </c>
    </row>
    <row r="260" spans="12:21" x14ac:dyDescent="0.25">
      <c r="L260" s="133">
        <v>42825</v>
      </c>
      <c r="M260" s="126">
        <v>193.96143166152399</v>
      </c>
      <c r="N260" s="134">
        <f t="shared" si="21"/>
        <v>1.4206814186368488E-2</v>
      </c>
      <c r="O260" s="134">
        <f t="shared" si="22"/>
        <v>6.0157790613524886E-2</v>
      </c>
      <c r="P260" s="134">
        <f t="shared" si="23"/>
        <v>0.12418493708733891</v>
      </c>
      <c r="Q260" s="127">
        <v>42809</v>
      </c>
      <c r="R260" s="128">
        <v>188.40579541314801</v>
      </c>
      <c r="S260" s="131">
        <f t="shared" si="18"/>
        <v>4.7243963859844307E-3</v>
      </c>
      <c r="T260" s="132">
        <f t="shared" si="19"/>
        <v>-1.5231615390747244E-2</v>
      </c>
      <c r="U260" s="132">
        <f t="shared" si="20"/>
        <v>3.3347708117215324E-2</v>
      </c>
    </row>
    <row r="261" spans="12:21" x14ac:dyDescent="0.25">
      <c r="L261" s="133">
        <v>42855</v>
      </c>
      <c r="M261" s="126">
        <v>195.52943684030299</v>
      </c>
      <c r="N261" s="134">
        <f t="shared" si="21"/>
        <v>8.0841080896705275E-3</v>
      </c>
      <c r="O261" s="134">
        <f t="shared" si="22"/>
        <v>4.7224938442988806E-2</v>
      </c>
      <c r="P261" s="134">
        <f t="shared" si="23"/>
        <v>0.14284657269312118</v>
      </c>
      <c r="Q261" s="127">
        <v>42840</v>
      </c>
      <c r="R261" s="128">
        <v>192.27477741900299</v>
      </c>
      <c r="S261" s="131">
        <f t="shared" si="18"/>
        <v>2.0535366215093553E-2</v>
      </c>
      <c r="T261" s="132">
        <f t="shared" si="19"/>
        <v>1.7284687836671253E-2</v>
      </c>
      <c r="U261" s="132">
        <f t="shared" si="20"/>
        <v>5.8065506476086659E-2</v>
      </c>
    </row>
    <row r="262" spans="12:21" x14ac:dyDescent="0.25">
      <c r="L262" s="133">
        <v>42886</v>
      </c>
      <c r="M262" s="126">
        <v>197.74686820367799</v>
      </c>
      <c r="N262" s="134">
        <f t="shared" si="21"/>
        <v>1.134065232942949E-2</v>
      </c>
      <c r="O262" s="134">
        <f t="shared" si="22"/>
        <v>3.4000520093955044E-2</v>
      </c>
      <c r="P262" s="134">
        <f t="shared" si="23"/>
        <v>0.14594673561550153</v>
      </c>
      <c r="Q262" s="127">
        <v>42870</v>
      </c>
      <c r="R262" s="128">
        <v>196.58242529394701</v>
      </c>
      <c r="S262" s="131">
        <f t="shared" si="18"/>
        <v>2.240360349270798E-2</v>
      </c>
      <c r="T262" s="132">
        <f t="shared" si="19"/>
        <v>4.8328466544455218E-2</v>
      </c>
      <c r="U262" s="132">
        <f t="shared" si="20"/>
        <v>7.1818644279981081E-2</v>
      </c>
    </row>
    <row r="263" spans="12:21" x14ac:dyDescent="0.25">
      <c r="L263" s="133">
        <v>42916</v>
      </c>
      <c r="M263" s="126">
        <v>202.34628211951201</v>
      </c>
      <c r="N263" s="134">
        <f t="shared" si="21"/>
        <v>2.3259098652812282E-2</v>
      </c>
      <c r="O263" s="134">
        <f t="shared" si="22"/>
        <v>4.3229472922329037E-2</v>
      </c>
      <c r="P263" s="134">
        <f t="shared" si="23"/>
        <v>0.15491716958898638</v>
      </c>
      <c r="Q263" s="127">
        <v>42901</v>
      </c>
      <c r="R263" s="128">
        <v>199.39036452318501</v>
      </c>
      <c r="S263" s="131">
        <f t="shared" si="18"/>
        <v>1.428377549538995E-2</v>
      </c>
      <c r="T263" s="132">
        <f t="shared" si="19"/>
        <v>5.8302713491107605E-2</v>
      </c>
      <c r="U263" s="132">
        <f t="shared" si="20"/>
        <v>7.6283368435403842E-2</v>
      </c>
    </row>
    <row r="264" spans="12:21" x14ac:dyDescent="0.25">
      <c r="L264" s="133">
        <v>42947</v>
      </c>
      <c r="M264" s="126">
        <v>205.32631080500599</v>
      </c>
      <c r="N264" s="134">
        <f t="shared" si="21"/>
        <v>1.4727370595985834E-2</v>
      </c>
      <c r="O264" s="134">
        <f t="shared" si="22"/>
        <v>5.010434297268751E-2</v>
      </c>
      <c r="P264" s="134">
        <f t="shared" si="23"/>
        <v>0.14233840497313466</v>
      </c>
      <c r="Q264" s="127">
        <v>42931</v>
      </c>
      <c r="R264" s="128">
        <v>199.116972549503</v>
      </c>
      <c r="S264" s="131">
        <f t="shared" ref="S264:S327" si="24">R264/R263-1</f>
        <v>-1.3711393443499587E-3</v>
      </c>
      <c r="T264" s="132">
        <f t="shared" si="19"/>
        <v>3.5585505401936279E-2</v>
      </c>
      <c r="U264" s="132">
        <f t="shared" si="20"/>
        <v>5.9098428077135834E-2</v>
      </c>
    </row>
    <row r="265" spans="12:21" x14ac:dyDescent="0.25">
      <c r="L265" s="133">
        <v>42978</v>
      </c>
      <c r="M265" s="126">
        <v>205.82339132744499</v>
      </c>
      <c r="N265" s="134">
        <f t="shared" si="21"/>
        <v>2.4209294974917306E-3</v>
      </c>
      <c r="O265" s="134">
        <f t="shared" si="22"/>
        <v>4.0842735953968479E-2</v>
      </c>
      <c r="P265" s="134">
        <f t="shared" si="23"/>
        <v>0.12918287191777167</v>
      </c>
      <c r="Q265" s="127">
        <v>42962</v>
      </c>
      <c r="R265" s="128">
        <v>199.220646115481</v>
      </c>
      <c r="S265" s="131">
        <f t="shared" si="24"/>
        <v>5.206666445887187E-4</v>
      </c>
      <c r="T265" s="132">
        <f t="shared" si="19"/>
        <v>1.3420430730718191E-2</v>
      </c>
      <c r="U265" s="132">
        <f t="shared" si="20"/>
        <v>4.9608954486884294E-2</v>
      </c>
    </row>
    <row r="266" spans="12:21" x14ac:dyDescent="0.25">
      <c r="L266" s="133">
        <v>43008</v>
      </c>
      <c r="M266" s="126">
        <v>203.507216701739</v>
      </c>
      <c r="N266" s="134">
        <f t="shared" si="21"/>
        <v>-1.1253213790560768E-2</v>
      </c>
      <c r="O266" s="134">
        <f t="shared" si="22"/>
        <v>5.7373655204659979E-3</v>
      </c>
      <c r="P266" s="134">
        <f t="shared" si="23"/>
        <v>0.10857310858007096</v>
      </c>
      <c r="Q266" s="127">
        <v>42993</v>
      </c>
      <c r="R266" s="128">
        <v>200.01821683885899</v>
      </c>
      <c r="S266" s="131">
        <f t="shared" si="24"/>
        <v>4.0034541546243307E-3</v>
      </c>
      <c r="T266" s="132">
        <f t="shared" ref="T266:T329" si="25">R266/R263-1</f>
        <v>3.1488598617861463E-3</v>
      </c>
      <c r="U266" s="132">
        <f t="shared" si="20"/>
        <v>4.7802862015960068E-2</v>
      </c>
    </row>
    <row r="267" spans="12:21" x14ac:dyDescent="0.25">
      <c r="L267" s="133">
        <v>43039</v>
      </c>
      <c r="M267" s="126">
        <v>202.22973720771901</v>
      </c>
      <c r="N267" s="134">
        <f t="shared" si="21"/>
        <v>-6.277317899208823E-3</v>
      </c>
      <c r="O267" s="134">
        <f t="shared" si="22"/>
        <v>-1.5081231358740621E-2</v>
      </c>
      <c r="P267" s="134">
        <f t="shared" si="23"/>
        <v>0.10952212486897039</v>
      </c>
      <c r="Q267" s="127">
        <v>43023</v>
      </c>
      <c r="R267" s="128">
        <v>202.73605136267699</v>
      </c>
      <c r="S267" s="131">
        <f t="shared" si="24"/>
        <v>1.3587934972980831E-2</v>
      </c>
      <c r="T267" s="132">
        <f t="shared" si="25"/>
        <v>1.8175642020040517E-2</v>
      </c>
      <c r="U267" s="132">
        <f t="shared" si="20"/>
        <v>5.6580573656885402E-2</v>
      </c>
    </row>
    <row r="268" spans="12:21" x14ac:dyDescent="0.25">
      <c r="L268" s="133">
        <v>43069</v>
      </c>
      <c r="M268" s="126">
        <v>203.58089353421801</v>
      </c>
      <c r="N268" s="134">
        <f t="shared" si="21"/>
        <v>6.6812939835410035E-3</v>
      </c>
      <c r="O268" s="134">
        <f t="shared" si="22"/>
        <v>-1.0895252375175302E-2</v>
      </c>
      <c r="P268" s="134">
        <f t="shared" si="23"/>
        <v>0.11938495800127469</v>
      </c>
      <c r="Q268" s="127">
        <v>43054</v>
      </c>
      <c r="R268" s="128">
        <v>203.81288783328401</v>
      </c>
      <c r="S268" s="131">
        <f t="shared" si="24"/>
        <v>5.3115194035255886E-3</v>
      </c>
      <c r="T268" s="132">
        <f t="shared" si="25"/>
        <v>2.3051033150153666E-2</v>
      </c>
      <c r="U268" s="132">
        <f t="shared" si="20"/>
        <v>6.2222542979439854E-2</v>
      </c>
    </row>
    <row r="269" spans="12:21" x14ac:dyDescent="0.25">
      <c r="L269" s="133">
        <v>43100</v>
      </c>
      <c r="M269" s="126">
        <v>206.64059391773799</v>
      </c>
      <c r="N269" s="134">
        <f t="shared" si="21"/>
        <v>1.5029408361476149E-2</v>
      </c>
      <c r="O269" s="134">
        <f t="shared" si="22"/>
        <v>1.5396885018536199E-2</v>
      </c>
      <c r="P269" s="134">
        <f t="shared" si="23"/>
        <v>0.12945977776236828</v>
      </c>
      <c r="Q269" s="127">
        <v>43084</v>
      </c>
      <c r="R269" s="128">
        <v>203.15257771491099</v>
      </c>
      <c r="S269" s="131">
        <f t="shared" si="24"/>
        <v>-3.2397858908369548E-3</v>
      </c>
      <c r="T269" s="132">
        <f t="shared" si="25"/>
        <v>1.5670377056591578E-2</v>
      </c>
      <c r="U269" s="132">
        <f t="shared" si="20"/>
        <v>6.1847568684489485E-2</v>
      </c>
    </row>
    <row r="270" spans="12:21" x14ac:dyDescent="0.25">
      <c r="L270" s="133">
        <v>43131</v>
      </c>
      <c r="M270" s="126">
        <v>209.67720694981099</v>
      </c>
      <c r="N270" s="134">
        <f t="shared" si="21"/>
        <v>1.4695142781489867E-2</v>
      </c>
      <c r="O270" s="134">
        <f t="shared" si="22"/>
        <v>3.682677851893934E-2</v>
      </c>
      <c r="P270" s="134">
        <f t="shared" si="23"/>
        <v>0.12299817198498397</v>
      </c>
      <c r="Q270" s="127">
        <v>43115</v>
      </c>
      <c r="R270" s="128">
        <v>201.38167861772001</v>
      </c>
      <c r="S270" s="131">
        <f t="shared" si="24"/>
        <v>-8.7170889836117871E-3</v>
      </c>
      <c r="T270" s="132">
        <f t="shared" si="25"/>
        <v>-6.6804731366406633E-3</v>
      </c>
      <c r="U270" s="132">
        <f t="shared" si="20"/>
        <v>6.5467352601418671E-2</v>
      </c>
    </row>
    <row r="271" spans="12:21" x14ac:dyDescent="0.25">
      <c r="L271" s="133">
        <v>43159</v>
      </c>
      <c r="M271" s="126">
        <v>209.44700553452799</v>
      </c>
      <c r="N271" s="134">
        <f t="shared" si="21"/>
        <v>-1.0978847850549034E-3</v>
      </c>
      <c r="O271" s="134">
        <f t="shared" si="22"/>
        <v>2.8814649049194729E-2</v>
      </c>
      <c r="P271" s="134">
        <f t="shared" si="23"/>
        <v>9.5179481840184987E-2</v>
      </c>
      <c r="Q271" s="127">
        <v>43146</v>
      </c>
      <c r="R271" s="128">
        <v>202.711234807919</v>
      </c>
      <c r="S271" s="131">
        <f t="shared" si="24"/>
        <v>6.6021705615180171E-3</v>
      </c>
      <c r="T271" s="132">
        <f t="shared" si="25"/>
        <v>-5.405217683123853E-3</v>
      </c>
      <c r="U271" s="132">
        <f t="shared" si="20"/>
        <v>8.1011985785395035E-2</v>
      </c>
    </row>
    <row r="272" spans="12:21" x14ac:dyDescent="0.25">
      <c r="L272" s="133">
        <v>43190</v>
      </c>
      <c r="M272" s="126">
        <v>207.35444668517201</v>
      </c>
      <c r="N272" s="134">
        <f t="shared" si="21"/>
        <v>-9.9908749901465033E-3</v>
      </c>
      <c r="O272" s="134">
        <f t="shared" si="22"/>
        <v>3.4545621162809237E-3</v>
      </c>
      <c r="P272" s="134">
        <f t="shared" si="23"/>
        <v>6.9049887438548785E-2</v>
      </c>
      <c r="Q272" s="127">
        <v>43174</v>
      </c>
      <c r="R272" s="128">
        <v>206.38134931327599</v>
      </c>
      <c r="S272" s="131">
        <f t="shared" si="24"/>
        <v>1.8105136150123213E-2</v>
      </c>
      <c r="T272" s="132">
        <f t="shared" si="25"/>
        <v>1.5893333152267486E-2</v>
      </c>
      <c r="U272" s="132">
        <f t="shared" si="20"/>
        <v>9.5408710017173659E-2</v>
      </c>
    </row>
    <row r="273" spans="12:21" x14ac:dyDescent="0.25">
      <c r="L273" s="133">
        <v>43220</v>
      </c>
      <c r="M273" s="126">
        <v>206.61135353534101</v>
      </c>
      <c r="N273" s="134">
        <f t="shared" si="21"/>
        <v>-3.5836856248336879E-3</v>
      </c>
      <c r="O273" s="134">
        <f t="shared" si="22"/>
        <v>-1.4621777250227508E-2</v>
      </c>
      <c r="P273" s="134">
        <f t="shared" si="23"/>
        <v>5.6676461990166072E-2</v>
      </c>
      <c r="Q273" s="127">
        <v>43205</v>
      </c>
      <c r="R273" s="128">
        <v>210.27923478037999</v>
      </c>
      <c r="S273" s="131">
        <f t="shared" si="24"/>
        <v>1.8886810654519026E-2</v>
      </c>
      <c r="T273" s="132">
        <f t="shared" si="25"/>
        <v>4.4182550387565689E-2</v>
      </c>
      <c r="U273" s="132">
        <f t="shared" si="20"/>
        <v>9.3639205324065555E-2</v>
      </c>
    </row>
    <row r="274" spans="12:21" x14ac:dyDescent="0.25">
      <c r="L274" s="133">
        <v>43251</v>
      </c>
      <c r="M274" s="126">
        <v>208.67570402675099</v>
      </c>
      <c r="N274" s="134">
        <f t="shared" si="21"/>
        <v>9.9914668583633848E-3</v>
      </c>
      <c r="O274" s="134">
        <f t="shared" si="22"/>
        <v>-3.6825616380075088E-3</v>
      </c>
      <c r="P274" s="134">
        <f t="shared" si="23"/>
        <v>5.5266795992017226E-2</v>
      </c>
      <c r="Q274" s="127">
        <v>43235</v>
      </c>
      <c r="R274" s="128">
        <v>209.51825406814999</v>
      </c>
      <c r="S274" s="131">
        <f t="shared" si="24"/>
        <v>-3.6189056566845457E-3</v>
      </c>
      <c r="T274" s="132">
        <f t="shared" si="25"/>
        <v>3.3579881582197713E-2</v>
      </c>
      <c r="U274" s="132">
        <f t="shared" si="20"/>
        <v>6.5803587247742046E-2</v>
      </c>
    </row>
    <row r="275" spans="12:21" x14ac:dyDescent="0.25">
      <c r="L275" s="133">
        <v>43281</v>
      </c>
      <c r="M275" s="126">
        <v>213.17990502816599</v>
      </c>
      <c r="N275" s="134">
        <f t="shared" si="21"/>
        <v>2.1584692968557473E-2</v>
      </c>
      <c r="O275" s="134">
        <f t="shared" si="22"/>
        <v>2.8094205048994292E-2</v>
      </c>
      <c r="P275" s="134">
        <f t="shared" si="23"/>
        <v>5.3540014648034484E-2</v>
      </c>
      <c r="Q275" s="127">
        <v>43266</v>
      </c>
      <c r="R275" s="128">
        <v>207.17621739270001</v>
      </c>
      <c r="S275" s="131">
        <f t="shared" si="24"/>
        <v>-1.1178198700950381E-2</v>
      </c>
      <c r="T275" s="132">
        <f t="shared" si="25"/>
        <v>3.8514530604092378E-3</v>
      </c>
      <c r="U275" s="132">
        <f t="shared" ref="U275:U337" si="26">R275/R263-1</f>
        <v>3.9048290463452373E-2</v>
      </c>
    </row>
    <row r="276" spans="12:21" x14ac:dyDescent="0.25">
      <c r="L276" s="133">
        <v>43312</v>
      </c>
      <c r="M276" s="126">
        <v>215.45426997082399</v>
      </c>
      <c r="N276" s="134">
        <f t="shared" si="21"/>
        <v>1.0668758588467719E-2</v>
      </c>
      <c r="O276" s="134">
        <f t="shared" si="22"/>
        <v>4.2799760439933277E-2</v>
      </c>
      <c r="P276" s="134">
        <f t="shared" si="23"/>
        <v>4.9326163442523052E-2</v>
      </c>
      <c r="Q276" s="127">
        <v>43296</v>
      </c>
      <c r="R276" s="128">
        <v>206.485097453625</v>
      </c>
      <c r="S276" s="131">
        <f t="shared" si="24"/>
        <v>-3.3359038396043594E-3</v>
      </c>
      <c r="T276" s="132">
        <f t="shared" si="25"/>
        <v>-1.8043328580293116E-2</v>
      </c>
      <c r="U276" s="132">
        <f t="shared" si="26"/>
        <v>3.7004002269521274E-2</v>
      </c>
    </row>
    <row r="277" spans="12:21" x14ac:dyDescent="0.25">
      <c r="L277" s="133">
        <v>43343</v>
      </c>
      <c r="M277" s="126">
        <v>216.47522798857199</v>
      </c>
      <c r="N277" s="134">
        <f t="shared" si="21"/>
        <v>4.7386297699565372E-3</v>
      </c>
      <c r="O277" s="134">
        <f t="shared" si="22"/>
        <v>3.7376291591766364E-2</v>
      </c>
      <c r="P277" s="134">
        <f t="shared" si="23"/>
        <v>5.1752313439345388E-2</v>
      </c>
      <c r="Q277" s="127">
        <v>43327</v>
      </c>
      <c r="R277" s="128">
        <v>208.92077295133001</v>
      </c>
      <c r="S277" s="131">
        <f t="shared" si="24"/>
        <v>1.1795890007277876E-2</v>
      </c>
      <c r="T277" s="132">
        <f t="shared" si="25"/>
        <v>-2.8516900328199313E-3</v>
      </c>
      <c r="U277" s="132">
        <f t="shared" si="26"/>
        <v>4.8690369321592319E-2</v>
      </c>
    </row>
    <row r="278" spans="12:21" x14ac:dyDescent="0.25">
      <c r="L278" s="133">
        <v>43373</v>
      </c>
      <c r="M278" s="126">
        <v>215.19767226055299</v>
      </c>
      <c r="N278" s="134">
        <f t="shared" si="21"/>
        <v>-5.901625511102071E-3</v>
      </c>
      <c r="O278" s="134">
        <f t="shared" si="22"/>
        <v>9.4650911497518031E-3</v>
      </c>
      <c r="P278" s="134">
        <f t="shared" si="23"/>
        <v>5.744491889910508E-2</v>
      </c>
      <c r="Q278" s="127">
        <v>43358</v>
      </c>
      <c r="R278" s="128">
        <v>211.18745822242099</v>
      </c>
      <c r="S278" s="131">
        <f t="shared" si="24"/>
        <v>1.0849496864627328E-2</v>
      </c>
      <c r="T278" s="132">
        <f t="shared" si="25"/>
        <v>1.9361492743724229E-2</v>
      </c>
      <c r="U278" s="132">
        <f t="shared" si="26"/>
        <v>5.5841120674324785E-2</v>
      </c>
    </row>
    <row r="279" spans="12:21" x14ac:dyDescent="0.25">
      <c r="L279" s="133">
        <v>43404</v>
      </c>
      <c r="M279" s="126">
        <v>215.93150104152301</v>
      </c>
      <c r="N279" s="134">
        <f t="shared" si="21"/>
        <v>3.410021926638418E-3</v>
      </c>
      <c r="O279" s="134">
        <f t="shared" si="22"/>
        <v>2.2149993628051146E-3</v>
      </c>
      <c r="P279" s="134">
        <f t="shared" si="23"/>
        <v>6.775345714725578E-2</v>
      </c>
      <c r="Q279" s="127">
        <v>43388</v>
      </c>
      <c r="R279" s="128">
        <v>210.96791313481799</v>
      </c>
      <c r="S279" s="131">
        <f t="shared" si="24"/>
        <v>-1.0395744588761469E-3</v>
      </c>
      <c r="T279" s="132">
        <f t="shared" si="25"/>
        <v>2.1710117274685192E-2</v>
      </c>
      <c r="U279" s="132">
        <f t="shared" si="26"/>
        <v>4.0603837930210718E-2</v>
      </c>
    </row>
    <row r="280" spans="12:21" x14ac:dyDescent="0.25">
      <c r="L280" s="133">
        <v>43434</v>
      </c>
      <c r="M280" s="126">
        <v>217.229763634541</v>
      </c>
      <c r="N280" s="134">
        <f t="shared" si="21"/>
        <v>6.0123816430486254E-3</v>
      </c>
      <c r="O280" s="134">
        <f t="shared" si="22"/>
        <v>3.485551917325358E-3</v>
      </c>
      <c r="P280" s="134">
        <f t="shared" si="23"/>
        <v>6.7043964015360169E-2</v>
      </c>
      <c r="Q280" s="127">
        <v>43419</v>
      </c>
      <c r="R280" s="128">
        <v>209.71045020476399</v>
      </c>
      <c r="S280" s="131">
        <f t="shared" si="24"/>
        <v>-5.9604463606294233E-3</v>
      </c>
      <c r="T280" s="132">
        <f t="shared" si="25"/>
        <v>3.7797928960272564E-3</v>
      </c>
      <c r="U280" s="132">
        <f t="shared" si="26"/>
        <v>2.8936160191715077E-2</v>
      </c>
    </row>
    <row r="281" spans="12:21" x14ac:dyDescent="0.25">
      <c r="L281" s="133">
        <v>43465</v>
      </c>
      <c r="M281" s="126">
        <v>219.01801914044799</v>
      </c>
      <c r="N281" s="134">
        <f t="shared" si="21"/>
        <v>8.2320924903986903E-3</v>
      </c>
      <c r="O281" s="134">
        <f t="shared" si="22"/>
        <v>1.775273328825544E-2</v>
      </c>
      <c r="P281" s="134">
        <f t="shared" si="23"/>
        <v>5.9898323887112692E-2</v>
      </c>
      <c r="Q281" s="127">
        <v>43449</v>
      </c>
      <c r="R281" s="128">
        <v>209.58021726503</v>
      </c>
      <c r="S281" s="131">
        <f t="shared" si="24"/>
        <v>-6.2101311406670412E-4</v>
      </c>
      <c r="T281" s="132">
        <f t="shared" si="25"/>
        <v>-7.6104943490453714E-3</v>
      </c>
      <c r="U281" s="132">
        <f t="shared" si="26"/>
        <v>3.1639468336646326E-2</v>
      </c>
    </row>
    <row r="282" spans="12:21" x14ac:dyDescent="0.25">
      <c r="L282" s="133">
        <v>43496</v>
      </c>
      <c r="M282" s="126">
        <v>220.270945312913</v>
      </c>
      <c r="N282" s="134">
        <f t="shared" si="21"/>
        <v>5.7206533845124419E-3</v>
      </c>
      <c r="O282" s="134">
        <f t="shared" si="22"/>
        <v>2.0096392839669797E-2</v>
      </c>
      <c r="P282" s="134">
        <f t="shared" si="23"/>
        <v>5.052403414376716E-2</v>
      </c>
      <c r="Q282" s="127">
        <v>43480</v>
      </c>
      <c r="R282" s="128">
        <v>211.14555097855001</v>
      </c>
      <c r="S282" s="131">
        <f t="shared" si="24"/>
        <v>7.46890013736623E-3</v>
      </c>
      <c r="T282" s="132">
        <f t="shared" si="25"/>
        <v>8.4201356069968369E-4</v>
      </c>
      <c r="U282" s="132">
        <f t="shared" si="26"/>
        <v>4.8484412424452117E-2</v>
      </c>
    </row>
    <row r="283" spans="12:21" x14ac:dyDescent="0.25">
      <c r="L283" s="133">
        <v>43524</v>
      </c>
      <c r="M283" s="126">
        <v>220.36740669619999</v>
      </c>
      <c r="N283" s="134">
        <f t="shared" si="21"/>
        <v>4.3792150231136695E-4</v>
      </c>
      <c r="O283" s="134">
        <f t="shared" si="22"/>
        <v>1.4443891155438759E-2</v>
      </c>
      <c r="P283" s="134">
        <f t="shared" si="23"/>
        <v>5.2139208836154749E-2</v>
      </c>
      <c r="Q283" s="127">
        <v>43511</v>
      </c>
      <c r="R283" s="128">
        <v>213.85829486035399</v>
      </c>
      <c r="S283" s="131">
        <f t="shared" si="24"/>
        <v>1.2847743507887532E-2</v>
      </c>
      <c r="T283" s="132">
        <f t="shared" si="25"/>
        <v>1.9778912550805217E-2</v>
      </c>
      <c r="U283" s="132">
        <f t="shared" si="26"/>
        <v>5.4989848308099498E-2</v>
      </c>
    </row>
    <row r="284" spans="12:21" x14ac:dyDescent="0.25">
      <c r="L284" s="133">
        <v>43555</v>
      </c>
      <c r="M284" s="126">
        <v>221.25064376946</v>
      </c>
      <c r="N284" s="134">
        <f t="shared" si="21"/>
        <v>4.0080204532135788E-3</v>
      </c>
      <c r="O284" s="134">
        <f t="shared" si="22"/>
        <v>1.0193794272152168E-2</v>
      </c>
      <c r="P284" s="134">
        <f t="shared" si="23"/>
        <v>6.7016634108583606E-2</v>
      </c>
      <c r="Q284" s="127">
        <v>43539</v>
      </c>
      <c r="R284" s="128">
        <v>215.56102170448401</v>
      </c>
      <c r="S284" s="131">
        <f t="shared" si="24"/>
        <v>7.9619396817967036E-3</v>
      </c>
      <c r="T284" s="132">
        <f t="shared" si="25"/>
        <v>2.853706574743553E-2</v>
      </c>
      <c r="U284" s="132">
        <f t="shared" si="26"/>
        <v>4.4479176154981648E-2</v>
      </c>
    </row>
    <row r="285" spans="12:21" x14ac:dyDescent="0.25">
      <c r="L285" s="133">
        <v>43585</v>
      </c>
      <c r="M285" s="126">
        <v>221.85512671801899</v>
      </c>
      <c r="N285" s="134">
        <f t="shared" si="21"/>
        <v>2.7321183715462993E-3</v>
      </c>
      <c r="O285" s="134">
        <f t="shared" si="22"/>
        <v>7.1919671605147339E-3</v>
      </c>
      <c r="P285" s="134">
        <f t="shared" si="23"/>
        <v>7.3779939591124721E-2</v>
      </c>
      <c r="Q285" s="127">
        <v>43570</v>
      </c>
      <c r="R285" s="128">
        <v>218.496137732893</v>
      </c>
      <c r="S285" s="131">
        <f t="shared" si="24"/>
        <v>1.3616172372910684E-2</v>
      </c>
      <c r="T285" s="132">
        <f t="shared" si="25"/>
        <v>3.4812889593348606E-2</v>
      </c>
      <c r="U285" s="132">
        <f t="shared" si="26"/>
        <v>3.9076150153841471E-2</v>
      </c>
    </row>
    <row r="286" spans="12:21" x14ac:dyDescent="0.25">
      <c r="L286" s="133">
        <v>43616</v>
      </c>
      <c r="M286" s="126">
        <v>223.51486390289699</v>
      </c>
      <c r="N286" s="134">
        <f t="shared" si="21"/>
        <v>7.4811757088109054E-3</v>
      </c>
      <c r="O286" s="134">
        <f t="shared" si="22"/>
        <v>1.4282771004498374E-2</v>
      </c>
      <c r="P286" s="134">
        <f t="shared" si="23"/>
        <v>7.1111104885711596E-2</v>
      </c>
      <c r="Q286" s="127">
        <v>43600</v>
      </c>
      <c r="R286" s="128">
        <v>220.98465543305301</v>
      </c>
      <c r="S286" s="131">
        <f t="shared" si="24"/>
        <v>1.1389298346326626E-2</v>
      </c>
      <c r="T286" s="132">
        <f t="shared" si="25"/>
        <v>3.3322815826958729E-2</v>
      </c>
      <c r="U286" s="132">
        <f t="shared" si="26"/>
        <v>5.472745759504738E-2</v>
      </c>
    </row>
    <row r="287" spans="12:21" x14ac:dyDescent="0.25">
      <c r="L287" s="133">
        <v>43646</v>
      </c>
      <c r="M287" s="126">
        <v>224.73883821207801</v>
      </c>
      <c r="N287" s="134">
        <f t="shared" si="21"/>
        <v>5.4760309350736502E-3</v>
      </c>
      <c r="O287" s="134">
        <f t="shared" si="22"/>
        <v>1.5765804714460652E-2</v>
      </c>
      <c r="P287" s="134">
        <f t="shared" si="23"/>
        <v>5.4221495137568576E-2</v>
      </c>
      <c r="Q287" s="127">
        <v>43631</v>
      </c>
      <c r="R287" s="128">
        <v>224.521932715931</v>
      </c>
      <c r="S287" s="131">
        <f t="shared" si="24"/>
        <v>1.6006890957863895E-2</v>
      </c>
      <c r="T287" s="132">
        <f t="shared" si="25"/>
        <v>4.1570182496776464E-2</v>
      </c>
      <c r="U287" s="132">
        <f t="shared" si="26"/>
        <v>8.3724452263516325E-2</v>
      </c>
    </row>
    <row r="288" spans="12:21" x14ac:dyDescent="0.25">
      <c r="L288" s="133">
        <v>43677</v>
      </c>
      <c r="M288" s="126">
        <v>226.67094034724801</v>
      </c>
      <c r="N288" s="134">
        <f t="shared" ref="N288:N337" si="27">M288/M287-1</f>
        <v>8.597099417888554E-3</v>
      </c>
      <c r="O288" s="134">
        <f t="shared" si="22"/>
        <v>2.1707019803738792E-2</v>
      </c>
      <c r="P288" s="134">
        <f t="shared" si="23"/>
        <v>5.2060561983491516E-2</v>
      </c>
      <c r="Q288" s="127">
        <v>43661</v>
      </c>
      <c r="R288" s="128">
        <v>225.56931163248501</v>
      </c>
      <c r="S288" s="131">
        <f t="shared" si="24"/>
        <v>4.6649291847988827E-3</v>
      </c>
      <c r="T288" s="132">
        <f t="shared" si="25"/>
        <v>3.2372077479185579E-2</v>
      </c>
      <c r="U288" s="132">
        <f t="shared" si="26"/>
        <v>9.2424172079276445E-2</v>
      </c>
    </row>
    <row r="289" spans="12:21" x14ac:dyDescent="0.25">
      <c r="L289" s="133">
        <v>43708</v>
      </c>
      <c r="M289" s="126">
        <v>228.2893804826</v>
      </c>
      <c r="N289" s="134">
        <f t="shared" si="27"/>
        <v>7.1400424459906464E-3</v>
      </c>
      <c r="O289" s="134">
        <f t="shared" si="22"/>
        <v>2.1361069668177635E-2</v>
      </c>
      <c r="P289" s="134">
        <f t="shared" si="23"/>
        <v>5.457507819163343E-2</v>
      </c>
      <c r="Q289" s="127">
        <v>43692</v>
      </c>
      <c r="R289" s="128">
        <v>225.76030278094299</v>
      </c>
      <c r="S289" s="131">
        <f t="shared" si="24"/>
        <v>8.4670714768675381E-4</v>
      </c>
      <c r="T289" s="132">
        <f t="shared" si="25"/>
        <v>2.161076450548749E-2</v>
      </c>
      <c r="U289" s="132">
        <f t="shared" si="26"/>
        <v>8.0602467584857562E-2</v>
      </c>
    </row>
    <row r="290" spans="12:21" x14ac:dyDescent="0.25">
      <c r="L290" s="133">
        <v>43738</v>
      </c>
      <c r="M290" s="126">
        <v>229.18832838869699</v>
      </c>
      <c r="N290" s="134">
        <f t="shared" si="27"/>
        <v>3.9377561242517345E-3</v>
      </c>
      <c r="O290" s="134">
        <f t="shared" ref="O290:O337" si="28">M290/M287-1</f>
        <v>1.9798492383502397E-2</v>
      </c>
      <c r="P290" s="134">
        <f t="shared" si="23"/>
        <v>6.5013045825164095E-2</v>
      </c>
      <c r="Q290" s="127">
        <v>43723</v>
      </c>
      <c r="R290" s="128">
        <v>224.77328836895401</v>
      </c>
      <c r="S290" s="131">
        <f t="shared" si="24"/>
        <v>-4.3719573363023567E-3</v>
      </c>
      <c r="T290" s="132">
        <f t="shared" si="25"/>
        <v>1.1195149176852492E-3</v>
      </c>
      <c r="U290" s="132">
        <f t="shared" si="26"/>
        <v>6.4330667459544522E-2</v>
      </c>
    </row>
    <row r="291" spans="12:21" x14ac:dyDescent="0.25">
      <c r="L291" s="133">
        <v>43768</v>
      </c>
      <c r="M291" s="126">
        <v>228.65478751539101</v>
      </c>
      <c r="N291" s="134">
        <f t="shared" si="27"/>
        <v>-2.3279583085972222E-3</v>
      </c>
      <c r="O291" s="134">
        <f t="shared" si="28"/>
        <v>8.7521019020075919E-3</v>
      </c>
      <c r="P291" s="134">
        <f t="shared" si="23"/>
        <v>5.8922789924112706E-2</v>
      </c>
      <c r="Q291" s="127">
        <v>43753</v>
      </c>
      <c r="R291" s="128">
        <v>223.91362620061901</v>
      </c>
      <c r="S291" s="131">
        <f t="shared" si="24"/>
        <v>-3.8245744170629647E-3</v>
      </c>
      <c r="T291" s="132">
        <f t="shared" si="25"/>
        <v>-7.3400296338341775E-3</v>
      </c>
      <c r="U291" s="132">
        <f t="shared" si="26"/>
        <v>6.1363421922499217E-2</v>
      </c>
    </row>
    <row r="292" spans="12:21" x14ac:dyDescent="0.25">
      <c r="L292" s="133">
        <v>43799</v>
      </c>
      <c r="M292" s="126">
        <v>227.42859531204499</v>
      </c>
      <c r="N292" s="134">
        <f t="shared" si="27"/>
        <v>-5.3626351613716983E-3</v>
      </c>
      <c r="O292" s="134">
        <f t="shared" si="28"/>
        <v>-3.7705878772604784E-3</v>
      </c>
      <c r="P292" s="134">
        <f t="shared" si="23"/>
        <v>4.6949513302708024E-2</v>
      </c>
      <c r="Q292" s="127">
        <v>43784</v>
      </c>
      <c r="R292" s="128">
        <v>223.797141597039</v>
      </c>
      <c r="S292" s="131">
        <f t="shared" si="24"/>
        <v>-5.2022114757610538E-4</v>
      </c>
      <c r="T292" s="132">
        <f t="shared" si="25"/>
        <v>-8.6957767141588871E-3</v>
      </c>
      <c r="U292" s="132">
        <f t="shared" si="26"/>
        <v>6.7172100286469139E-2</v>
      </c>
    </row>
    <row r="293" spans="12:21" x14ac:dyDescent="0.25">
      <c r="L293" s="133">
        <v>43829</v>
      </c>
      <c r="M293" s="126">
        <v>228.50341424980601</v>
      </c>
      <c r="N293" s="134">
        <f t="shared" si="27"/>
        <v>4.7259621697364196E-3</v>
      </c>
      <c r="O293" s="134">
        <f t="shared" si="28"/>
        <v>-2.9884337640849745E-3</v>
      </c>
      <c r="P293" s="134">
        <f t="shared" si="23"/>
        <v>4.3308743027556051E-2</v>
      </c>
      <c r="Q293" s="127">
        <v>43814</v>
      </c>
      <c r="R293" s="128">
        <v>224.82032633557401</v>
      </c>
      <c r="S293" s="131">
        <f t="shared" si="24"/>
        <v>4.5719294323129933E-3</v>
      </c>
      <c r="T293" s="132">
        <f t="shared" si="25"/>
        <v>2.0926848986957403E-4</v>
      </c>
      <c r="U293" s="132">
        <f t="shared" si="26"/>
        <v>7.2717307336654491E-2</v>
      </c>
    </row>
    <row r="294" spans="12:21" x14ac:dyDescent="0.25">
      <c r="L294" s="133">
        <v>43861</v>
      </c>
      <c r="M294" s="126">
        <v>231.593895155821</v>
      </c>
      <c r="N294" s="134">
        <f t="shared" si="27"/>
        <v>1.3524878462587875E-2</v>
      </c>
      <c r="O294" s="134">
        <f t="shared" si="28"/>
        <v>1.2853908165960215E-2</v>
      </c>
      <c r="P294" s="134">
        <f t="shared" si="23"/>
        <v>5.1404645432573171E-2</v>
      </c>
      <c r="Q294" s="127">
        <v>43845</v>
      </c>
      <c r="R294" s="128">
        <v>225.94809655302001</v>
      </c>
      <c r="S294" s="131">
        <f t="shared" si="24"/>
        <v>5.0163178562541155E-3</v>
      </c>
      <c r="T294" s="132">
        <f t="shared" si="25"/>
        <v>9.0859604523494397E-3</v>
      </c>
      <c r="U294" s="132">
        <f t="shared" si="26"/>
        <v>7.0105884333664159E-2</v>
      </c>
    </row>
    <row r="295" spans="12:21" x14ac:dyDescent="0.25">
      <c r="L295" s="133">
        <v>43890</v>
      </c>
      <c r="M295" s="126">
        <v>235.98746264503799</v>
      </c>
      <c r="N295" s="134">
        <f t="shared" si="27"/>
        <v>1.8970998722833032E-2</v>
      </c>
      <c r="O295" s="134">
        <f t="shared" si="28"/>
        <v>3.7633206682958109E-2</v>
      </c>
      <c r="P295" s="134">
        <f t="shared" si="23"/>
        <v>7.0881879416822891E-2</v>
      </c>
      <c r="Q295" s="127">
        <v>43876</v>
      </c>
      <c r="R295" s="128">
        <v>227.24665738620601</v>
      </c>
      <c r="S295" s="131">
        <f t="shared" si="24"/>
        <v>5.747164295678342E-3</v>
      </c>
      <c r="T295" s="132">
        <f t="shared" si="25"/>
        <v>1.541358287487915E-2</v>
      </c>
      <c r="U295" s="132">
        <f t="shared" si="26"/>
        <v>6.260389635386554E-2</v>
      </c>
    </row>
    <row r="296" spans="12:21" x14ac:dyDescent="0.25">
      <c r="L296" s="133">
        <v>43921</v>
      </c>
      <c r="M296" s="126">
        <v>237.973505015227</v>
      </c>
      <c r="N296" s="134">
        <f t="shared" si="27"/>
        <v>8.415880860485947E-3</v>
      </c>
      <c r="O296" s="134">
        <f t="shared" si="28"/>
        <v>4.1443979279311982E-2</v>
      </c>
      <c r="P296" s="134">
        <f t="shared" si="23"/>
        <v>7.5583333728926894E-2</v>
      </c>
      <c r="Q296" s="127">
        <v>43905</v>
      </c>
      <c r="R296" s="128">
        <v>227.95994576519101</v>
      </c>
      <c r="S296" s="131">
        <f t="shared" si="24"/>
        <v>3.1388289147538107E-3</v>
      </c>
      <c r="T296" s="132">
        <f t="shared" si="25"/>
        <v>1.3965015889758625E-2</v>
      </c>
      <c r="U296" s="132">
        <f t="shared" si="26"/>
        <v>5.7519323125610811E-2</v>
      </c>
    </row>
    <row r="297" spans="12:21" x14ac:dyDescent="0.25">
      <c r="L297" s="133">
        <v>43951</v>
      </c>
      <c r="M297" s="126">
        <v>237.48890612272899</v>
      </c>
      <c r="N297" s="134">
        <f t="shared" si="27"/>
        <v>-2.0363564946737078E-3</v>
      </c>
      <c r="O297" s="134">
        <f t="shared" si="28"/>
        <v>2.5454086183669622E-2</v>
      </c>
      <c r="P297" s="134">
        <f t="shared" si="23"/>
        <v>7.0468416195676786E-2</v>
      </c>
      <c r="Q297" s="127">
        <v>43936</v>
      </c>
      <c r="R297" s="128">
        <v>229.13904419887899</v>
      </c>
      <c r="S297" s="131">
        <f t="shared" si="24"/>
        <v>5.172393026021016E-3</v>
      </c>
      <c r="T297" s="132">
        <f t="shared" si="25"/>
        <v>1.4122480757921441E-2</v>
      </c>
      <c r="U297" s="132">
        <f t="shared" si="26"/>
        <v>4.8709815086052988E-2</v>
      </c>
    </row>
    <row r="298" spans="12:21" x14ac:dyDescent="0.25">
      <c r="L298" s="133">
        <v>43982</v>
      </c>
      <c r="M298" s="126">
        <v>234.77132667162201</v>
      </c>
      <c r="N298" s="134">
        <f t="shared" si="27"/>
        <v>-1.1442974307619203E-2</v>
      </c>
      <c r="O298" s="134">
        <f t="shared" si="28"/>
        <v>-5.1533923022226702E-3</v>
      </c>
      <c r="P298" s="134">
        <f t="shared" si="23"/>
        <v>5.0361137385544152E-2</v>
      </c>
      <c r="Q298" s="127">
        <v>43966</v>
      </c>
      <c r="R298" s="128">
        <v>228.28679336426401</v>
      </c>
      <c r="S298" s="131">
        <f t="shared" si="24"/>
        <v>-3.7193610438353009E-3</v>
      </c>
      <c r="T298" s="132">
        <f t="shared" si="25"/>
        <v>4.5771233338331996E-3</v>
      </c>
      <c r="U298" s="132">
        <f t="shared" si="26"/>
        <v>3.3043642405403029E-2</v>
      </c>
    </row>
    <row r="299" spans="12:21" x14ac:dyDescent="0.25">
      <c r="L299" s="133">
        <v>44012</v>
      </c>
      <c r="M299" s="126">
        <v>233.27905837759801</v>
      </c>
      <c r="N299" s="134">
        <f t="shared" si="27"/>
        <v>-6.356262986541239E-3</v>
      </c>
      <c r="O299" s="134">
        <f t="shared" si="28"/>
        <v>-1.9726761755803901E-2</v>
      </c>
      <c r="P299" s="134">
        <f t="shared" ref="P299:P337" si="29">M299/M287-1</f>
        <v>3.8000642138502627E-2</v>
      </c>
      <c r="Q299" s="127">
        <v>43997</v>
      </c>
      <c r="R299" s="128">
        <v>227.28409877482099</v>
      </c>
      <c r="S299" s="131">
        <f t="shared" si="24"/>
        <v>-4.3922584161191214E-3</v>
      </c>
      <c r="T299" s="132">
        <f t="shared" si="25"/>
        <v>-2.9647620247557072E-3</v>
      </c>
      <c r="U299" s="132">
        <f t="shared" si="26"/>
        <v>1.2302433109663058E-2</v>
      </c>
    </row>
    <row r="300" spans="12:21" x14ac:dyDescent="0.25">
      <c r="L300" s="133">
        <v>44043</v>
      </c>
      <c r="M300" s="126">
        <v>233.35454615798301</v>
      </c>
      <c r="N300" s="134">
        <f t="shared" si="27"/>
        <v>3.2359432908379837E-4</v>
      </c>
      <c r="O300" s="134">
        <f t="shared" si="28"/>
        <v>-1.7408644606790369E-2</v>
      </c>
      <c r="P300" s="134">
        <f t="shared" si="29"/>
        <v>2.9485940281961387E-2</v>
      </c>
      <c r="Q300" s="127">
        <v>44027</v>
      </c>
      <c r="R300" s="128">
        <v>226.95045222311001</v>
      </c>
      <c r="S300" s="131">
        <f t="shared" si="24"/>
        <v>-1.4679713781541315E-3</v>
      </c>
      <c r="T300" s="132">
        <f t="shared" si="25"/>
        <v>-9.5513707994234753E-3</v>
      </c>
      <c r="U300" s="132">
        <f t="shared" si="26"/>
        <v>6.1229099855357738E-3</v>
      </c>
    </row>
    <row r="301" spans="12:21" x14ac:dyDescent="0.25">
      <c r="L301" s="133">
        <v>44074</v>
      </c>
      <c r="M301" s="126">
        <v>235.77701925866401</v>
      </c>
      <c r="N301" s="134">
        <f t="shared" si="27"/>
        <v>1.0381083808159275E-2</v>
      </c>
      <c r="O301" s="134">
        <f t="shared" si="28"/>
        <v>4.2837113087863532E-3</v>
      </c>
      <c r="P301" s="134">
        <f t="shared" si="29"/>
        <v>3.2798892179019878E-2</v>
      </c>
      <c r="Q301" s="127">
        <v>44058</v>
      </c>
      <c r="R301" s="128">
        <v>229.278801654944</v>
      </c>
      <c r="S301" s="131">
        <f t="shared" si="24"/>
        <v>1.0259285271417173E-2</v>
      </c>
      <c r="T301" s="132">
        <f t="shared" si="25"/>
        <v>4.3454475664612691E-3</v>
      </c>
      <c r="U301" s="132">
        <f t="shared" si="26"/>
        <v>1.5585108766509093E-2</v>
      </c>
    </row>
    <row r="302" spans="12:21" x14ac:dyDescent="0.25">
      <c r="L302" s="133">
        <v>44104</v>
      </c>
      <c r="M302" s="126">
        <v>239.87480421910999</v>
      </c>
      <c r="N302" s="134">
        <f t="shared" si="27"/>
        <v>1.7379916725261513E-2</v>
      </c>
      <c r="O302" s="134">
        <f t="shared" si="28"/>
        <v>2.8274058920607192E-2</v>
      </c>
      <c r="P302" s="134">
        <f t="shared" si="29"/>
        <v>4.662748712180953E-2</v>
      </c>
      <c r="Q302" s="127">
        <v>44089</v>
      </c>
      <c r="R302" s="128">
        <v>233.27544060660901</v>
      </c>
      <c r="S302" s="131">
        <f t="shared" si="24"/>
        <v>1.7431349618094227E-2</v>
      </c>
      <c r="T302" s="132">
        <f t="shared" si="25"/>
        <v>2.6360585118292201E-2</v>
      </c>
      <c r="U302" s="132">
        <f t="shared" si="26"/>
        <v>3.7825456482618813E-2</v>
      </c>
    </row>
    <row r="303" spans="12:21" x14ac:dyDescent="0.25">
      <c r="L303" s="133">
        <v>44135</v>
      </c>
      <c r="M303" s="126">
        <v>245.37521526009601</v>
      </c>
      <c r="N303" s="134">
        <f t="shared" si="27"/>
        <v>2.2930340928852821E-2</v>
      </c>
      <c r="O303" s="134">
        <f t="shared" si="28"/>
        <v>5.1512470187638382E-2</v>
      </c>
      <c r="P303" s="134">
        <f t="shared" si="29"/>
        <v>7.3125202959415603E-2</v>
      </c>
      <c r="Q303" s="127">
        <v>44119</v>
      </c>
      <c r="R303" s="128">
        <v>237.87597951260099</v>
      </c>
      <c r="S303" s="131">
        <f t="shared" si="24"/>
        <v>1.9721488443141588E-2</v>
      </c>
      <c r="T303" s="132">
        <f t="shared" si="25"/>
        <v>4.8140583913665713E-2</v>
      </c>
      <c r="U303" s="132">
        <f t="shared" si="26"/>
        <v>6.2355978726690742E-2</v>
      </c>
    </row>
    <row r="304" spans="12:21" x14ac:dyDescent="0.25">
      <c r="L304" s="133">
        <v>44165</v>
      </c>
      <c r="M304" s="126">
        <v>249.00610719889301</v>
      </c>
      <c r="N304" s="134">
        <f t="shared" si="27"/>
        <v>1.4797305159562457E-2</v>
      </c>
      <c r="O304" s="134">
        <f t="shared" si="28"/>
        <v>5.6108470544857347E-2</v>
      </c>
      <c r="P304" s="134">
        <f t="shared" si="29"/>
        <v>9.487598451391932E-2</v>
      </c>
      <c r="Q304" s="127">
        <v>44150</v>
      </c>
      <c r="R304" s="128">
        <v>242.24607399823199</v>
      </c>
      <c r="S304" s="131">
        <f t="shared" si="24"/>
        <v>1.8371314727048782E-2</v>
      </c>
      <c r="T304" s="132">
        <f t="shared" si="25"/>
        <v>5.6556786975898721E-2</v>
      </c>
      <c r="U304" s="132">
        <f t="shared" si="26"/>
        <v>8.2435960841767519E-2</v>
      </c>
    </row>
    <row r="305" spans="12:21" x14ac:dyDescent="0.25">
      <c r="L305" s="133">
        <v>44196</v>
      </c>
      <c r="M305" s="126">
        <v>250.847936524592</v>
      </c>
      <c r="N305" s="134">
        <f t="shared" si="27"/>
        <v>7.3967235037646351E-3</v>
      </c>
      <c r="O305" s="134">
        <f t="shared" si="28"/>
        <v>4.5745247572807957E-2</v>
      </c>
      <c r="P305" s="134">
        <f t="shared" si="29"/>
        <v>9.7786382528001869E-2</v>
      </c>
      <c r="Q305" s="127">
        <v>44180</v>
      </c>
      <c r="R305" s="128">
        <v>243.84808198981699</v>
      </c>
      <c r="S305" s="131">
        <f t="shared" si="24"/>
        <v>6.6131432602565265E-3</v>
      </c>
      <c r="T305" s="132">
        <f t="shared" si="25"/>
        <v>4.5322565271830095E-2</v>
      </c>
      <c r="U305" s="132">
        <f t="shared" si="26"/>
        <v>8.4635388465015948E-2</v>
      </c>
    </row>
    <row r="306" spans="12:21" x14ac:dyDescent="0.25">
      <c r="L306" s="133">
        <v>44227</v>
      </c>
      <c r="M306" s="126">
        <v>250.64895726655499</v>
      </c>
      <c r="N306" s="134">
        <f t="shared" si="27"/>
        <v>-7.9322660889225016E-4</v>
      </c>
      <c r="O306" s="134">
        <f t="shared" si="28"/>
        <v>2.1492561915305242E-2</v>
      </c>
      <c r="P306" s="134">
        <f t="shared" si="29"/>
        <v>8.227791193681222E-2</v>
      </c>
      <c r="Q306" s="127">
        <v>44211</v>
      </c>
      <c r="R306" s="128">
        <v>243.767140539689</v>
      </c>
      <c r="S306" s="131">
        <f t="shared" si="24"/>
        <v>-3.3193392159369672E-4</v>
      </c>
      <c r="T306" s="132">
        <f t="shared" si="25"/>
        <v>2.4765682685400803E-2</v>
      </c>
      <c r="U306" s="132">
        <f t="shared" si="26"/>
        <v>7.8863439252242706E-2</v>
      </c>
    </row>
    <row r="307" spans="12:21" x14ac:dyDescent="0.25">
      <c r="L307" s="133">
        <v>44255</v>
      </c>
      <c r="M307" s="126">
        <v>250.23361347935699</v>
      </c>
      <c r="N307" s="134">
        <f t="shared" si="27"/>
        <v>-1.6570736687976373E-3</v>
      </c>
      <c r="O307" s="134">
        <f t="shared" si="28"/>
        <v>4.9296231898581233E-3</v>
      </c>
      <c r="P307" s="134">
        <f t="shared" si="29"/>
        <v>6.0368252934468014E-2</v>
      </c>
      <c r="Q307" s="127">
        <v>44242</v>
      </c>
      <c r="R307" s="128">
        <v>242.71737725909099</v>
      </c>
      <c r="S307" s="131">
        <f t="shared" si="24"/>
        <v>-4.3064183231336095E-3</v>
      </c>
      <c r="T307" s="132">
        <f t="shared" si="25"/>
        <v>1.945555827098433E-3</v>
      </c>
      <c r="U307" s="132">
        <f t="shared" si="26"/>
        <v>6.8078976609950548E-2</v>
      </c>
    </row>
    <row r="308" spans="12:21" x14ac:dyDescent="0.25">
      <c r="L308" s="133">
        <v>44286</v>
      </c>
      <c r="M308" s="126">
        <v>252.94829912629501</v>
      </c>
      <c r="N308" s="134">
        <f t="shared" si="27"/>
        <v>1.0848605066249295E-2</v>
      </c>
      <c r="O308" s="134">
        <f t="shared" si="28"/>
        <v>8.3730511432653643E-3</v>
      </c>
      <c r="P308" s="134">
        <f t="shared" si="29"/>
        <v>6.2926308162372324E-2</v>
      </c>
      <c r="Q308" s="127">
        <v>44270</v>
      </c>
      <c r="R308" s="128">
        <v>245.36883704105301</v>
      </c>
      <c r="S308" s="131">
        <f t="shared" si="24"/>
        <v>1.0924062429743975E-2</v>
      </c>
      <c r="T308" s="132">
        <f t="shared" si="25"/>
        <v>6.2364855972067978E-3</v>
      </c>
      <c r="U308" s="132">
        <f t="shared" si="26"/>
        <v>7.6368202393739537E-2</v>
      </c>
    </row>
    <row r="309" spans="12:21" x14ac:dyDescent="0.25">
      <c r="L309" s="133">
        <v>44316</v>
      </c>
      <c r="M309" s="126">
        <v>257.29315936987302</v>
      </c>
      <c r="N309" s="134">
        <f t="shared" si="27"/>
        <v>1.7176870762070973E-2</v>
      </c>
      <c r="O309" s="134">
        <f t="shared" si="28"/>
        <v>2.6507998181106274E-2</v>
      </c>
      <c r="P309" s="134">
        <f t="shared" si="29"/>
        <v>8.3390224707631688E-2</v>
      </c>
      <c r="Q309" s="127">
        <v>44301</v>
      </c>
      <c r="R309" s="128">
        <v>247.903030921582</v>
      </c>
      <c r="S309" s="131">
        <f t="shared" si="24"/>
        <v>1.0328099978339944E-2</v>
      </c>
      <c r="T309" s="132">
        <f t="shared" si="25"/>
        <v>1.6966562321469425E-2</v>
      </c>
      <c r="U309" s="132">
        <f t="shared" si="26"/>
        <v>8.1889085242133453E-2</v>
      </c>
    </row>
    <row r="310" spans="12:21" x14ac:dyDescent="0.25">
      <c r="L310" s="133">
        <v>44347</v>
      </c>
      <c r="M310" s="126">
        <v>261.099825721993</v>
      </c>
      <c r="N310" s="134">
        <f t="shared" si="27"/>
        <v>1.4795054642893435E-2</v>
      </c>
      <c r="O310" s="134">
        <f t="shared" si="28"/>
        <v>4.3424270990405578E-2</v>
      </c>
      <c r="P310" s="134">
        <f t="shared" si="29"/>
        <v>0.11214529228774617</v>
      </c>
      <c r="Q310" s="127">
        <v>44331</v>
      </c>
      <c r="R310" s="128">
        <v>251.571360494072</v>
      </c>
      <c r="S310" s="131">
        <f t="shared" si="24"/>
        <v>1.4797437364331367E-2</v>
      </c>
      <c r="T310" s="132">
        <f t="shared" si="25"/>
        <v>3.6478571641492819E-2</v>
      </c>
      <c r="U310" s="132">
        <f t="shared" si="26"/>
        <v>0.10199699591318079</v>
      </c>
    </row>
    <row r="311" spans="12:21" x14ac:dyDescent="0.25">
      <c r="L311" s="133">
        <v>44377</v>
      </c>
      <c r="M311" s="126">
        <v>264.27880124444499</v>
      </c>
      <c r="N311" s="134">
        <f t="shared" si="27"/>
        <v>1.2175326098596617E-2</v>
      </c>
      <c r="O311" s="134">
        <f t="shared" si="28"/>
        <v>4.4793747011885543E-2</v>
      </c>
      <c r="P311" s="134">
        <f t="shared" si="29"/>
        <v>0.13288695128676808</v>
      </c>
      <c r="Q311" s="127">
        <v>44362</v>
      </c>
      <c r="R311" s="128">
        <v>255.168287900297</v>
      </c>
      <c r="S311" s="131">
        <f t="shared" si="24"/>
        <v>1.4297841372566511E-2</v>
      </c>
      <c r="T311" s="132">
        <f t="shared" si="25"/>
        <v>3.9937634205783112E-2</v>
      </c>
      <c r="U311" s="132">
        <f t="shared" si="26"/>
        <v>0.12268429369140321</v>
      </c>
    </row>
    <row r="312" spans="12:21" x14ac:dyDescent="0.25">
      <c r="L312" s="133">
        <v>44408</v>
      </c>
      <c r="M312" s="126">
        <v>268.34332427420202</v>
      </c>
      <c r="N312" s="134">
        <f t="shared" si="27"/>
        <v>1.5379678622037929E-2</v>
      </c>
      <c r="O312" s="134">
        <f t="shared" si="28"/>
        <v>4.2947760179056216E-2</v>
      </c>
      <c r="P312" s="134">
        <f t="shared" si="29"/>
        <v>0.14993827500807</v>
      </c>
      <c r="Q312" s="127">
        <v>44392</v>
      </c>
      <c r="R312" s="128">
        <v>262.22485429720302</v>
      </c>
      <c r="S312" s="131">
        <f t="shared" si="24"/>
        <v>2.7654558703091192E-2</v>
      </c>
      <c r="T312" s="132">
        <f t="shared" si="25"/>
        <v>5.7771876859994409E-2</v>
      </c>
      <c r="U312" s="132">
        <f t="shared" si="26"/>
        <v>0.15542776728823404</v>
      </c>
    </row>
    <row r="313" spans="12:21" x14ac:dyDescent="0.25">
      <c r="L313" s="133">
        <v>44439</v>
      </c>
      <c r="M313" s="126">
        <v>272.79894918185403</v>
      </c>
      <c r="N313" s="134">
        <f t="shared" si="27"/>
        <v>1.6604195091132867E-2</v>
      </c>
      <c r="O313" s="134">
        <f t="shared" si="28"/>
        <v>4.4807090267144467E-2</v>
      </c>
      <c r="P313" s="134">
        <f t="shared" si="29"/>
        <v>0.1570209430910412</v>
      </c>
      <c r="Q313" s="127">
        <v>44423</v>
      </c>
      <c r="R313" s="128">
        <v>269.885539294566</v>
      </c>
      <c r="S313" s="131">
        <f t="shared" si="24"/>
        <v>2.9214183445328334E-2</v>
      </c>
      <c r="T313" s="132">
        <f t="shared" si="25"/>
        <v>7.2799140428886577E-2</v>
      </c>
      <c r="U313" s="132">
        <f t="shared" si="26"/>
        <v>0.17710637593410672</v>
      </c>
    </row>
    <row r="314" spans="12:21" x14ac:dyDescent="0.25">
      <c r="L314" s="133">
        <v>44469</v>
      </c>
      <c r="M314" s="126">
        <v>277.03326115343998</v>
      </c>
      <c r="N314" s="134">
        <f t="shared" si="27"/>
        <v>1.5521731239379832E-2</v>
      </c>
      <c r="O314" s="134">
        <f t="shared" si="28"/>
        <v>4.8261380969401912E-2</v>
      </c>
      <c r="P314" s="134">
        <f t="shared" si="29"/>
        <v>0.15490771135924786</v>
      </c>
      <c r="Q314" s="127">
        <v>44454</v>
      </c>
      <c r="R314" s="128">
        <v>276.370556750677</v>
      </c>
      <c r="S314" s="131">
        <f t="shared" si="24"/>
        <v>2.4028769651985415E-2</v>
      </c>
      <c r="T314" s="132">
        <f t="shared" si="25"/>
        <v>8.3091316028520046E-2</v>
      </c>
      <c r="U314" s="132">
        <f t="shared" si="26"/>
        <v>0.1847391908552547</v>
      </c>
    </row>
    <row r="315" spans="12:21" x14ac:dyDescent="0.25">
      <c r="L315" s="133">
        <v>44500</v>
      </c>
      <c r="M315" s="126">
        <v>283.49940183102001</v>
      </c>
      <c r="N315" s="134">
        <f t="shared" si="27"/>
        <v>2.3340665487811663E-2</v>
      </c>
      <c r="O315" s="134">
        <f t="shared" si="28"/>
        <v>5.6480173664879452E-2</v>
      </c>
      <c r="P315" s="134">
        <f t="shared" si="29"/>
        <v>0.15537097555069956</v>
      </c>
      <c r="Q315" s="127">
        <v>44484</v>
      </c>
      <c r="R315" s="128">
        <v>281.07465590984401</v>
      </c>
      <c r="S315" s="131">
        <f t="shared" si="24"/>
        <v>1.7020985210847606E-2</v>
      </c>
      <c r="T315" s="132">
        <f t="shared" si="25"/>
        <v>7.188411511624615E-2</v>
      </c>
      <c r="U315" s="132">
        <f t="shared" si="26"/>
        <v>0.18160167531734595</v>
      </c>
    </row>
    <row r="316" spans="12:21" x14ac:dyDescent="0.25">
      <c r="L316" s="133">
        <v>44530</v>
      </c>
      <c r="M316" s="126">
        <v>288.219384737648</v>
      </c>
      <c r="N316" s="134">
        <f t="shared" si="27"/>
        <v>1.6649004816741586E-2</v>
      </c>
      <c r="O316" s="134">
        <f t="shared" si="28"/>
        <v>5.6526741037826955E-2</v>
      </c>
      <c r="P316" s="134">
        <f t="shared" si="29"/>
        <v>0.15747917984771953</v>
      </c>
      <c r="Q316" s="127">
        <v>44515</v>
      </c>
      <c r="R316" s="128">
        <v>287.52730407834201</v>
      </c>
      <c r="S316" s="131">
        <f t="shared" si="24"/>
        <v>2.2957061523781519E-2</v>
      </c>
      <c r="T316" s="132">
        <f t="shared" si="25"/>
        <v>6.5367580752524024E-2</v>
      </c>
      <c r="U316" s="132">
        <f t="shared" si="26"/>
        <v>0.18692245175639255</v>
      </c>
    </row>
    <row r="317" spans="12:21" x14ac:dyDescent="0.25">
      <c r="L317" s="133">
        <v>44561</v>
      </c>
      <c r="M317" s="126">
        <v>290.84743303407498</v>
      </c>
      <c r="N317" s="134">
        <f t="shared" si="27"/>
        <v>9.1182218670655679E-3</v>
      </c>
      <c r="O317" s="134">
        <f t="shared" si="28"/>
        <v>4.9864669040529996E-2</v>
      </c>
      <c r="P317" s="134">
        <f t="shared" si="29"/>
        <v>0.1594571478787572</v>
      </c>
      <c r="Q317" s="127">
        <v>44545</v>
      </c>
      <c r="R317" s="128">
        <v>292.924865628264</v>
      </c>
      <c r="S317" s="131">
        <f t="shared" si="24"/>
        <v>1.8772344307347311E-2</v>
      </c>
      <c r="T317" s="132">
        <f t="shared" si="25"/>
        <v>5.9898959832111132E-2</v>
      </c>
      <c r="U317" s="132">
        <f t="shared" si="26"/>
        <v>0.20125966642008053</v>
      </c>
    </row>
    <row r="318" spans="12:21" x14ac:dyDescent="0.25">
      <c r="L318" s="133">
        <v>44592</v>
      </c>
      <c r="M318" s="126">
        <v>289.643996959856</v>
      </c>
      <c r="N318" s="134">
        <f t="shared" si="27"/>
        <v>-4.13768848383822E-3</v>
      </c>
      <c r="O318" s="134">
        <f t="shared" si="28"/>
        <v>2.1674102622969427E-2</v>
      </c>
      <c r="P318" s="134">
        <f t="shared" si="29"/>
        <v>0.15557630926759192</v>
      </c>
      <c r="Q318" s="127">
        <v>44576</v>
      </c>
      <c r="R318" s="128">
        <v>296.34301061225602</v>
      </c>
      <c r="S318" s="131">
        <f t="shared" si="24"/>
        <v>1.1669016137161314E-2</v>
      </c>
      <c r="T318" s="132">
        <f t="shared" si="25"/>
        <v>5.432134979579728E-2</v>
      </c>
      <c r="U318" s="132">
        <f t="shared" si="26"/>
        <v>0.21568071051810556</v>
      </c>
    </row>
    <row r="319" spans="12:21" x14ac:dyDescent="0.25">
      <c r="L319" s="133">
        <v>44620</v>
      </c>
      <c r="M319" s="126">
        <v>288.15684221441802</v>
      </c>
      <c r="N319" s="134">
        <f t="shared" si="27"/>
        <v>-5.1344228123053615E-3</v>
      </c>
      <c r="O319" s="134">
        <f t="shared" si="28"/>
        <v>-2.169962415502491E-4</v>
      </c>
      <c r="P319" s="134">
        <f t="shared" si="29"/>
        <v>0.15155129723684979</v>
      </c>
      <c r="Q319" s="127">
        <v>44607</v>
      </c>
      <c r="R319" s="128">
        <v>292.74394030909502</v>
      </c>
      <c r="S319" s="131">
        <f t="shared" si="24"/>
        <v>-1.2144947490832281E-2</v>
      </c>
      <c r="T319" s="132">
        <f t="shared" si="25"/>
        <v>1.8143098609277208E-2</v>
      </c>
      <c r="U319" s="132">
        <f t="shared" si="26"/>
        <v>0.20611034782483939</v>
      </c>
    </row>
    <row r="320" spans="12:21" x14ac:dyDescent="0.25">
      <c r="L320" s="133">
        <v>44651</v>
      </c>
      <c r="M320" s="126">
        <v>292.20333038938497</v>
      </c>
      <c r="N320" s="134">
        <f t="shared" si="27"/>
        <v>1.4042658657245966E-2</v>
      </c>
      <c r="O320" s="134">
        <f t="shared" si="28"/>
        <v>4.6618852405382327E-3</v>
      </c>
      <c r="P320" s="134">
        <f t="shared" si="29"/>
        <v>0.15518993959904126</v>
      </c>
      <c r="Q320" s="127">
        <v>44635</v>
      </c>
      <c r="R320" s="128">
        <v>290.42550834329597</v>
      </c>
      <c r="S320" s="131">
        <f t="shared" si="24"/>
        <v>-7.9196582629553758E-3</v>
      </c>
      <c r="T320" s="132">
        <f t="shared" si="25"/>
        <v>-8.5324176204960578E-3</v>
      </c>
      <c r="U320" s="132">
        <f t="shared" si="26"/>
        <v>0.18362833620434227</v>
      </c>
    </row>
    <row r="321" spans="12:21" x14ac:dyDescent="0.25">
      <c r="L321" s="133">
        <v>44681</v>
      </c>
      <c r="M321" s="126">
        <v>301.74213687067601</v>
      </c>
      <c r="N321" s="134">
        <f t="shared" si="27"/>
        <v>3.2644413972215069E-2</v>
      </c>
      <c r="O321" s="134">
        <f t="shared" si="28"/>
        <v>4.1768999315724864E-2</v>
      </c>
      <c r="P321" s="134">
        <f t="shared" si="29"/>
        <v>0.17275615725525428</v>
      </c>
      <c r="Q321" s="127">
        <v>44666</v>
      </c>
      <c r="R321" s="128">
        <v>291.263237214931</v>
      </c>
      <c r="S321" s="131">
        <f t="shared" si="24"/>
        <v>2.8844879239904309E-3</v>
      </c>
      <c r="T321" s="132">
        <f t="shared" si="25"/>
        <v>-1.7141532667937831E-2</v>
      </c>
      <c r="U321" s="132">
        <f t="shared" si="26"/>
        <v>0.1749079312671451</v>
      </c>
    </row>
    <row r="322" spans="12:21" x14ac:dyDescent="0.25">
      <c r="L322" s="133">
        <v>44712</v>
      </c>
      <c r="M322" s="126">
        <v>309.95285969167099</v>
      </c>
      <c r="N322" s="134">
        <f t="shared" si="27"/>
        <v>2.7211058111231035E-2</v>
      </c>
      <c r="O322" s="134">
        <f t="shared" si="28"/>
        <v>7.5639423689389584E-2</v>
      </c>
      <c r="P322" s="134">
        <f t="shared" si="29"/>
        <v>0.18710481263091472</v>
      </c>
      <c r="Q322" s="127">
        <v>44696</v>
      </c>
      <c r="R322" s="128">
        <v>296.98599630703302</v>
      </c>
      <c r="S322" s="131">
        <f t="shared" si="24"/>
        <v>1.9648065258160319E-2</v>
      </c>
      <c r="T322" s="132">
        <f t="shared" si="25"/>
        <v>1.4490670561648544E-2</v>
      </c>
      <c r="U322" s="132">
        <f t="shared" si="26"/>
        <v>0.18052387093574263</v>
      </c>
    </row>
    <row r="323" spans="12:21" x14ac:dyDescent="0.25">
      <c r="L323" s="133">
        <v>44742</v>
      </c>
      <c r="M323" s="135">
        <v>313.802650726715</v>
      </c>
      <c r="N323" s="134">
        <f t="shared" si="27"/>
        <v>1.242056949845094E-2</v>
      </c>
      <c r="O323" s="134">
        <f t="shared" si="28"/>
        <v>7.3918802734202815E-2</v>
      </c>
      <c r="P323" s="134">
        <f t="shared" si="29"/>
        <v>0.18739244029059621</v>
      </c>
      <c r="Q323" s="127">
        <v>44727</v>
      </c>
      <c r="R323" s="128">
        <v>301.59500318052102</v>
      </c>
      <c r="S323" s="131">
        <f t="shared" si="24"/>
        <v>1.5519273402787137E-2</v>
      </c>
      <c r="T323" s="132">
        <f t="shared" si="25"/>
        <v>3.8459069593922202E-2</v>
      </c>
      <c r="U323" s="132">
        <f t="shared" si="26"/>
        <v>0.18194547473847744</v>
      </c>
    </row>
    <row r="324" spans="12:21" x14ac:dyDescent="0.25">
      <c r="L324" s="133">
        <v>44773</v>
      </c>
      <c r="M324" s="126">
        <v>314.03457831137899</v>
      </c>
      <c r="N324" s="134">
        <f t="shared" si="27"/>
        <v>7.3908739816852531E-4</v>
      </c>
      <c r="O324" s="134">
        <f t="shared" si="28"/>
        <v>4.0738232877204794E-2</v>
      </c>
      <c r="P324" s="134">
        <f t="shared" si="29"/>
        <v>0.17027162557801567</v>
      </c>
      <c r="Q324" s="127">
        <v>44757</v>
      </c>
      <c r="R324" s="128">
        <v>304.58691386436101</v>
      </c>
      <c r="S324" s="131">
        <f t="shared" si="24"/>
        <v>9.920292618539106E-3</v>
      </c>
      <c r="T324" s="132">
        <f t="shared" si="25"/>
        <v>4.5744450198492048E-2</v>
      </c>
      <c r="U324" s="132">
        <f t="shared" si="26"/>
        <v>0.16154860560679452</v>
      </c>
    </row>
    <row r="325" spans="12:21" x14ac:dyDescent="0.25">
      <c r="L325" s="133">
        <v>44804</v>
      </c>
      <c r="M325" s="126">
        <v>313.70931167869998</v>
      </c>
      <c r="N325" s="134">
        <f t="shared" si="27"/>
        <v>-1.035766935055471E-3</v>
      </c>
      <c r="O325" s="134">
        <f t="shared" si="28"/>
        <v>1.2119430002245357E-2</v>
      </c>
      <c r="P325" s="134">
        <f t="shared" si="29"/>
        <v>0.14996524957130308</v>
      </c>
      <c r="Q325" s="127">
        <v>44788</v>
      </c>
      <c r="R325" s="128">
        <v>303.69135581800901</v>
      </c>
      <c r="S325" s="131">
        <f t="shared" si="24"/>
        <v>-2.9402380916168092E-3</v>
      </c>
      <c r="T325" s="132">
        <f t="shared" si="25"/>
        <v>2.2578032615530486E-2</v>
      </c>
      <c r="U325" s="132">
        <f t="shared" si="26"/>
        <v>0.12525982908089683</v>
      </c>
    </row>
    <row r="326" spans="12:21" x14ac:dyDescent="0.25">
      <c r="L326" s="133">
        <v>44834</v>
      </c>
      <c r="M326" s="126">
        <v>313.59621975755601</v>
      </c>
      <c r="N326" s="134">
        <f t="shared" si="27"/>
        <v>-3.6049908923263541E-4</v>
      </c>
      <c r="O326" s="134">
        <f t="shared" si="28"/>
        <v>-6.5783691973575475E-4</v>
      </c>
      <c r="P326" s="134">
        <f t="shared" si="29"/>
        <v>0.13198039272210327</v>
      </c>
      <c r="Q326" s="127">
        <v>44819</v>
      </c>
      <c r="R326" s="128">
        <v>300.51824019042999</v>
      </c>
      <c r="S326" s="131">
        <f t="shared" si="24"/>
        <v>-1.0448488463005723E-2</v>
      </c>
      <c r="T326" s="132">
        <f t="shared" si="25"/>
        <v>-3.570228215772242E-3</v>
      </c>
      <c r="U326" s="132">
        <f t="shared" si="26"/>
        <v>8.737429820187903E-2</v>
      </c>
    </row>
    <row r="327" spans="12:21" x14ac:dyDescent="0.25">
      <c r="L327" s="133">
        <v>44865</v>
      </c>
      <c r="M327" s="126">
        <v>314.02839261511298</v>
      </c>
      <c r="N327" s="134">
        <f t="shared" si="27"/>
        <v>1.3781188366717156E-3</v>
      </c>
      <c r="O327" s="134">
        <f t="shared" si="28"/>
        <v>-1.9697500508675247E-5</v>
      </c>
      <c r="P327" s="134">
        <f t="shared" si="29"/>
        <v>0.10768626172371887</v>
      </c>
      <c r="Q327" s="127">
        <v>44849</v>
      </c>
      <c r="R327" s="128">
        <v>292.61303405554401</v>
      </c>
      <c r="S327" s="131">
        <f t="shared" si="24"/>
        <v>-2.6305245664544952E-2</v>
      </c>
      <c r="T327" s="132">
        <f t="shared" si="25"/>
        <v>-3.9311865558837589E-2</v>
      </c>
      <c r="U327" s="132">
        <f t="shared" si="26"/>
        <v>4.1050937546645905E-2</v>
      </c>
    </row>
    <row r="328" spans="12:21" x14ac:dyDescent="0.25">
      <c r="L328" s="133">
        <v>44895</v>
      </c>
      <c r="M328" s="126">
        <v>310.53766659294399</v>
      </c>
      <c r="N328" s="134">
        <f t="shared" si="27"/>
        <v>-1.111595672321064E-2</v>
      </c>
      <c r="O328" s="134">
        <f t="shared" si="28"/>
        <v>-1.0110140080905161E-2</v>
      </c>
      <c r="P328" s="134">
        <f t="shared" si="29"/>
        <v>7.7435047873727347E-2</v>
      </c>
      <c r="Q328" s="127">
        <v>44880</v>
      </c>
      <c r="R328" s="128">
        <v>286.70874384559897</v>
      </c>
      <c r="S328" s="131">
        <f t="shared" ref="S328:S337" si="30">R328/R327-1</f>
        <v>-2.0177810017937503E-2</v>
      </c>
      <c r="T328" s="132">
        <f t="shared" si="25"/>
        <v>-5.5920630097180291E-2</v>
      </c>
      <c r="U328" s="132">
        <f t="shared" si="26"/>
        <v>-2.846895655238435E-3</v>
      </c>
    </row>
    <row r="329" spans="12:21" x14ac:dyDescent="0.25">
      <c r="L329" s="133">
        <v>44926</v>
      </c>
      <c r="M329" s="126">
        <v>306.46906644575398</v>
      </c>
      <c r="N329" s="134">
        <f t="shared" si="27"/>
        <v>-1.3101792744914187E-2</v>
      </c>
      <c r="O329" s="134">
        <f t="shared" si="28"/>
        <v>-2.2727165899232182E-2</v>
      </c>
      <c r="P329" s="134">
        <f t="shared" si="29"/>
        <v>5.371074878920723E-2</v>
      </c>
      <c r="Q329" s="127">
        <v>44910</v>
      </c>
      <c r="R329" s="128">
        <v>282.28562589680701</v>
      </c>
      <c r="S329" s="131">
        <f t="shared" si="30"/>
        <v>-1.5427216796617627E-2</v>
      </c>
      <c r="T329" s="132">
        <f t="shared" si="25"/>
        <v>-6.0670574545057532E-2</v>
      </c>
      <c r="U329" s="132">
        <f t="shared" si="26"/>
        <v>-3.6320712168419034E-2</v>
      </c>
    </row>
    <row r="330" spans="12:21" x14ac:dyDescent="0.25">
      <c r="L330" s="133">
        <v>44957</v>
      </c>
      <c r="M330" s="126">
        <v>304.47779299766302</v>
      </c>
      <c r="N330" s="134">
        <f t="shared" si="27"/>
        <v>-6.4974696180093439E-3</v>
      </c>
      <c r="O330" s="134">
        <f t="shared" si="28"/>
        <v>-3.0413172318324744E-2</v>
      </c>
      <c r="P330" s="134">
        <f t="shared" si="29"/>
        <v>5.1213890822888075E-2</v>
      </c>
      <c r="Q330" s="127">
        <v>44941</v>
      </c>
      <c r="R330" s="128">
        <v>280.49471684255099</v>
      </c>
      <c r="S330" s="131">
        <f t="shared" si="30"/>
        <v>-6.3443154378349798E-3</v>
      </c>
      <c r="T330" s="132">
        <f t="shared" ref="T330:T338" si="31">R330/R327-1</f>
        <v>-4.1414140187250537E-2</v>
      </c>
      <c r="U330" s="132">
        <f t="shared" si="26"/>
        <v>-5.347955984169106E-2</v>
      </c>
    </row>
    <row r="331" spans="12:21" x14ac:dyDescent="0.25">
      <c r="L331" s="133">
        <v>44985</v>
      </c>
      <c r="M331" s="126">
        <v>305.49396111002602</v>
      </c>
      <c r="N331" s="134">
        <f t="shared" si="27"/>
        <v>3.3374128942493808E-3</v>
      </c>
      <c r="O331" s="134">
        <f t="shared" si="28"/>
        <v>-1.6241847690345756E-2</v>
      </c>
      <c r="P331" s="134">
        <f t="shared" si="29"/>
        <v>6.016556387270322E-2</v>
      </c>
      <c r="Q331" s="127">
        <v>44972</v>
      </c>
      <c r="R331" s="128">
        <v>277.74066211042401</v>
      </c>
      <c r="S331" s="131">
        <f t="shared" si="30"/>
        <v>-9.8185618721400303E-3</v>
      </c>
      <c r="T331" s="132">
        <f t="shared" si="31"/>
        <v>-3.1279414833628283E-2</v>
      </c>
      <c r="U331" s="132">
        <f t="shared" si="26"/>
        <v>-5.1250516689874903E-2</v>
      </c>
    </row>
    <row r="332" spans="12:21" x14ac:dyDescent="0.25">
      <c r="L332" s="133">
        <v>45016</v>
      </c>
      <c r="M332" s="126">
        <v>310.19367651360801</v>
      </c>
      <c r="N332" s="134">
        <f t="shared" si="27"/>
        <v>1.5383987907667152E-2</v>
      </c>
      <c r="O332" s="134">
        <f t="shared" si="28"/>
        <v>1.2153298572837423E-2</v>
      </c>
      <c r="P332" s="134">
        <f t="shared" si="29"/>
        <v>6.1567902392657192E-2</v>
      </c>
      <c r="Q332" s="127">
        <v>45000</v>
      </c>
      <c r="R332" s="128">
        <v>271.59799350235699</v>
      </c>
      <c r="S332" s="131">
        <f t="shared" si="30"/>
        <v>-2.2116562124507411E-2</v>
      </c>
      <c r="T332" s="132">
        <f t="shared" si="31"/>
        <v>-3.7861057786757524E-2</v>
      </c>
      <c r="U332" s="132">
        <f t="shared" si="26"/>
        <v>-6.4827345739493447E-2</v>
      </c>
    </row>
    <row r="333" spans="12:21" x14ac:dyDescent="0.25">
      <c r="L333" s="133">
        <v>45046</v>
      </c>
      <c r="M333" s="126">
        <v>311.26670621036402</v>
      </c>
      <c r="N333" s="134">
        <f t="shared" si="27"/>
        <v>3.4592249230100958E-3</v>
      </c>
      <c r="O333" s="134">
        <f t="shared" si="28"/>
        <v>2.2296907586797587E-2</v>
      </c>
      <c r="P333" s="134">
        <f t="shared" si="29"/>
        <v>3.1565261114890886E-2</v>
      </c>
      <c r="Q333" s="127">
        <v>45031</v>
      </c>
      <c r="R333" s="128">
        <v>268.65060709118399</v>
      </c>
      <c r="S333" s="131">
        <f t="shared" si="30"/>
        <v>-1.0852018356856563E-2</v>
      </c>
      <c r="T333" s="132">
        <f t="shared" si="31"/>
        <v>-4.2225785514582115E-2</v>
      </c>
      <c r="U333" s="132">
        <f t="shared" si="26"/>
        <v>-7.7636403206837068E-2</v>
      </c>
    </row>
    <row r="334" spans="12:21" x14ac:dyDescent="0.25">
      <c r="L334" s="133">
        <v>45077</v>
      </c>
      <c r="M334" s="126">
        <v>313.67043292708502</v>
      </c>
      <c r="N334" s="134">
        <f t="shared" si="27"/>
        <v>7.722402263917294E-3</v>
      </c>
      <c r="O334" s="134">
        <f t="shared" si="28"/>
        <v>2.6764757598970013E-2</v>
      </c>
      <c r="P334" s="134">
        <f t="shared" si="29"/>
        <v>1.1993995600208862E-2</v>
      </c>
      <c r="Q334" s="127">
        <v>45061</v>
      </c>
      <c r="R334" s="128">
        <v>267.29767770178699</v>
      </c>
      <c r="S334" s="131">
        <f t="shared" si="30"/>
        <v>-5.0360183587367935E-3</v>
      </c>
      <c r="T334" s="132">
        <f t="shared" si="31"/>
        <v>-3.7599767816802743E-2</v>
      </c>
      <c r="U334" s="132">
        <f t="shared" si="26"/>
        <v>-9.9965382120419388E-2</v>
      </c>
    </row>
    <row r="335" spans="12:21" x14ac:dyDescent="0.25">
      <c r="L335" s="133">
        <v>45107</v>
      </c>
      <c r="M335" s="126">
        <v>311.82172159115299</v>
      </c>
      <c r="N335" s="134">
        <f t="shared" si="27"/>
        <v>-5.8938017162802891E-3</v>
      </c>
      <c r="O335" s="134">
        <f t="shared" si="28"/>
        <v>5.2484792592912832E-3</v>
      </c>
      <c r="P335" s="134">
        <f t="shared" si="29"/>
        <v>-6.3126590262208016E-3</v>
      </c>
      <c r="Q335" s="127">
        <v>45092</v>
      </c>
      <c r="R335" s="128">
        <v>271.83015958723303</v>
      </c>
      <c r="S335" s="131">
        <f t="shared" si="30"/>
        <v>1.6956682618480157E-2</v>
      </c>
      <c r="T335" s="132">
        <f t="shared" si="31"/>
        <v>8.54815169590184E-4</v>
      </c>
      <c r="U335" s="132">
        <f t="shared" si="26"/>
        <v>-9.8691434802956945E-2</v>
      </c>
    </row>
    <row r="336" spans="12:21" x14ac:dyDescent="0.25">
      <c r="L336" s="133">
        <v>45138</v>
      </c>
      <c r="M336" s="126">
        <v>316.39476827898699</v>
      </c>
      <c r="N336" s="134">
        <f t="shared" si="27"/>
        <v>1.4665580911101372E-2</v>
      </c>
      <c r="O336" s="134">
        <f t="shared" si="28"/>
        <v>1.6474817146544529E-2</v>
      </c>
      <c r="P336" s="134">
        <f t="shared" si="29"/>
        <v>7.5157009151640697E-3</v>
      </c>
      <c r="Q336" s="127">
        <v>45122</v>
      </c>
      <c r="R336" s="128">
        <v>273.03367646522202</v>
      </c>
      <c r="S336" s="131">
        <f t="shared" si="30"/>
        <v>4.4274589685577848E-3</v>
      </c>
      <c r="T336" s="132">
        <f t="shared" si="31"/>
        <v>1.6315129236057713E-2</v>
      </c>
      <c r="U336" s="132">
        <f t="shared" si="26"/>
        <v>-0.10359354247632024</v>
      </c>
    </row>
    <row r="337" spans="12:21" x14ac:dyDescent="0.25">
      <c r="L337" s="133">
        <v>45169</v>
      </c>
      <c r="M337" s="126">
        <v>315.12456209280299</v>
      </c>
      <c r="N337" s="134">
        <f t="shared" si="27"/>
        <v>-4.0146244929814001E-3</v>
      </c>
      <c r="O337" s="134">
        <f t="shared" si="28"/>
        <v>4.635850284479881E-3</v>
      </c>
      <c r="P337" s="134">
        <f t="shared" si="29"/>
        <v>4.511343340527052E-3</v>
      </c>
      <c r="Q337" s="127">
        <v>45153</v>
      </c>
      <c r="R337" s="128">
        <v>271.69063266683003</v>
      </c>
      <c r="S337" s="131">
        <f t="shared" si="30"/>
        <v>-4.9189675639264019E-3</v>
      </c>
      <c r="T337" s="132">
        <f t="shared" si="31"/>
        <v>1.6434691849227523E-2</v>
      </c>
      <c r="U337" s="132">
        <f t="shared" si="26"/>
        <v>-0.10537251896743427</v>
      </c>
    </row>
    <row r="338" spans="12:21" x14ac:dyDescent="0.25">
      <c r="L338" s="133">
        <v>45199</v>
      </c>
      <c r="M338" s="126">
        <v>318.293964827031</v>
      </c>
      <c r="N338" s="134">
        <f t="shared" ref="N338" si="32">M338/M337-1</f>
        <v>1.0057618845003446E-2</v>
      </c>
      <c r="O338" s="134">
        <f t="shared" ref="O338" si="33">M338/M335-1</f>
        <v>2.0756229562365558E-2</v>
      </c>
      <c r="P338" s="134">
        <f t="shared" ref="P338" si="34">M338/M326-1</f>
        <v>1.4980235007637788E-2</v>
      </c>
      <c r="Q338" s="127">
        <v>45184</v>
      </c>
      <c r="R338" s="128">
        <v>273.03871891583901</v>
      </c>
      <c r="S338" s="131">
        <f t="shared" ref="S338" si="35">R338/R337-1</f>
        <v>4.9618429453257562E-3</v>
      </c>
      <c r="T338" s="132">
        <f t="shared" si="31"/>
        <v>4.4460089728128871E-3</v>
      </c>
      <c r="U338" s="132">
        <f t="shared" ref="U338" si="36">R338/R326-1</f>
        <v>-9.1440443871819488E-2</v>
      </c>
    </row>
    <row r="339" spans="12:21" x14ac:dyDescent="0.25">
      <c r="L339" s="136" t="s">
        <v>96</v>
      </c>
      <c r="M339" s="136"/>
      <c r="N339" s="136"/>
      <c r="O339" s="136"/>
      <c r="P339" s="137">
        <f>M338/$M$295-1</f>
        <v>0.34877489362981473</v>
      </c>
      <c r="Q339" s="136"/>
      <c r="R339" s="136"/>
      <c r="S339" s="138"/>
      <c r="T339" s="138"/>
      <c r="U339" s="137">
        <f>R338/$R$295-1</f>
        <v>0.20150818523068237</v>
      </c>
    </row>
    <row r="341" spans="12:21" x14ac:dyDescent="0.25">
      <c r="L341" s="139"/>
      <c r="M341" s="140" t="s">
        <v>7</v>
      </c>
      <c r="N341" s="140"/>
      <c r="O341" s="140"/>
      <c r="P341" s="140"/>
      <c r="Q341" s="141"/>
      <c r="R341" s="142" t="s">
        <v>16</v>
      </c>
    </row>
    <row r="342" spans="12:21" x14ac:dyDescent="0.25">
      <c r="L342" s="139">
        <v>43100</v>
      </c>
      <c r="M342" s="140" t="s">
        <v>76</v>
      </c>
      <c r="N342" s="140"/>
      <c r="O342" s="140"/>
      <c r="P342" s="140"/>
      <c r="Q342" s="141">
        <v>42353</v>
      </c>
      <c r="R342" s="142" t="s">
        <v>76</v>
      </c>
    </row>
    <row r="343" spans="12:21" x14ac:dyDescent="0.25">
      <c r="L343" s="139" t="s">
        <v>97</v>
      </c>
      <c r="M343" s="140">
        <f>MIN($M$162:$M$197)</f>
        <v>119.483205590411</v>
      </c>
      <c r="N343" s="15">
        <f>INDEX($L$162:$L$197,MATCH(M343,$M$162:$M$197,0),1)</f>
        <v>40633</v>
      </c>
      <c r="P343" s="140"/>
      <c r="Q343" s="140"/>
      <c r="R343" s="140">
        <f>MIN($R$162:$R$197)</f>
        <v>108.03817644048399</v>
      </c>
      <c r="S343" s="15">
        <f>INDEX($Q$162:$Q$197,MATCH(R343,$R$162:$R$197,0),1)</f>
        <v>40193</v>
      </c>
    </row>
    <row r="344" spans="12:21" x14ac:dyDescent="0.25">
      <c r="L344" s="139" t="s">
        <v>98</v>
      </c>
      <c r="M344" s="143">
        <f>M338/M343-1</f>
        <v>1.6639222077631914</v>
      </c>
      <c r="N344" s="143"/>
      <c r="O344" s="143"/>
      <c r="P344" s="143"/>
      <c r="Q344" s="144"/>
      <c r="R344" s="144">
        <f>R338/R343-1</f>
        <v>1.5272429423709353</v>
      </c>
    </row>
    <row r="345" spans="12:21" x14ac:dyDescent="0.25">
      <c r="L345" s="139" t="s">
        <v>99</v>
      </c>
      <c r="M345" s="144">
        <f>M338/M326-1</f>
        <v>1.4980235007637788E-2</v>
      </c>
      <c r="N345" s="144"/>
      <c r="O345" s="144"/>
      <c r="P345" s="144"/>
      <c r="Q345" s="144"/>
      <c r="R345" s="144">
        <f>R338/R326-1</f>
        <v>-9.1440443871819488E-2</v>
      </c>
    </row>
    <row r="346" spans="12:21" x14ac:dyDescent="0.25">
      <c r="L346" s="139" t="s">
        <v>100</v>
      </c>
      <c r="M346" s="144">
        <f>M338/M335-1</f>
        <v>2.0756229562365558E-2</v>
      </c>
      <c r="N346" s="144"/>
      <c r="O346" s="144"/>
      <c r="P346" s="144"/>
      <c r="Q346" s="144"/>
      <c r="R346" s="144">
        <f>R338/R335-1</f>
        <v>4.4460089728128871E-3</v>
      </c>
    </row>
    <row r="347" spans="12:21" x14ac:dyDescent="0.25">
      <c r="L347" s="139" t="s">
        <v>101</v>
      </c>
      <c r="M347" s="144">
        <f>M338/M337-1</f>
        <v>1.0057618845003446E-2</v>
      </c>
      <c r="N347" s="144"/>
      <c r="O347" s="144"/>
      <c r="P347" s="144"/>
      <c r="Q347" s="141"/>
      <c r="R347" s="145">
        <f>R338/R337-1</f>
        <v>4.9618429453257562E-3</v>
      </c>
    </row>
  </sheetData>
  <mergeCells count="2">
    <mergeCell ref="A7:J7"/>
    <mergeCell ref="A8:J8"/>
  </mergeCells>
  <conditionalFormatting sqref="L30:L338 L340 L348:L6000">
    <cfRule type="expression" dxfId="33" priority="11">
      <formula>$M30=""</formula>
    </cfRule>
  </conditionalFormatting>
  <conditionalFormatting sqref="Q6:Q338">
    <cfRule type="expression" dxfId="32" priority="10">
      <formula>$R6=""</formula>
    </cfRule>
  </conditionalFormatting>
  <conditionalFormatting sqref="L339">
    <cfRule type="expression" dxfId="31" priority="8">
      <formula>$M339=""</formula>
    </cfRule>
  </conditionalFormatting>
  <conditionalFormatting sqref="L341:L343 L345:L347">
    <cfRule type="expression" dxfId="30" priority="6">
      <formula>$M341=""</formula>
    </cfRule>
  </conditionalFormatting>
  <conditionalFormatting sqref="L344">
    <cfRule type="expression" dxfId="29" priority="7">
      <formula>#REF!=""</formula>
    </cfRule>
  </conditionalFormatting>
  <conditionalFormatting sqref="Q341:Q342">
    <cfRule type="expression" dxfId="28" priority="4">
      <formula>$R341=""</formula>
    </cfRule>
  </conditionalFormatting>
  <conditionalFormatting sqref="Q347">
    <cfRule type="expression" dxfId="27" priority="5">
      <formula>$R347=""</formula>
    </cfRule>
  </conditionalFormatting>
  <conditionalFormatting sqref="N343">
    <cfRule type="expression" dxfId="25" priority="2">
      <formula>$M343=""</formula>
    </cfRule>
  </conditionalFormatting>
  <conditionalFormatting sqref="S343">
    <cfRule type="expression" dxfId="2" priority="1">
      <formula>$M343=""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A2E4-9D49-457E-90DB-E8B0D0CCD7F3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DB50-18FF-4CA7-8EB8-873DFE49CF94}">
  <sheetPr codeName="Sheet2"/>
  <dimension ref="A1:T508"/>
  <sheetViews>
    <sheetView topLeftCell="D309" workbookViewId="0">
      <selection activeCell="R317" sqref="R317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46" t="s">
        <v>3</v>
      </c>
      <c r="N5" s="146" t="s">
        <v>108</v>
      </c>
      <c r="O5" s="146" t="s">
        <v>109</v>
      </c>
      <c r="P5" s="146" t="s">
        <v>110</v>
      </c>
      <c r="Q5" s="147" t="s">
        <v>4</v>
      </c>
      <c r="R5" s="148" t="s">
        <v>111</v>
      </c>
      <c r="S5" s="148" t="s">
        <v>112</v>
      </c>
      <c r="T5" s="148" t="s">
        <v>113</v>
      </c>
    </row>
    <row r="6" spans="1:20" x14ac:dyDescent="0.25">
      <c r="K6" s="25">
        <v>35826</v>
      </c>
      <c r="L6" s="26">
        <v>78.337805324470906</v>
      </c>
      <c r="M6" s="149">
        <v>84.281552964870599</v>
      </c>
      <c r="N6" s="149"/>
      <c r="O6" s="149"/>
      <c r="P6" s="149"/>
      <c r="Q6" s="150">
        <v>76.1705415692294</v>
      </c>
      <c r="R6" s="151"/>
      <c r="S6" s="151"/>
      <c r="T6" s="151"/>
    </row>
    <row r="7" spans="1:20" ht="15.75" x14ac:dyDescent="0.25">
      <c r="A7" s="107" t="s">
        <v>75</v>
      </c>
      <c r="B7" s="107"/>
      <c r="C7" s="107"/>
      <c r="D7" s="107"/>
      <c r="E7" s="107"/>
      <c r="F7" s="107"/>
      <c r="G7" s="107"/>
      <c r="H7" s="107"/>
      <c r="I7" s="107"/>
      <c r="J7" s="107"/>
      <c r="K7" s="25">
        <v>35854</v>
      </c>
      <c r="L7" s="26">
        <v>77.983314778758398</v>
      </c>
      <c r="M7" s="149">
        <v>83.267583284025307</v>
      </c>
      <c r="N7" s="152">
        <f>M7/M6-1</f>
        <v>-1.2030742732848432E-2</v>
      </c>
      <c r="O7" s="149"/>
      <c r="P7" s="149"/>
      <c r="Q7" s="150">
        <v>76.259967394477798</v>
      </c>
      <c r="R7" s="153">
        <f>Q7/Q6-1</f>
        <v>1.1740211295088177E-3</v>
      </c>
      <c r="S7" s="150"/>
      <c r="T7" s="150"/>
    </row>
    <row r="8" spans="1:20" ht="15.75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25">
        <v>35885</v>
      </c>
      <c r="L8" s="26">
        <v>77.727318522291199</v>
      </c>
      <c r="M8" s="149">
        <v>82.989073448353096</v>
      </c>
      <c r="N8" s="152">
        <f t="shared" ref="N8:N71" si="0">M8/M7-1</f>
        <v>-3.3447570433527973E-3</v>
      </c>
      <c r="O8" s="149"/>
      <c r="P8" s="149"/>
      <c r="Q8" s="150">
        <v>76.074992900256206</v>
      </c>
      <c r="R8" s="153">
        <f t="shared" ref="R8:R71" si="1">Q8/Q7-1</f>
        <v>-2.4255779348127948E-3</v>
      </c>
      <c r="S8" s="150"/>
      <c r="T8" s="150"/>
    </row>
    <row r="9" spans="1:20" x14ac:dyDescent="0.25">
      <c r="K9" s="25">
        <v>35915</v>
      </c>
      <c r="L9" s="26">
        <v>78.495254182337504</v>
      </c>
      <c r="M9" s="149">
        <v>83.943442578402994</v>
      </c>
      <c r="N9" s="152">
        <f t="shared" si="0"/>
        <v>1.1499937165147855E-2</v>
      </c>
      <c r="O9" s="152">
        <f>M9/M6-1</f>
        <v>-4.0116772244163101E-3</v>
      </c>
      <c r="P9" s="149"/>
      <c r="Q9" s="150">
        <v>76.804436775575297</v>
      </c>
      <c r="R9" s="153">
        <f t="shared" si="1"/>
        <v>9.5884843035802803E-3</v>
      </c>
      <c r="S9" s="153">
        <f>Q9/Q6-1</f>
        <v>8.3220519808142601E-3</v>
      </c>
      <c r="T9" s="150"/>
    </row>
    <row r="10" spans="1:20" x14ac:dyDescent="0.25">
      <c r="K10" s="25">
        <v>35946</v>
      </c>
      <c r="L10" s="26">
        <v>79.627241150941401</v>
      </c>
      <c r="M10" s="149">
        <v>85.459771375416594</v>
      </c>
      <c r="N10" s="152">
        <f t="shared" si="0"/>
        <v>1.8063695631702847E-2</v>
      </c>
      <c r="O10" s="152">
        <f t="shared" ref="O10:O73" si="2">M10/M7-1</f>
        <v>2.6327029138263125E-2</v>
      </c>
      <c r="P10" s="149"/>
      <c r="Q10" s="150">
        <v>77.780094038877493</v>
      </c>
      <c r="R10" s="153">
        <f t="shared" si="1"/>
        <v>1.2703136749158128E-2</v>
      </c>
      <c r="S10" s="153">
        <f t="shared" ref="S10:S73" si="3">Q10/Q7-1</f>
        <v>1.9933481436418488E-2</v>
      </c>
      <c r="T10" s="150"/>
    </row>
    <row r="11" spans="1:20" x14ac:dyDescent="0.25">
      <c r="K11" s="25">
        <v>35976</v>
      </c>
      <c r="L11" s="26">
        <v>80.828927285236503</v>
      </c>
      <c r="M11" s="149">
        <v>85.572693084147701</v>
      </c>
      <c r="N11" s="152">
        <f t="shared" si="0"/>
        <v>1.3213434451522232E-3</v>
      </c>
      <c r="O11" s="152">
        <f t="shared" si="2"/>
        <v>3.1132045803625941E-2</v>
      </c>
      <c r="P11" s="149"/>
      <c r="Q11" s="150">
        <v>79.285719990946703</v>
      </c>
      <c r="R11" s="153">
        <f t="shared" si="1"/>
        <v>1.9357471479998889E-2</v>
      </c>
      <c r="S11" s="153">
        <f t="shared" si="3"/>
        <v>4.2204763592947891E-2</v>
      </c>
      <c r="T11" s="150"/>
    </row>
    <row r="12" spans="1:20" x14ac:dyDescent="0.25">
      <c r="K12" s="25">
        <v>36007</v>
      </c>
      <c r="L12" s="26">
        <v>80.603225036268</v>
      </c>
      <c r="M12" s="149">
        <v>85.058269464911007</v>
      </c>
      <c r="N12" s="152">
        <f t="shared" si="0"/>
        <v>-6.0115394373627673E-3</v>
      </c>
      <c r="O12" s="152">
        <f t="shared" si="2"/>
        <v>1.328069057290282E-2</v>
      </c>
      <c r="P12" s="149"/>
      <c r="Q12" s="150">
        <v>79.228985348229301</v>
      </c>
      <c r="R12" s="153">
        <f t="shared" si="1"/>
        <v>-7.1557201881855548E-4</v>
      </c>
      <c r="S12" s="153">
        <f t="shared" si="3"/>
        <v>3.1567819183917711E-2</v>
      </c>
      <c r="T12" s="150"/>
    </row>
    <row r="13" spans="1:20" x14ac:dyDescent="0.25">
      <c r="K13" s="25">
        <v>36038</v>
      </c>
      <c r="L13" s="26">
        <v>79.899252249541306</v>
      </c>
      <c r="M13" s="149">
        <v>83.578553351534893</v>
      </c>
      <c r="N13" s="152">
        <f t="shared" si="0"/>
        <v>-1.7396499160925671E-2</v>
      </c>
      <c r="O13" s="152">
        <f t="shared" si="2"/>
        <v>-2.2012907284969074E-2</v>
      </c>
      <c r="P13" s="149"/>
      <c r="Q13" s="150">
        <v>78.843468875956802</v>
      </c>
      <c r="R13" s="153">
        <f t="shared" si="1"/>
        <v>-4.8658514378048245E-3</v>
      </c>
      <c r="S13" s="153">
        <f t="shared" si="3"/>
        <v>1.3671555045276618E-2</v>
      </c>
      <c r="T13" s="150"/>
    </row>
    <row r="14" spans="1:20" x14ac:dyDescent="0.25">
      <c r="K14" s="25">
        <v>36068</v>
      </c>
      <c r="L14" s="26">
        <v>79.504640312915697</v>
      </c>
      <c r="M14" s="149">
        <v>84.661014540428795</v>
      </c>
      <c r="N14" s="152">
        <f t="shared" si="0"/>
        <v>1.2951422888848318E-2</v>
      </c>
      <c r="O14" s="152">
        <f t="shared" si="2"/>
        <v>-1.0653848919098596E-2</v>
      </c>
      <c r="P14" s="149"/>
      <c r="Q14" s="150">
        <v>78.204691852766999</v>
      </c>
      <c r="R14" s="153">
        <f t="shared" si="1"/>
        <v>-8.1018381395011607E-3</v>
      </c>
      <c r="S14" s="153">
        <f t="shared" si="3"/>
        <v>-1.3634588149078364E-2</v>
      </c>
      <c r="T14" s="150"/>
    </row>
    <row r="15" spans="1:20" x14ac:dyDescent="0.25">
      <c r="K15" s="25">
        <v>36099</v>
      </c>
      <c r="L15" s="26">
        <v>80.474118010376799</v>
      </c>
      <c r="M15" s="149">
        <v>85.585769327207004</v>
      </c>
      <c r="N15" s="152">
        <f t="shared" si="0"/>
        <v>1.0923029824271735E-2</v>
      </c>
      <c r="O15" s="152">
        <f t="shared" si="2"/>
        <v>6.2016293725986049E-3</v>
      </c>
      <c r="P15" s="149"/>
      <c r="Q15" s="150">
        <v>79.253459315136595</v>
      </c>
      <c r="R15" s="153">
        <f t="shared" si="1"/>
        <v>1.3410544016260184E-2</v>
      </c>
      <c r="S15" s="153">
        <f t="shared" si="3"/>
        <v>3.0890168288433273E-4</v>
      </c>
      <c r="T15" s="150"/>
    </row>
    <row r="16" spans="1:20" x14ac:dyDescent="0.25">
      <c r="K16" s="25">
        <v>36129</v>
      </c>
      <c r="L16" s="26">
        <v>82.352301676112802</v>
      </c>
      <c r="M16" s="149">
        <v>89.511025183972507</v>
      </c>
      <c r="N16" s="152">
        <f t="shared" si="0"/>
        <v>4.5863417337042023E-2</v>
      </c>
      <c r="O16" s="152">
        <f t="shared" si="2"/>
        <v>7.0980791058746773E-2</v>
      </c>
      <c r="P16" s="149"/>
      <c r="Q16" s="150">
        <v>80.743344693365401</v>
      </c>
      <c r="R16" s="153">
        <f t="shared" si="1"/>
        <v>1.8798994909541511E-2</v>
      </c>
      <c r="S16" s="153">
        <f t="shared" si="3"/>
        <v>2.4096806552203365E-2</v>
      </c>
      <c r="T16" s="150"/>
    </row>
    <row r="17" spans="11:20" x14ac:dyDescent="0.25">
      <c r="K17" s="25">
        <v>36160</v>
      </c>
      <c r="L17" s="26">
        <v>83.780783823731298</v>
      </c>
      <c r="M17" s="149">
        <v>91.216969195751304</v>
      </c>
      <c r="N17" s="152">
        <f t="shared" si="0"/>
        <v>1.9058479201557121E-2</v>
      </c>
      <c r="O17" s="152">
        <f t="shared" si="2"/>
        <v>7.7437704838651422E-2</v>
      </c>
      <c r="P17" s="149"/>
      <c r="Q17" s="150">
        <v>82.210542882138796</v>
      </c>
      <c r="R17" s="153">
        <f t="shared" si="1"/>
        <v>1.81711346532063E-2</v>
      </c>
      <c r="S17" s="153">
        <f t="shared" si="3"/>
        <v>5.1222643225977471E-2</v>
      </c>
      <c r="T17" s="150"/>
    </row>
    <row r="18" spans="11:20" x14ac:dyDescent="0.25">
      <c r="K18" s="25">
        <v>36191</v>
      </c>
      <c r="L18" s="26">
        <v>84.100326010272198</v>
      </c>
      <c r="M18" s="149">
        <v>91.788866431341404</v>
      </c>
      <c r="N18" s="152">
        <f t="shared" si="0"/>
        <v>6.2696364572563112E-3</v>
      </c>
      <c r="O18" s="152">
        <f t="shared" si="2"/>
        <v>7.2478136878328936E-2</v>
      </c>
      <c r="P18" s="152">
        <f>M18/M6-1</f>
        <v>8.9074218525611704E-2</v>
      </c>
      <c r="Q18" s="150">
        <v>82.470782252178097</v>
      </c>
      <c r="R18" s="153">
        <f t="shared" si="1"/>
        <v>3.1655230693756753E-3</v>
      </c>
      <c r="S18" s="153">
        <f t="shared" si="3"/>
        <v>4.0595362837708038E-2</v>
      </c>
      <c r="T18" s="153">
        <f>Q18/Q6-1</f>
        <v>8.2712299967337977E-2</v>
      </c>
    </row>
    <row r="19" spans="11:20" x14ac:dyDescent="0.25">
      <c r="K19" s="25">
        <v>36219</v>
      </c>
      <c r="L19" s="26">
        <v>83.687754346998304</v>
      </c>
      <c r="M19" s="149">
        <v>88.054434327940299</v>
      </c>
      <c r="N19" s="152">
        <f t="shared" si="0"/>
        <v>-4.0685022580537966E-2</v>
      </c>
      <c r="O19" s="152">
        <f t="shared" si="2"/>
        <v>-1.627275358581215E-2</v>
      </c>
      <c r="P19" s="152">
        <f t="shared" ref="P19:P82" si="4">M19/M7-1</f>
        <v>5.748757025392548E-2</v>
      </c>
      <c r="Q19" s="150">
        <v>82.684246696348893</v>
      </c>
      <c r="R19" s="153">
        <f t="shared" si="1"/>
        <v>2.5883644891115942E-3</v>
      </c>
      <c r="S19" s="153">
        <f t="shared" si="3"/>
        <v>2.4037919290492038E-2</v>
      </c>
      <c r="T19" s="153">
        <f t="shared" ref="T19:T82" si="5">Q19/Q7-1</f>
        <v>8.4241831217151786E-2</v>
      </c>
    </row>
    <row r="20" spans="11:20" x14ac:dyDescent="0.25">
      <c r="K20" s="25">
        <v>36250</v>
      </c>
      <c r="L20" s="26">
        <v>83.854862464160902</v>
      </c>
      <c r="M20" s="149">
        <v>86.386623090152298</v>
      </c>
      <c r="N20" s="152">
        <f t="shared" si="0"/>
        <v>-1.8940684254203366E-2</v>
      </c>
      <c r="O20" s="152">
        <f t="shared" si="2"/>
        <v>-5.2954468320835169E-2</v>
      </c>
      <c r="P20" s="152">
        <f t="shared" si="4"/>
        <v>4.0939722551711633E-2</v>
      </c>
      <c r="Q20" s="150">
        <v>83.187734451171906</v>
      </c>
      <c r="R20" s="153">
        <f t="shared" si="1"/>
        <v>6.0892827224032775E-3</v>
      </c>
      <c r="S20" s="153">
        <f t="shared" si="3"/>
        <v>1.1886450749194699E-2</v>
      </c>
      <c r="T20" s="153">
        <f t="shared" si="5"/>
        <v>9.3496447120821724E-2</v>
      </c>
    </row>
    <row r="21" spans="11:20" x14ac:dyDescent="0.25">
      <c r="K21" s="25">
        <v>36280</v>
      </c>
      <c r="L21" s="26">
        <v>84.908776326490496</v>
      </c>
      <c r="M21" s="149">
        <v>86.221438802696596</v>
      </c>
      <c r="N21" s="152">
        <f t="shared" si="0"/>
        <v>-1.9121512283599706E-3</v>
      </c>
      <c r="O21" s="152">
        <f t="shared" si="2"/>
        <v>-6.0654716035841605E-2</v>
      </c>
      <c r="P21" s="152">
        <f t="shared" si="4"/>
        <v>2.7137274268516753E-2</v>
      </c>
      <c r="Q21" s="150">
        <v>84.429756605913596</v>
      </c>
      <c r="R21" s="153">
        <f t="shared" si="1"/>
        <v>1.4930351967581412E-2</v>
      </c>
      <c r="S21" s="153">
        <f t="shared" si="3"/>
        <v>2.375355611088259E-2</v>
      </c>
      <c r="T21" s="153">
        <f t="shared" si="5"/>
        <v>9.9282283035545094E-2</v>
      </c>
    </row>
    <row r="22" spans="11:20" x14ac:dyDescent="0.25">
      <c r="K22" s="25">
        <v>36311</v>
      </c>
      <c r="L22" s="26">
        <v>86.467854386343305</v>
      </c>
      <c r="M22" s="149">
        <v>91.017090278884993</v>
      </c>
      <c r="N22" s="152">
        <f t="shared" si="0"/>
        <v>5.5620174550351065E-2</v>
      </c>
      <c r="O22" s="152">
        <f t="shared" si="2"/>
        <v>3.3645732592079369E-2</v>
      </c>
      <c r="P22" s="152">
        <f t="shared" si="4"/>
        <v>6.5028478476213403E-2</v>
      </c>
      <c r="Q22" s="150">
        <v>85.370893630017903</v>
      </c>
      <c r="R22" s="153">
        <f t="shared" si="1"/>
        <v>1.114698255612856E-2</v>
      </c>
      <c r="S22" s="153">
        <f t="shared" si="3"/>
        <v>3.2492851311030302E-2</v>
      </c>
      <c r="T22" s="153">
        <f t="shared" si="5"/>
        <v>9.7593088372279979E-2</v>
      </c>
    </row>
    <row r="23" spans="11:20" x14ac:dyDescent="0.25">
      <c r="K23" s="25">
        <v>36341</v>
      </c>
      <c r="L23" s="26">
        <v>87.742905548544897</v>
      </c>
      <c r="M23" s="149">
        <v>93.617254285016401</v>
      </c>
      <c r="N23" s="152">
        <f t="shared" si="0"/>
        <v>2.8567865641103918E-2</v>
      </c>
      <c r="O23" s="152">
        <f t="shared" si="2"/>
        <v>8.3700820060048864E-2</v>
      </c>
      <c r="P23" s="152">
        <f t="shared" si="4"/>
        <v>9.4008507982308087E-2</v>
      </c>
      <c r="Q23" s="150">
        <v>86.265356620578999</v>
      </c>
      <c r="R23" s="153">
        <f t="shared" si="1"/>
        <v>1.0477376451481613E-2</v>
      </c>
      <c r="S23" s="153">
        <f t="shared" si="3"/>
        <v>3.6996105131502866E-2</v>
      </c>
      <c r="T23" s="153">
        <f t="shared" si="5"/>
        <v>8.8031446651796408E-2</v>
      </c>
    </row>
    <row r="24" spans="11:20" x14ac:dyDescent="0.25">
      <c r="K24" s="25">
        <v>36372</v>
      </c>
      <c r="L24" s="26">
        <v>88.342740397584194</v>
      </c>
      <c r="M24" s="149">
        <v>96.482982190975093</v>
      </c>
      <c r="N24" s="152">
        <f t="shared" si="0"/>
        <v>3.0611108260385711E-2</v>
      </c>
      <c r="O24" s="152">
        <f t="shared" si="2"/>
        <v>0.11901382684833561</v>
      </c>
      <c r="P24" s="152">
        <f t="shared" si="4"/>
        <v>0.13431630807839445</v>
      </c>
      <c r="Q24" s="150">
        <v>86.400650879234007</v>
      </c>
      <c r="R24" s="153">
        <f t="shared" si="1"/>
        <v>1.5683498446552591E-3</v>
      </c>
      <c r="S24" s="153">
        <f t="shared" si="3"/>
        <v>2.3343597714249098E-2</v>
      </c>
      <c r="T24" s="153">
        <f t="shared" si="5"/>
        <v>9.0518204915582601E-2</v>
      </c>
    </row>
    <row r="25" spans="11:20" x14ac:dyDescent="0.25">
      <c r="K25" s="25">
        <v>36403</v>
      </c>
      <c r="L25" s="26">
        <v>88.5694469363617</v>
      </c>
      <c r="M25" s="149">
        <v>94.763950191047797</v>
      </c>
      <c r="N25" s="152">
        <f t="shared" si="0"/>
        <v>-1.7816945132611117E-2</v>
      </c>
      <c r="O25" s="152">
        <f t="shared" si="2"/>
        <v>4.1166553453665378E-2</v>
      </c>
      <c r="P25" s="152">
        <f t="shared" si="4"/>
        <v>0.13383094575071985</v>
      </c>
      <c r="Q25" s="150">
        <v>86.923145840483201</v>
      </c>
      <c r="R25" s="153">
        <f t="shared" si="1"/>
        <v>6.0473498281801152E-3</v>
      </c>
      <c r="S25" s="153">
        <f t="shared" si="3"/>
        <v>1.8182452408106231E-2</v>
      </c>
      <c r="T25" s="153">
        <f t="shared" si="5"/>
        <v>0.10247744143827608</v>
      </c>
    </row>
    <row r="26" spans="11:20" x14ac:dyDescent="0.25">
      <c r="K26" s="25">
        <v>36433</v>
      </c>
      <c r="L26" s="26">
        <v>88.953687529440501</v>
      </c>
      <c r="M26" s="149">
        <v>94.826836308762907</v>
      </c>
      <c r="N26" s="152">
        <f t="shared" si="0"/>
        <v>6.6360802381426609E-4</v>
      </c>
      <c r="O26" s="152">
        <f t="shared" si="2"/>
        <v>1.2920503095123381E-2</v>
      </c>
      <c r="P26" s="152">
        <f t="shared" si="4"/>
        <v>0.12007677705633402</v>
      </c>
      <c r="Q26" s="150">
        <v>87.303600585384601</v>
      </c>
      <c r="R26" s="153">
        <f t="shared" si="1"/>
        <v>4.3769095241856792E-3</v>
      </c>
      <c r="S26" s="153">
        <f t="shared" si="3"/>
        <v>1.2035468297802554E-2</v>
      </c>
      <c r="T26" s="153">
        <f t="shared" si="5"/>
        <v>0.11634735099714688</v>
      </c>
    </row>
    <row r="27" spans="11:20" x14ac:dyDescent="0.25">
      <c r="K27" s="25">
        <v>36464</v>
      </c>
      <c r="L27" s="26">
        <v>89.480362130515303</v>
      </c>
      <c r="M27" s="149">
        <v>93.275069993291197</v>
      </c>
      <c r="N27" s="152">
        <f t="shared" si="0"/>
        <v>-1.6364210553424408E-2</v>
      </c>
      <c r="O27" s="152">
        <f t="shared" si="2"/>
        <v>-3.3248476828113271E-2</v>
      </c>
      <c r="P27" s="152">
        <f t="shared" si="4"/>
        <v>8.9843214900445334E-2</v>
      </c>
      <c r="Q27" s="150">
        <v>88.116658305083902</v>
      </c>
      <c r="R27" s="153">
        <f t="shared" si="1"/>
        <v>9.312991838224427E-3</v>
      </c>
      <c r="S27" s="153">
        <f t="shared" si="3"/>
        <v>1.9861047438733292E-2</v>
      </c>
      <c r="T27" s="153">
        <f t="shared" si="5"/>
        <v>0.11183359144872718</v>
      </c>
    </row>
    <row r="28" spans="11:20" x14ac:dyDescent="0.25">
      <c r="K28" s="25">
        <v>36494</v>
      </c>
      <c r="L28" s="26">
        <v>90.595602126787796</v>
      </c>
      <c r="M28" s="149">
        <v>95.621749054308296</v>
      </c>
      <c r="N28" s="152">
        <f t="shared" si="0"/>
        <v>2.5158695256791486E-2</v>
      </c>
      <c r="O28" s="152">
        <f t="shared" si="2"/>
        <v>9.0519534224897669E-3</v>
      </c>
      <c r="P28" s="152">
        <f t="shared" si="4"/>
        <v>6.8267834691607909E-2</v>
      </c>
      <c r="Q28" s="150">
        <v>89.0743024580336</v>
      </c>
      <c r="R28" s="153">
        <f t="shared" si="1"/>
        <v>1.0867912734889185E-2</v>
      </c>
      <c r="S28" s="153">
        <f t="shared" si="3"/>
        <v>2.4747799872522958E-2</v>
      </c>
      <c r="T28" s="153">
        <f t="shared" si="5"/>
        <v>0.10317825941328329</v>
      </c>
    </row>
    <row r="29" spans="11:20" x14ac:dyDescent="0.25">
      <c r="K29" s="25">
        <v>36525</v>
      </c>
      <c r="L29" s="26">
        <v>91.193683442974802</v>
      </c>
      <c r="M29" s="149">
        <v>95.726581839293601</v>
      </c>
      <c r="N29" s="152">
        <f t="shared" si="0"/>
        <v>1.0963278335953675E-3</v>
      </c>
      <c r="O29" s="152">
        <f t="shared" si="2"/>
        <v>9.4883006283270621E-3</v>
      </c>
      <c r="P29" s="152">
        <f t="shared" si="4"/>
        <v>4.9438308280827403E-2</v>
      </c>
      <c r="Q29" s="150">
        <v>89.995417409972504</v>
      </c>
      <c r="R29" s="153">
        <f t="shared" si="1"/>
        <v>1.0340972946410343E-2</v>
      </c>
      <c r="S29" s="153">
        <f t="shared" si="3"/>
        <v>3.0832827128993934E-2</v>
      </c>
      <c r="T29" s="153">
        <f t="shared" si="5"/>
        <v>9.469435737694254E-2</v>
      </c>
    </row>
    <row r="30" spans="11:20" x14ac:dyDescent="0.25">
      <c r="K30" s="25">
        <v>36556</v>
      </c>
      <c r="L30" s="26">
        <v>92.215504776695596</v>
      </c>
      <c r="M30" s="149">
        <v>98.052020821883005</v>
      </c>
      <c r="N30" s="152">
        <f t="shared" si="0"/>
        <v>2.4292510375993226E-2</v>
      </c>
      <c r="O30" s="152">
        <f t="shared" si="2"/>
        <v>5.1213586105434139E-2</v>
      </c>
      <c r="P30" s="152">
        <f t="shared" si="4"/>
        <v>6.8234358196660683E-2</v>
      </c>
      <c r="Q30" s="150">
        <v>91.016092891486295</v>
      </c>
      <c r="R30" s="153">
        <f t="shared" si="1"/>
        <v>1.1341416161937623E-2</v>
      </c>
      <c r="S30" s="153">
        <f t="shared" si="3"/>
        <v>3.2904500036346818E-2</v>
      </c>
      <c r="T30" s="153">
        <f t="shared" si="5"/>
        <v>0.10361621905293017</v>
      </c>
    </row>
    <row r="31" spans="11:20" x14ac:dyDescent="0.25">
      <c r="K31" s="25">
        <v>36585</v>
      </c>
      <c r="L31" s="26">
        <v>92.586796948612403</v>
      </c>
      <c r="M31" s="149">
        <v>97.182214357016093</v>
      </c>
      <c r="N31" s="152">
        <f t="shared" si="0"/>
        <v>-8.8708672965237545E-3</v>
      </c>
      <c r="O31" s="152">
        <f t="shared" si="2"/>
        <v>1.6319146199904155E-2</v>
      </c>
      <c r="P31" s="152">
        <f t="shared" si="4"/>
        <v>0.10366065149065951</v>
      </c>
      <c r="Q31" s="150">
        <v>91.655186969293695</v>
      </c>
      <c r="R31" s="153">
        <f t="shared" si="1"/>
        <v>7.0217700793788751E-3</v>
      </c>
      <c r="S31" s="153">
        <f t="shared" si="3"/>
        <v>2.8974512738688674E-2</v>
      </c>
      <c r="T31" s="153">
        <f t="shared" si="5"/>
        <v>0.10849636576952615</v>
      </c>
    </row>
    <row r="32" spans="11:20" x14ac:dyDescent="0.25">
      <c r="K32" s="25">
        <v>36616</v>
      </c>
      <c r="L32" s="26">
        <v>93.177105799936598</v>
      </c>
      <c r="M32" s="149">
        <v>97.796147944723899</v>
      </c>
      <c r="N32" s="152">
        <f t="shared" si="0"/>
        <v>6.317345120912865E-3</v>
      </c>
      <c r="O32" s="152">
        <f t="shared" si="2"/>
        <v>2.1619555045898409E-2</v>
      </c>
      <c r="P32" s="152">
        <f t="shared" si="4"/>
        <v>0.13207513439511032</v>
      </c>
      <c r="Q32" s="150">
        <v>92.191815317293006</v>
      </c>
      <c r="R32" s="153">
        <f t="shared" si="1"/>
        <v>5.854860654848526E-3</v>
      </c>
      <c r="S32" s="153">
        <f t="shared" si="3"/>
        <v>2.4405663871915229E-2</v>
      </c>
      <c r="T32" s="153">
        <f t="shared" si="5"/>
        <v>0.10823808251931855</v>
      </c>
    </row>
    <row r="33" spans="11:20" x14ac:dyDescent="0.25">
      <c r="K33" s="25">
        <v>36646</v>
      </c>
      <c r="L33" s="26">
        <v>93.827454192945595</v>
      </c>
      <c r="M33" s="149">
        <v>96.4779006669865</v>
      </c>
      <c r="N33" s="152">
        <f t="shared" si="0"/>
        <v>-1.3479541939448336E-2</v>
      </c>
      <c r="O33" s="152">
        <f t="shared" si="2"/>
        <v>-1.6053928738052003E-2</v>
      </c>
      <c r="P33" s="152">
        <f t="shared" si="4"/>
        <v>0.11895489111194379</v>
      </c>
      <c r="Q33" s="150">
        <v>93.148362218654995</v>
      </c>
      <c r="R33" s="153">
        <f t="shared" si="1"/>
        <v>1.037561629597894E-2</v>
      </c>
      <c r="S33" s="153">
        <f t="shared" si="3"/>
        <v>2.3427388052252418E-2</v>
      </c>
      <c r="T33" s="153">
        <f t="shared" si="5"/>
        <v>0.10326460673618398</v>
      </c>
    </row>
    <row r="34" spans="11:20" x14ac:dyDescent="0.25">
      <c r="K34" s="25">
        <v>36677</v>
      </c>
      <c r="L34" s="26">
        <v>95.550773644532796</v>
      </c>
      <c r="M34" s="149">
        <v>98.371840672008702</v>
      </c>
      <c r="N34" s="152">
        <f t="shared" si="0"/>
        <v>1.9630816922100447E-2</v>
      </c>
      <c r="O34" s="152">
        <f t="shared" si="2"/>
        <v>1.2241193749941814E-2</v>
      </c>
      <c r="P34" s="152">
        <f t="shared" si="4"/>
        <v>8.0806257051154518E-2</v>
      </c>
      <c r="Q34" s="150">
        <v>94.924685536716595</v>
      </c>
      <c r="R34" s="153">
        <f t="shared" si="1"/>
        <v>1.906982877371366E-2</v>
      </c>
      <c r="S34" s="153">
        <f t="shared" si="3"/>
        <v>3.5671724378438574E-2</v>
      </c>
      <c r="T34" s="153">
        <f t="shared" si="5"/>
        <v>0.11190924096569854</v>
      </c>
    </row>
    <row r="35" spans="11:20" x14ac:dyDescent="0.25">
      <c r="K35" s="25">
        <v>36707</v>
      </c>
      <c r="L35" s="26">
        <v>97.541826251050594</v>
      </c>
      <c r="M35" s="149">
        <v>101.45284365557799</v>
      </c>
      <c r="N35" s="152">
        <f t="shared" si="0"/>
        <v>3.1319968829717881E-2</v>
      </c>
      <c r="O35" s="152">
        <f t="shared" si="2"/>
        <v>3.7390999417696191E-2</v>
      </c>
      <c r="P35" s="152">
        <f t="shared" si="4"/>
        <v>8.369813268295867E-2</v>
      </c>
      <c r="Q35" s="150">
        <v>96.720161599828899</v>
      </c>
      <c r="R35" s="153">
        <f t="shared" si="1"/>
        <v>1.8914743335313178E-2</v>
      </c>
      <c r="S35" s="153">
        <f t="shared" si="3"/>
        <v>4.9118745161388366E-2</v>
      </c>
      <c r="T35" s="153">
        <f t="shared" si="5"/>
        <v>0.12119355195195314</v>
      </c>
    </row>
    <row r="36" spans="11:20" x14ac:dyDescent="0.25">
      <c r="K36" s="25">
        <v>36738</v>
      </c>
      <c r="L36" s="26">
        <v>97.950119177203305</v>
      </c>
      <c r="M36" s="149">
        <v>105.148833805843</v>
      </c>
      <c r="N36" s="152">
        <f t="shared" si="0"/>
        <v>3.6430621529077278E-2</v>
      </c>
      <c r="O36" s="152">
        <f t="shared" si="2"/>
        <v>8.9874811525864517E-2</v>
      </c>
      <c r="P36" s="152">
        <f t="shared" si="4"/>
        <v>8.981741047053271E-2</v>
      </c>
      <c r="Q36" s="150">
        <v>96.593529870812702</v>
      </c>
      <c r="R36" s="153">
        <f t="shared" si="1"/>
        <v>-1.309258865179741E-3</v>
      </c>
      <c r="S36" s="153">
        <f t="shared" si="3"/>
        <v>3.6985810271903397E-2</v>
      </c>
      <c r="T36" s="153">
        <f t="shared" si="5"/>
        <v>0.11797224775338466</v>
      </c>
    </row>
    <row r="37" spans="11:20" x14ac:dyDescent="0.25">
      <c r="K37" s="25">
        <v>36769</v>
      </c>
      <c r="L37" s="26">
        <v>97.609617631920798</v>
      </c>
      <c r="M37" s="149">
        <v>105.778786567891</v>
      </c>
      <c r="N37" s="152">
        <f t="shared" si="0"/>
        <v>5.9910580008069036E-3</v>
      </c>
      <c r="O37" s="152">
        <f t="shared" si="2"/>
        <v>7.5295387839478645E-2</v>
      </c>
      <c r="P37" s="152">
        <f t="shared" si="4"/>
        <v>0.11623445787809472</v>
      </c>
      <c r="Q37" s="150">
        <v>95.809373198562</v>
      </c>
      <c r="R37" s="153">
        <f t="shared" si="1"/>
        <v>-8.1181076341185765E-3</v>
      </c>
      <c r="S37" s="153">
        <f t="shared" si="3"/>
        <v>9.3198903619566842E-3</v>
      </c>
      <c r="T37" s="153">
        <f t="shared" si="5"/>
        <v>0.10223085315373126</v>
      </c>
    </row>
    <row r="38" spans="11:20" x14ac:dyDescent="0.25">
      <c r="K38" s="25">
        <v>36799</v>
      </c>
      <c r="L38" s="26">
        <v>97.075356253926401</v>
      </c>
      <c r="M38" s="149">
        <v>103.36143762722899</v>
      </c>
      <c r="N38" s="152">
        <f t="shared" si="0"/>
        <v>-2.2852870779629386E-2</v>
      </c>
      <c r="O38" s="152">
        <f t="shared" si="2"/>
        <v>1.88126217351825E-2</v>
      </c>
      <c r="P38" s="152">
        <f t="shared" si="4"/>
        <v>9.0001962004477409E-2</v>
      </c>
      <c r="Q38" s="150">
        <v>95.484699913388496</v>
      </c>
      <c r="R38" s="153">
        <f t="shared" si="1"/>
        <v>-3.3887423989366061E-3</v>
      </c>
      <c r="S38" s="153">
        <f t="shared" si="3"/>
        <v>-1.277356929522111E-2</v>
      </c>
      <c r="T38" s="153">
        <f t="shared" si="5"/>
        <v>9.3708613082946313E-2</v>
      </c>
    </row>
    <row r="39" spans="11:20" x14ac:dyDescent="0.25">
      <c r="K39" s="25">
        <v>36830</v>
      </c>
      <c r="L39" s="26">
        <v>98.199977068739898</v>
      </c>
      <c r="M39" s="149">
        <v>100.827192806819</v>
      </c>
      <c r="N39" s="152">
        <f t="shared" si="0"/>
        <v>-2.4518281465372938E-2</v>
      </c>
      <c r="O39" s="152">
        <f t="shared" si="2"/>
        <v>-4.1100227578404702E-2</v>
      </c>
      <c r="P39" s="152">
        <f t="shared" si="4"/>
        <v>8.0966144695157949E-2</v>
      </c>
      <c r="Q39" s="150">
        <v>97.195242763696498</v>
      </c>
      <c r="R39" s="153">
        <f t="shared" si="1"/>
        <v>1.7914313516820934E-2</v>
      </c>
      <c r="S39" s="153">
        <f t="shared" si="3"/>
        <v>6.229329166131059E-3</v>
      </c>
      <c r="T39" s="153">
        <f t="shared" si="5"/>
        <v>0.10302915059692874</v>
      </c>
    </row>
    <row r="40" spans="11:20" x14ac:dyDescent="0.25">
      <c r="K40" s="25">
        <v>36860</v>
      </c>
      <c r="L40" s="26">
        <v>99.250577885361693</v>
      </c>
      <c r="M40" s="149">
        <v>99.419940029466204</v>
      </c>
      <c r="N40" s="152">
        <f t="shared" si="0"/>
        <v>-1.3957075846086853E-2</v>
      </c>
      <c r="O40" s="152">
        <f t="shared" si="2"/>
        <v>-6.0114572540908906E-2</v>
      </c>
      <c r="P40" s="152">
        <f t="shared" si="4"/>
        <v>3.9720994572068902E-2</v>
      </c>
      <c r="Q40" s="150">
        <v>98.976035456777794</v>
      </c>
      <c r="R40" s="153">
        <f t="shared" si="1"/>
        <v>1.8321809200176675E-2</v>
      </c>
      <c r="S40" s="153">
        <f t="shared" si="3"/>
        <v>3.3051695804887204E-2</v>
      </c>
      <c r="T40" s="153">
        <f t="shared" si="5"/>
        <v>0.11116262182810011</v>
      </c>
    </row>
    <row r="41" spans="11:20" x14ac:dyDescent="0.25">
      <c r="K41" s="25">
        <v>36891</v>
      </c>
      <c r="L41" s="26">
        <v>100</v>
      </c>
      <c r="M41" s="149">
        <v>100</v>
      </c>
      <c r="N41" s="152">
        <f t="shared" si="0"/>
        <v>5.8344429735310843E-3</v>
      </c>
      <c r="O41" s="152">
        <f t="shared" si="2"/>
        <v>-3.2521196535132857E-2</v>
      </c>
      <c r="P41" s="152">
        <f t="shared" si="4"/>
        <v>4.4641917413082099E-2</v>
      </c>
      <c r="Q41" s="150">
        <v>100</v>
      </c>
      <c r="R41" s="153">
        <f t="shared" si="1"/>
        <v>1.0345580508418717E-2</v>
      </c>
      <c r="S41" s="153">
        <f t="shared" si="3"/>
        <v>4.7288205238192216E-2</v>
      </c>
      <c r="T41" s="153">
        <f t="shared" si="5"/>
        <v>0.11116768917745889</v>
      </c>
    </row>
    <row r="42" spans="11:20" x14ac:dyDescent="0.25">
      <c r="K42" s="25">
        <v>36922</v>
      </c>
      <c r="L42" s="26">
        <v>100.103764668651</v>
      </c>
      <c r="M42" s="149">
        <v>101.65633701841701</v>
      </c>
      <c r="N42" s="152">
        <f t="shared" si="0"/>
        <v>1.656337018417009E-2</v>
      </c>
      <c r="O42" s="152">
        <f t="shared" si="2"/>
        <v>8.2234185889378253E-3</v>
      </c>
      <c r="P42" s="152">
        <f t="shared" si="4"/>
        <v>3.6759223994796031E-2</v>
      </c>
      <c r="Q42" s="150">
        <v>99.983856042180307</v>
      </c>
      <c r="R42" s="153">
        <f t="shared" si="1"/>
        <v>-1.6143957819692023E-4</v>
      </c>
      <c r="S42" s="153">
        <f t="shared" si="3"/>
        <v>2.8690841230404107E-2</v>
      </c>
      <c r="T42" s="153">
        <f t="shared" si="5"/>
        <v>9.8529423377751391E-2</v>
      </c>
    </row>
    <row r="43" spans="11:20" x14ac:dyDescent="0.25">
      <c r="K43" s="25">
        <v>36950</v>
      </c>
      <c r="L43" s="26">
        <v>100.27388069131899</v>
      </c>
      <c r="M43" s="149">
        <v>103.783655659242</v>
      </c>
      <c r="N43" s="152">
        <f t="shared" si="0"/>
        <v>2.0926571851979991E-2</v>
      </c>
      <c r="O43" s="152">
        <f t="shared" si="2"/>
        <v>4.3891754797704241E-2</v>
      </c>
      <c r="P43" s="152">
        <f t="shared" si="4"/>
        <v>6.7928492326531531E-2</v>
      </c>
      <c r="Q43" s="150">
        <v>99.786456121659896</v>
      </c>
      <c r="R43" s="153">
        <f t="shared" si="1"/>
        <v>-1.9743179382593068E-3</v>
      </c>
      <c r="S43" s="153">
        <f t="shared" si="3"/>
        <v>8.1880493711632418E-3</v>
      </c>
      <c r="T43" s="153">
        <f t="shared" si="5"/>
        <v>8.8715864548837065E-2</v>
      </c>
    </row>
    <row r="44" spans="11:20" x14ac:dyDescent="0.25">
      <c r="K44" s="25">
        <v>36981</v>
      </c>
      <c r="L44" s="26">
        <v>100.321450918008</v>
      </c>
      <c r="M44" s="149">
        <v>104.35537395927901</v>
      </c>
      <c r="N44" s="152">
        <f t="shared" si="0"/>
        <v>5.5087508375515348E-3</v>
      </c>
      <c r="O44" s="152">
        <f t="shared" si="2"/>
        <v>4.3553739592790075E-2</v>
      </c>
      <c r="P44" s="152">
        <f t="shared" si="4"/>
        <v>6.7070392366195275E-2</v>
      </c>
      <c r="Q44" s="150">
        <v>99.606782688394503</v>
      </c>
      <c r="R44" s="153">
        <f t="shared" si="1"/>
        <v>-1.8005793596511666E-3</v>
      </c>
      <c r="S44" s="153">
        <f t="shared" si="3"/>
        <v>-3.9321731160549822E-3</v>
      </c>
      <c r="T44" s="153">
        <f t="shared" si="5"/>
        <v>8.0429779428701886E-2</v>
      </c>
    </row>
    <row r="45" spans="11:20" x14ac:dyDescent="0.25">
      <c r="K45" s="25">
        <v>37011</v>
      </c>
      <c r="L45" s="26">
        <v>100.344681787205</v>
      </c>
      <c r="M45" s="149">
        <v>102.99808143765701</v>
      </c>
      <c r="N45" s="152">
        <f t="shared" si="0"/>
        <v>-1.300644586019728E-2</v>
      </c>
      <c r="O45" s="152">
        <f t="shared" si="2"/>
        <v>1.3198827132605784E-2</v>
      </c>
      <c r="P45" s="152">
        <f t="shared" si="4"/>
        <v>6.7582116998754715E-2</v>
      </c>
      <c r="Q45" s="150">
        <v>99.679001055032899</v>
      </c>
      <c r="R45" s="153">
        <f t="shared" si="1"/>
        <v>7.2503462805650898E-4</v>
      </c>
      <c r="S45" s="153">
        <f t="shared" si="3"/>
        <v>-3.0490421075458629E-3</v>
      </c>
      <c r="T45" s="153">
        <f t="shared" si="5"/>
        <v>7.0110076879805749E-2</v>
      </c>
    </row>
    <row r="46" spans="11:20" x14ac:dyDescent="0.25">
      <c r="K46" s="25">
        <v>37042</v>
      </c>
      <c r="L46" s="26">
        <v>100.75664812589299</v>
      </c>
      <c r="M46" s="149">
        <v>102.27314317173401</v>
      </c>
      <c r="N46" s="152">
        <f t="shared" si="0"/>
        <v>-7.0383666938669265E-3</v>
      </c>
      <c r="O46" s="152">
        <f t="shared" si="2"/>
        <v>-1.4554435165278212E-2</v>
      </c>
      <c r="P46" s="152">
        <f t="shared" si="4"/>
        <v>3.9658732347329195E-2</v>
      </c>
      <c r="Q46" s="150">
        <v>100.31421288206199</v>
      </c>
      <c r="R46" s="153">
        <f t="shared" si="1"/>
        <v>6.3725741661315727E-3</v>
      </c>
      <c r="S46" s="153">
        <f t="shared" si="3"/>
        <v>5.2888616442963166E-3</v>
      </c>
      <c r="T46" s="153">
        <f t="shared" si="5"/>
        <v>5.6776878584030133E-2</v>
      </c>
    </row>
    <row r="47" spans="11:20" x14ac:dyDescent="0.25">
      <c r="K47" s="25">
        <v>37072</v>
      </c>
      <c r="L47" s="26">
        <v>102.114569939208</v>
      </c>
      <c r="M47" s="149">
        <v>102.950423629977</v>
      </c>
      <c r="N47" s="152">
        <f t="shared" si="0"/>
        <v>6.6222708840162348E-3</v>
      </c>
      <c r="O47" s="152">
        <f t="shared" si="2"/>
        <v>-1.3463133483190282E-2</v>
      </c>
      <c r="P47" s="152">
        <f t="shared" si="4"/>
        <v>1.4761340544412249E-2</v>
      </c>
      <c r="Q47" s="150">
        <v>101.81075639226501</v>
      </c>
      <c r="R47" s="153">
        <f t="shared" si="1"/>
        <v>1.4918559067621517E-2</v>
      </c>
      <c r="S47" s="153">
        <f t="shared" si="3"/>
        <v>2.2126743223554568E-2</v>
      </c>
      <c r="T47" s="153">
        <f t="shared" si="5"/>
        <v>5.2632198997950352E-2</v>
      </c>
    </row>
    <row r="48" spans="11:20" x14ac:dyDescent="0.25">
      <c r="K48" s="25">
        <v>37103</v>
      </c>
      <c r="L48" s="26">
        <v>103.789859801784</v>
      </c>
      <c r="M48" s="149">
        <v>105.691677325744</v>
      </c>
      <c r="N48" s="152">
        <f t="shared" si="0"/>
        <v>2.662692973095071E-2</v>
      </c>
      <c r="O48" s="152">
        <f t="shared" si="2"/>
        <v>2.6151903515963859E-2</v>
      </c>
      <c r="P48" s="152">
        <f t="shared" si="4"/>
        <v>5.1626204519144014E-3</v>
      </c>
      <c r="Q48" s="150">
        <v>103.49729229787501</v>
      </c>
      <c r="R48" s="153">
        <f t="shared" si="1"/>
        <v>1.6565400016398835E-2</v>
      </c>
      <c r="S48" s="153">
        <f t="shared" si="3"/>
        <v>3.8305873879434404E-2</v>
      </c>
      <c r="T48" s="153">
        <f t="shared" si="5"/>
        <v>7.1472307061307472E-2</v>
      </c>
    </row>
    <row r="49" spans="11:20" x14ac:dyDescent="0.25">
      <c r="K49" s="25">
        <v>37134</v>
      </c>
      <c r="L49" s="26">
        <v>105.7540012872</v>
      </c>
      <c r="M49" s="149">
        <v>108.10152641208199</v>
      </c>
      <c r="N49" s="152">
        <f t="shared" si="0"/>
        <v>2.2800745974640879E-2</v>
      </c>
      <c r="O49" s="152">
        <f t="shared" si="2"/>
        <v>5.6988404380621693E-2</v>
      </c>
      <c r="P49" s="152">
        <f t="shared" si="4"/>
        <v>2.1958465582323727E-2</v>
      </c>
      <c r="Q49" s="150">
        <v>105.371062723424</v>
      </c>
      <c r="R49" s="153">
        <f t="shared" si="1"/>
        <v>1.8104535722114345E-2</v>
      </c>
      <c r="S49" s="153">
        <f t="shared" si="3"/>
        <v>5.0410103374955106E-2</v>
      </c>
      <c r="T49" s="153">
        <f t="shared" si="5"/>
        <v>9.9799103215566287E-2</v>
      </c>
    </row>
    <row r="50" spans="11:20" x14ac:dyDescent="0.25">
      <c r="K50" s="25">
        <v>37164</v>
      </c>
      <c r="L50" s="26">
        <v>106.720982998376</v>
      </c>
      <c r="M50" s="149">
        <v>107.654724840943</v>
      </c>
      <c r="N50" s="152">
        <f t="shared" si="0"/>
        <v>-4.1331661630362726E-3</v>
      </c>
      <c r="O50" s="152">
        <f t="shared" si="2"/>
        <v>4.5694821304224531E-2</v>
      </c>
      <c r="P50" s="152">
        <f t="shared" si="4"/>
        <v>4.1536643764550352E-2</v>
      </c>
      <c r="Q50" s="150">
        <v>106.478736502685</v>
      </c>
      <c r="R50" s="153">
        <f t="shared" si="1"/>
        <v>1.0512124967064107E-2</v>
      </c>
      <c r="S50" s="153">
        <f t="shared" si="3"/>
        <v>4.5849576958595595E-2</v>
      </c>
      <c r="T50" s="153">
        <f t="shared" si="5"/>
        <v>0.11513924847927348</v>
      </c>
    </row>
    <row r="51" spans="11:20" x14ac:dyDescent="0.25">
      <c r="K51" s="25">
        <v>37195</v>
      </c>
      <c r="L51" s="26">
        <v>106.268141909365</v>
      </c>
      <c r="M51" s="149">
        <v>103.421390824518</v>
      </c>
      <c r="N51" s="152">
        <f t="shared" si="0"/>
        <v>-3.9323253323805707E-2</v>
      </c>
      <c r="O51" s="152">
        <f t="shared" si="2"/>
        <v>-2.1480276959073397E-2</v>
      </c>
      <c r="P51" s="152">
        <f t="shared" si="4"/>
        <v>2.5729150494841146E-2</v>
      </c>
      <c r="Q51" s="150">
        <v>106.348571273115</v>
      </c>
      <c r="R51" s="153">
        <f t="shared" si="1"/>
        <v>-1.2224527999232793E-3</v>
      </c>
      <c r="S51" s="153">
        <f t="shared" si="3"/>
        <v>2.7549309860529947E-2</v>
      </c>
      <c r="T51" s="153">
        <f t="shared" si="5"/>
        <v>9.4174655560790077E-2</v>
      </c>
    </row>
    <row r="52" spans="11:20" x14ac:dyDescent="0.25">
      <c r="K52" s="25">
        <v>37225</v>
      </c>
      <c r="L52" s="26">
        <v>105.15755960591</v>
      </c>
      <c r="M52" s="149">
        <v>101.778434934448</v>
      </c>
      <c r="N52" s="152">
        <f t="shared" si="0"/>
        <v>-1.5886035538409171E-2</v>
      </c>
      <c r="O52" s="152">
        <f t="shared" si="2"/>
        <v>-5.8492157210902174E-2</v>
      </c>
      <c r="P52" s="152">
        <f t="shared" si="4"/>
        <v>2.3722554090082726E-2</v>
      </c>
      <c r="Q52" s="150">
        <v>105.421364415304</v>
      </c>
      <c r="R52" s="153">
        <f t="shared" si="1"/>
        <v>-8.7185643089631171E-3</v>
      </c>
      <c r="S52" s="153">
        <f t="shared" si="3"/>
        <v>4.7737671595871056E-4</v>
      </c>
      <c r="T52" s="153">
        <f t="shared" si="5"/>
        <v>6.5120096281698903E-2</v>
      </c>
    </row>
    <row r="53" spans="11:20" x14ac:dyDescent="0.25">
      <c r="K53" s="25">
        <v>37256</v>
      </c>
      <c r="L53" s="26">
        <v>103.935051947528</v>
      </c>
      <c r="M53" s="149">
        <v>101.894392252027</v>
      </c>
      <c r="N53" s="152">
        <f t="shared" si="0"/>
        <v>1.1393112662194671E-3</v>
      </c>
      <c r="O53" s="152">
        <f t="shared" si="2"/>
        <v>-5.3507475843970087E-2</v>
      </c>
      <c r="P53" s="152">
        <f t="shared" si="4"/>
        <v>1.8943922520270107E-2</v>
      </c>
      <c r="Q53" s="150">
        <v>104.093118265467</v>
      </c>
      <c r="R53" s="153">
        <f t="shared" si="1"/>
        <v>-1.2599402001708282E-2</v>
      </c>
      <c r="S53" s="153">
        <f t="shared" si="3"/>
        <v>-2.2404644491229808E-2</v>
      </c>
      <c r="T53" s="153">
        <f t="shared" si="5"/>
        <v>4.0931182654669884E-2</v>
      </c>
    </row>
    <row r="54" spans="11:20" x14ac:dyDescent="0.25">
      <c r="K54" s="25">
        <v>37287</v>
      </c>
      <c r="L54" s="26">
        <v>104.352622496506</v>
      </c>
      <c r="M54" s="149">
        <v>104.289369002448</v>
      </c>
      <c r="N54" s="152">
        <f t="shared" si="0"/>
        <v>2.3504500075894441E-2</v>
      </c>
      <c r="O54" s="152">
        <f t="shared" si="2"/>
        <v>8.3926368714453137E-3</v>
      </c>
      <c r="P54" s="152">
        <f t="shared" si="4"/>
        <v>2.5901306905775856E-2</v>
      </c>
      <c r="Q54" s="150">
        <v>104.527807944111</v>
      </c>
      <c r="R54" s="153">
        <f t="shared" si="1"/>
        <v>4.1759694193752583E-3</v>
      </c>
      <c r="S54" s="153">
        <f t="shared" si="3"/>
        <v>-1.7120712645288583E-2</v>
      </c>
      <c r="T54" s="153">
        <f t="shared" si="5"/>
        <v>4.5446855940560305E-2</v>
      </c>
    </row>
    <row r="55" spans="11:20" x14ac:dyDescent="0.25">
      <c r="K55" s="25">
        <v>37315</v>
      </c>
      <c r="L55" s="26">
        <v>105.66026098651299</v>
      </c>
      <c r="M55" s="149">
        <v>103.80137993417701</v>
      </c>
      <c r="N55" s="152">
        <f t="shared" si="0"/>
        <v>-4.6791832469476047E-3</v>
      </c>
      <c r="O55" s="152">
        <f t="shared" si="2"/>
        <v>1.9875968824161205E-2</v>
      </c>
      <c r="P55" s="152">
        <f t="shared" si="4"/>
        <v>1.7078098494804905E-4</v>
      </c>
      <c r="Q55" s="150">
        <v>106.058405971049</v>
      </c>
      <c r="R55" s="153">
        <f t="shared" si="1"/>
        <v>1.4642974506423823E-2</v>
      </c>
      <c r="S55" s="153">
        <f t="shared" si="3"/>
        <v>6.0428126621032696E-3</v>
      </c>
      <c r="T55" s="153">
        <f t="shared" si="5"/>
        <v>6.2853718762617694E-2</v>
      </c>
    </row>
    <row r="56" spans="11:20" x14ac:dyDescent="0.25">
      <c r="K56" s="25">
        <v>37346</v>
      </c>
      <c r="L56" s="26">
        <v>107.579129257232</v>
      </c>
      <c r="M56" s="149">
        <v>102.16178153806</v>
      </c>
      <c r="N56" s="152">
        <f t="shared" si="0"/>
        <v>-1.579553563889724E-2</v>
      </c>
      <c r="O56" s="152">
        <f t="shared" si="2"/>
        <v>2.6241805866178414E-3</v>
      </c>
      <c r="P56" s="152">
        <f t="shared" si="4"/>
        <v>-2.1020406884603604E-2</v>
      </c>
      <c r="Q56" s="150">
        <v>108.401705480403</v>
      </c>
      <c r="R56" s="153">
        <f t="shared" si="1"/>
        <v>2.2094425122640926E-2</v>
      </c>
      <c r="S56" s="153">
        <f t="shared" si="3"/>
        <v>4.1391662453111211E-2</v>
      </c>
      <c r="T56" s="153">
        <f t="shared" si="5"/>
        <v>8.8296424747721591E-2</v>
      </c>
    </row>
    <row r="57" spans="11:20" x14ac:dyDescent="0.25">
      <c r="K57" s="25">
        <v>37376</v>
      </c>
      <c r="L57" s="26">
        <v>108.442056010597</v>
      </c>
      <c r="M57" s="149">
        <v>100.475300482744</v>
      </c>
      <c r="N57" s="152">
        <f t="shared" si="0"/>
        <v>-1.650794484909901E-2</v>
      </c>
      <c r="O57" s="152">
        <f t="shared" si="2"/>
        <v>-3.6571978104637526E-2</v>
      </c>
      <c r="P57" s="152">
        <f t="shared" si="4"/>
        <v>-2.4493475215264127E-2</v>
      </c>
      <c r="Q57" s="150">
        <v>109.55758036540099</v>
      </c>
      <c r="R57" s="153">
        <f t="shared" si="1"/>
        <v>1.0662884683183771E-2</v>
      </c>
      <c r="S57" s="153">
        <f t="shared" si="3"/>
        <v>4.8118988814721098E-2</v>
      </c>
      <c r="T57" s="153">
        <f t="shared" si="5"/>
        <v>9.9103915627265504E-2</v>
      </c>
    </row>
    <row r="58" spans="11:20" x14ac:dyDescent="0.25">
      <c r="K58" s="25">
        <v>37407</v>
      </c>
      <c r="L58" s="26">
        <v>109.05537325415099</v>
      </c>
      <c r="M58" s="149">
        <v>99.465153387539999</v>
      </c>
      <c r="N58" s="152">
        <f t="shared" si="0"/>
        <v>-1.0053685735207041E-2</v>
      </c>
      <c r="O58" s="152">
        <f t="shared" si="2"/>
        <v>-4.1774266868000343E-2</v>
      </c>
      <c r="P58" s="152">
        <f t="shared" si="4"/>
        <v>-2.7455788461286601E-2</v>
      </c>
      <c r="Q58" s="150">
        <v>110.41649664433</v>
      </c>
      <c r="R58" s="153">
        <f t="shared" si="1"/>
        <v>7.8398617061850029E-3</v>
      </c>
      <c r="S58" s="153">
        <f t="shared" si="3"/>
        <v>4.1091421593406174E-2</v>
      </c>
      <c r="T58" s="153">
        <f t="shared" si="5"/>
        <v>0.10070640512471662</v>
      </c>
    </row>
    <row r="59" spans="11:20" x14ac:dyDescent="0.25">
      <c r="K59" s="25">
        <v>37437</v>
      </c>
      <c r="L59" s="26">
        <v>109.51225312200501</v>
      </c>
      <c r="M59" s="149">
        <v>99.815371187114707</v>
      </c>
      <c r="N59" s="152">
        <f t="shared" si="0"/>
        <v>3.5210099984481769E-3</v>
      </c>
      <c r="O59" s="152">
        <f t="shared" si="2"/>
        <v>-2.2967594296220639E-2</v>
      </c>
      <c r="P59" s="152">
        <f t="shared" si="4"/>
        <v>-3.0452059664467734E-2</v>
      </c>
      <c r="Q59" s="150">
        <v>110.948867593533</v>
      </c>
      <c r="R59" s="153">
        <f t="shared" si="1"/>
        <v>4.8214801717343381E-3</v>
      </c>
      <c r="S59" s="153">
        <f t="shared" si="3"/>
        <v>2.3497435781492104E-2</v>
      </c>
      <c r="T59" s="153">
        <f t="shared" si="5"/>
        <v>8.9755852181864881E-2</v>
      </c>
    </row>
    <row r="60" spans="11:20" x14ac:dyDescent="0.25">
      <c r="K60" s="25">
        <v>37468</v>
      </c>
      <c r="L60" s="26">
        <v>110.518328925679</v>
      </c>
      <c r="M60" s="149">
        <v>100.74600162598399</v>
      </c>
      <c r="N60" s="152">
        <f t="shared" si="0"/>
        <v>9.3235182898305791E-3</v>
      </c>
      <c r="O60" s="152">
        <f t="shared" si="2"/>
        <v>2.694205858946308E-3</v>
      </c>
      <c r="P60" s="152">
        <f t="shared" si="4"/>
        <v>-4.6793426170324892E-2</v>
      </c>
      <c r="Q60" s="150">
        <v>111.931587642521</v>
      </c>
      <c r="R60" s="153">
        <f t="shared" si="1"/>
        <v>8.8574139628738724E-3</v>
      </c>
      <c r="S60" s="153">
        <f t="shared" si="3"/>
        <v>2.1669037132821867E-2</v>
      </c>
      <c r="T60" s="153">
        <f t="shared" si="5"/>
        <v>8.1492908243157691E-2</v>
      </c>
    </row>
    <row r="61" spans="11:20" x14ac:dyDescent="0.25">
      <c r="K61" s="25">
        <v>37499</v>
      </c>
      <c r="L61" s="26">
        <v>111.730047380035</v>
      </c>
      <c r="M61" s="149">
        <v>103.89523511537401</v>
      </c>
      <c r="N61" s="152">
        <f t="shared" si="0"/>
        <v>3.1259141192336637E-2</v>
      </c>
      <c r="O61" s="152">
        <f t="shared" si="2"/>
        <v>4.4539032786420796E-2</v>
      </c>
      <c r="P61" s="152">
        <f t="shared" si="4"/>
        <v>-3.8910563396428288E-2</v>
      </c>
      <c r="Q61" s="150">
        <v>112.860582198309</v>
      </c>
      <c r="R61" s="153">
        <f t="shared" si="1"/>
        <v>8.2996638871501993E-3</v>
      </c>
      <c r="S61" s="153">
        <f t="shared" si="3"/>
        <v>2.213514853538423E-2</v>
      </c>
      <c r="T61" s="153">
        <f t="shared" si="5"/>
        <v>7.107757368399481E-2</v>
      </c>
    </row>
    <row r="62" spans="11:20" x14ac:dyDescent="0.25">
      <c r="K62" s="25">
        <v>37529</v>
      </c>
      <c r="L62" s="26">
        <v>113.2409446918</v>
      </c>
      <c r="M62" s="149">
        <v>106.62889924378</v>
      </c>
      <c r="N62" s="152">
        <f t="shared" si="0"/>
        <v>2.6311737255036771E-2</v>
      </c>
      <c r="O62" s="152">
        <f t="shared" si="2"/>
        <v>6.8261310614099679E-2</v>
      </c>
      <c r="P62" s="152">
        <f t="shared" si="4"/>
        <v>-9.5288488143798755E-3</v>
      </c>
      <c r="Q62" s="150">
        <v>114.132104126128</v>
      </c>
      <c r="R62" s="153">
        <f t="shared" si="1"/>
        <v>1.1266306650667302E-2</v>
      </c>
      <c r="S62" s="153">
        <f t="shared" si="3"/>
        <v>2.8691023186076636E-2</v>
      </c>
      <c r="T62" s="153">
        <f t="shared" si="5"/>
        <v>7.1876957548702824E-2</v>
      </c>
    </row>
    <row r="63" spans="11:20" x14ac:dyDescent="0.25">
      <c r="K63" s="25">
        <v>37560</v>
      </c>
      <c r="L63" s="26">
        <v>114.91950666359401</v>
      </c>
      <c r="M63" s="149">
        <v>109.439535850326</v>
      </c>
      <c r="N63" s="152">
        <f t="shared" si="0"/>
        <v>2.6359051124781763E-2</v>
      </c>
      <c r="O63" s="152">
        <f t="shared" si="2"/>
        <v>8.6291605463574061E-2</v>
      </c>
      <c r="P63" s="152">
        <f t="shared" si="4"/>
        <v>5.8190524975818558E-2</v>
      </c>
      <c r="Q63" s="150">
        <v>115.728480212923</v>
      </c>
      <c r="R63" s="153">
        <f t="shared" si="1"/>
        <v>1.3987090652695322E-2</v>
      </c>
      <c r="S63" s="153">
        <f t="shared" si="3"/>
        <v>3.3921546637292854E-2</v>
      </c>
      <c r="T63" s="153">
        <f t="shared" si="5"/>
        <v>8.8199670456496682E-2</v>
      </c>
    </row>
    <row r="64" spans="11:20" x14ac:dyDescent="0.25">
      <c r="K64" s="25">
        <v>37590</v>
      </c>
      <c r="L64" s="26">
        <v>116.689774037276</v>
      </c>
      <c r="M64" s="149">
        <v>109.47342433814001</v>
      </c>
      <c r="N64" s="152">
        <f t="shared" si="0"/>
        <v>3.0965489345979869E-4</v>
      </c>
      <c r="O64" s="152">
        <f t="shared" si="2"/>
        <v>5.3690520230032845E-2</v>
      </c>
      <c r="P64" s="152">
        <f t="shared" si="4"/>
        <v>7.5605302917539197E-2</v>
      </c>
      <c r="Q64" s="150">
        <v>117.859165015857</v>
      </c>
      <c r="R64" s="153">
        <f t="shared" si="1"/>
        <v>1.8411066999358017E-2</v>
      </c>
      <c r="S64" s="153">
        <f t="shared" si="3"/>
        <v>4.4289890413332422E-2</v>
      </c>
      <c r="T64" s="153">
        <f t="shared" si="5"/>
        <v>0.11798178357429245</v>
      </c>
    </row>
    <row r="65" spans="11:20" x14ac:dyDescent="0.25">
      <c r="K65" s="25">
        <v>37621</v>
      </c>
      <c r="L65" s="26">
        <v>117.667209623261</v>
      </c>
      <c r="M65" s="149">
        <v>108.868536185796</v>
      </c>
      <c r="N65" s="152">
        <f t="shared" si="0"/>
        <v>-5.5254337388371821E-3</v>
      </c>
      <c r="O65" s="152">
        <f t="shared" si="2"/>
        <v>2.1004033220821672E-2</v>
      </c>
      <c r="P65" s="152">
        <f t="shared" si="4"/>
        <v>6.8444825859690583E-2</v>
      </c>
      <c r="Q65" s="150">
        <v>119.259030913955</v>
      </c>
      <c r="R65" s="153">
        <f t="shared" si="1"/>
        <v>1.1877446254686008E-2</v>
      </c>
      <c r="S65" s="153">
        <f t="shared" si="3"/>
        <v>4.4920987193587614E-2</v>
      </c>
      <c r="T65" s="153">
        <f t="shared" si="5"/>
        <v>0.14569563196109292</v>
      </c>
    </row>
    <row r="66" spans="11:20" x14ac:dyDescent="0.25">
      <c r="K66" s="25">
        <v>37652</v>
      </c>
      <c r="L66" s="26">
        <v>117.550983410176</v>
      </c>
      <c r="M66" s="149">
        <v>107.28588714388199</v>
      </c>
      <c r="N66" s="152">
        <f t="shared" si="0"/>
        <v>-1.4537249212325687E-2</v>
      </c>
      <c r="O66" s="152">
        <f t="shared" si="2"/>
        <v>-1.96788910854796E-2</v>
      </c>
      <c r="P66" s="152">
        <f t="shared" si="4"/>
        <v>2.8732728657737461E-2</v>
      </c>
      <c r="Q66" s="150">
        <v>119.430002746909</v>
      </c>
      <c r="R66" s="153">
        <f t="shared" si="1"/>
        <v>1.4336174933147205E-3</v>
      </c>
      <c r="S66" s="153">
        <f t="shared" si="3"/>
        <v>3.1984542846978936E-2</v>
      </c>
      <c r="T66" s="153">
        <f t="shared" si="5"/>
        <v>0.14256679725615129</v>
      </c>
    </row>
    <row r="67" spans="11:20" x14ac:dyDescent="0.25">
      <c r="K67" s="25">
        <v>37680</v>
      </c>
      <c r="L67" s="26">
        <v>117.378499579232</v>
      </c>
      <c r="M67" s="149">
        <v>107.96913850839999</v>
      </c>
      <c r="N67" s="152">
        <f t="shared" si="0"/>
        <v>6.3685111127587124E-3</v>
      </c>
      <c r="O67" s="152">
        <f t="shared" si="2"/>
        <v>-1.3741105102308637E-2</v>
      </c>
      <c r="P67" s="152">
        <f t="shared" si="4"/>
        <v>4.015128292962844E-2</v>
      </c>
      <c r="Q67" s="150">
        <v>119.07623389665601</v>
      </c>
      <c r="R67" s="153">
        <f t="shared" si="1"/>
        <v>-2.9621438676735723E-3</v>
      </c>
      <c r="S67" s="153">
        <f t="shared" si="3"/>
        <v>1.0326467870659606E-2</v>
      </c>
      <c r="T67" s="153">
        <f t="shared" si="5"/>
        <v>0.12274206656623243</v>
      </c>
    </row>
    <row r="68" spans="11:20" x14ac:dyDescent="0.25">
      <c r="K68" s="25">
        <v>37711</v>
      </c>
      <c r="L68" s="26">
        <v>118.268008285333</v>
      </c>
      <c r="M68" s="149">
        <v>110.38234124371</v>
      </c>
      <c r="N68" s="152">
        <f t="shared" si="0"/>
        <v>2.2350856630408922E-2</v>
      </c>
      <c r="O68" s="152">
        <f t="shared" si="2"/>
        <v>1.3904890347111065E-2</v>
      </c>
      <c r="P68" s="152">
        <f t="shared" si="4"/>
        <v>8.0466095851974284E-2</v>
      </c>
      <c r="Q68" s="150">
        <v>119.546175534632</v>
      </c>
      <c r="R68" s="153">
        <f t="shared" si="1"/>
        <v>3.9465611448867843E-3</v>
      </c>
      <c r="S68" s="153">
        <f t="shared" si="3"/>
        <v>2.4077390070709193E-3</v>
      </c>
      <c r="T68" s="153">
        <f t="shared" si="5"/>
        <v>0.10280714685105874</v>
      </c>
    </row>
    <row r="69" spans="11:20" x14ac:dyDescent="0.25">
      <c r="K69" s="25">
        <v>37741</v>
      </c>
      <c r="L69" s="26">
        <v>120.001057910573</v>
      </c>
      <c r="M69" s="149">
        <v>112.93699396226999</v>
      </c>
      <c r="N69" s="152">
        <f t="shared" si="0"/>
        <v>2.3143672165094387E-2</v>
      </c>
      <c r="O69" s="152">
        <f t="shared" si="2"/>
        <v>5.2673347528079395E-2</v>
      </c>
      <c r="P69" s="152">
        <f t="shared" si="4"/>
        <v>0.12402743181311715</v>
      </c>
      <c r="Q69" s="150">
        <v>121.018751422311</v>
      </c>
      <c r="R69" s="153">
        <f t="shared" si="1"/>
        <v>1.2318051004922337E-2</v>
      </c>
      <c r="S69" s="153">
        <f t="shared" si="3"/>
        <v>1.3302760100984079E-2</v>
      </c>
      <c r="T69" s="153">
        <f t="shared" si="5"/>
        <v>0.10461321816969882</v>
      </c>
    </row>
    <row r="70" spans="11:20" x14ac:dyDescent="0.25">
      <c r="K70" s="25">
        <v>37772</v>
      </c>
      <c r="L70" s="26">
        <v>121.67111824057601</v>
      </c>
      <c r="M70" s="149">
        <v>114.19032390355299</v>
      </c>
      <c r="N70" s="152">
        <f t="shared" si="0"/>
        <v>1.1097603161827729E-2</v>
      </c>
      <c r="O70" s="152">
        <f t="shared" si="2"/>
        <v>5.7620033660535253E-2</v>
      </c>
      <c r="P70" s="152">
        <f t="shared" si="4"/>
        <v>0.1480435108629472</v>
      </c>
      <c r="Q70" s="150">
        <v>122.737724954188</v>
      </c>
      <c r="R70" s="153">
        <f t="shared" si="1"/>
        <v>1.4204191595717397E-2</v>
      </c>
      <c r="S70" s="153">
        <f t="shared" si="3"/>
        <v>3.0749133875948242E-2</v>
      </c>
      <c r="T70" s="153">
        <f t="shared" si="5"/>
        <v>0.11158865463325407</v>
      </c>
    </row>
    <row r="71" spans="11:20" x14ac:dyDescent="0.25">
      <c r="K71" s="25">
        <v>37802</v>
      </c>
      <c r="L71" s="26">
        <v>122.6273506337</v>
      </c>
      <c r="M71" s="149">
        <v>113.671963392782</v>
      </c>
      <c r="N71" s="152">
        <f t="shared" si="0"/>
        <v>-4.5394433875921569E-3</v>
      </c>
      <c r="O71" s="152">
        <f t="shared" si="2"/>
        <v>2.9802068990446129E-2</v>
      </c>
      <c r="P71" s="152">
        <f t="shared" si="4"/>
        <v>0.13882222788804355</v>
      </c>
      <c r="Q71" s="150">
        <v>124.03334543405001</v>
      </c>
      <c r="R71" s="153">
        <f t="shared" si="1"/>
        <v>1.0556008597565336E-2</v>
      </c>
      <c r="S71" s="153">
        <f t="shared" si="3"/>
        <v>3.7535035138937634E-2</v>
      </c>
      <c r="T71" s="153">
        <f t="shared" si="5"/>
        <v>0.11793250462413618</v>
      </c>
    </row>
    <row r="72" spans="11:20" x14ac:dyDescent="0.25">
      <c r="K72" s="25">
        <v>37833</v>
      </c>
      <c r="L72" s="26">
        <v>123.55307683734701</v>
      </c>
      <c r="M72" s="149">
        <v>112.82928811123</v>
      </c>
      <c r="N72" s="152">
        <f t="shared" ref="N72:N135" si="6">M72/M71-1</f>
        <v>-7.413220079961369E-3</v>
      </c>
      <c r="O72" s="152">
        <f t="shared" si="2"/>
        <v>-9.5368087339009477E-4</v>
      </c>
      <c r="P72" s="152">
        <f t="shared" si="4"/>
        <v>0.11993812449356334</v>
      </c>
      <c r="Q72" s="150">
        <v>125.429246717433</v>
      </c>
      <c r="R72" s="153">
        <f t="shared" ref="R72:R135" si="7">Q72/Q71-1</f>
        <v>1.1254241982251667E-2</v>
      </c>
      <c r="S72" s="153">
        <f t="shared" si="3"/>
        <v>3.6444726484831991E-2</v>
      </c>
      <c r="T72" s="153">
        <f t="shared" si="5"/>
        <v>0.12058847157622621</v>
      </c>
    </row>
    <row r="73" spans="11:20" x14ac:dyDescent="0.25">
      <c r="K73" s="25">
        <v>37864</v>
      </c>
      <c r="L73" s="26">
        <v>124.780671196621</v>
      </c>
      <c r="M73" s="149">
        <v>112.378501078651</v>
      </c>
      <c r="N73" s="152">
        <f t="shared" si="6"/>
        <v>-3.9953015757274724E-3</v>
      </c>
      <c r="O73" s="152">
        <f t="shared" si="2"/>
        <v>-1.5866693104682805E-2</v>
      </c>
      <c r="P73" s="152">
        <f t="shared" si="4"/>
        <v>8.1652117672734947E-2</v>
      </c>
      <c r="Q73" s="150">
        <v>127.077168975113</v>
      </c>
      <c r="R73" s="153">
        <f t="shared" si="7"/>
        <v>1.3138261616068236E-2</v>
      </c>
      <c r="S73" s="153">
        <f t="shared" si="3"/>
        <v>3.5355421672877752E-2</v>
      </c>
      <c r="T73" s="153">
        <f t="shared" si="5"/>
        <v>0.12596591741679841</v>
      </c>
    </row>
    <row r="74" spans="11:20" x14ac:dyDescent="0.25">
      <c r="K74" s="25">
        <v>37894</v>
      </c>
      <c r="L74" s="26">
        <v>126.329898942626</v>
      </c>
      <c r="M74" s="149">
        <v>113.15244082410599</v>
      </c>
      <c r="N74" s="152">
        <f t="shared" si="6"/>
        <v>6.8869021923805285E-3</v>
      </c>
      <c r="O74" s="152">
        <f t="shared" ref="O74:O137" si="8">M74/M71-1</f>
        <v>-4.5703668096314098E-3</v>
      </c>
      <c r="P74" s="152">
        <f t="shared" si="4"/>
        <v>6.117986424497901E-2</v>
      </c>
      <c r="Q74" s="150">
        <v>128.82537687300501</v>
      </c>
      <c r="R74" s="153">
        <f t="shared" si="7"/>
        <v>1.3757057321873267E-2</v>
      </c>
      <c r="S74" s="153">
        <f t="shared" ref="S74:S137" si="9">Q74/Q71-1</f>
        <v>3.8635025300538972E-2</v>
      </c>
      <c r="T74" s="153">
        <f t="shared" si="5"/>
        <v>0.12873917342870844</v>
      </c>
    </row>
    <row r="75" spans="11:20" x14ac:dyDescent="0.25">
      <c r="K75" s="25">
        <v>37925</v>
      </c>
      <c r="L75" s="26">
        <v>127.375526118043</v>
      </c>
      <c r="M75" s="149">
        <v>114.31615876922901</v>
      </c>
      <c r="N75" s="152">
        <f t="shared" si="6"/>
        <v>1.0284514736469408E-2</v>
      </c>
      <c r="O75" s="152">
        <f t="shared" si="8"/>
        <v>1.317805583008913E-2</v>
      </c>
      <c r="P75" s="152">
        <f t="shared" si="4"/>
        <v>4.4559974428002747E-2</v>
      </c>
      <c r="Q75" s="150">
        <v>129.828220495474</v>
      </c>
      <c r="R75" s="153">
        <f t="shared" si="7"/>
        <v>7.7845192213765735E-3</v>
      </c>
      <c r="S75" s="153">
        <f t="shared" si="9"/>
        <v>3.5071356108444141E-2</v>
      </c>
      <c r="T75" s="153">
        <f t="shared" si="5"/>
        <v>0.12183466210400073</v>
      </c>
    </row>
    <row r="76" spans="11:20" x14ac:dyDescent="0.25">
      <c r="K76" s="25">
        <v>37955</v>
      </c>
      <c r="L76" s="26">
        <v>127.889992175967</v>
      </c>
      <c r="M76" s="149">
        <v>115.482037965546</v>
      </c>
      <c r="N76" s="152">
        <f t="shared" si="6"/>
        <v>1.0198726136963376E-2</v>
      </c>
      <c r="O76" s="152">
        <f t="shared" si="8"/>
        <v>2.7616820451475066E-2</v>
      </c>
      <c r="P76" s="152">
        <f t="shared" si="4"/>
        <v>5.4886504772579947E-2</v>
      </c>
      <c r="Q76" s="150">
        <v>130.289251565039</v>
      </c>
      <c r="R76" s="153">
        <f t="shared" si="7"/>
        <v>3.5510851785962583E-3</v>
      </c>
      <c r="S76" s="153">
        <f t="shared" si="9"/>
        <v>2.5276630065272032E-2</v>
      </c>
      <c r="T76" s="153">
        <f t="shared" si="5"/>
        <v>0.1054655914752971</v>
      </c>
    </row>
    <row r="77" spans="11:20" x14ac:dyDescent="0.25">
      <c r="K77" s="25">
        <v>37986</v>
      </c>
      <c r="L77" s="26">
        <v>128.443535146491</v>
      </c>
      <c r="M77" s="149">
        <v>115.972389294129</v>
      </c>
      <c r="N77" s="152">
        <f t="shared" si="6"/>
        <v>4.246126386592719E-3</v>
      </c>
      <c r="O77" s="152">
        <f t="shared" si="8"/>
        <v>2.4921676010565053E-2</v>
      </c>
      <c r="P77" s="152">
        <f t="shared" si="4"/>
        <v>6.5251663678195237E-2</v>
      </c>
      <c r="Q77" s="150">
        <v>130.915403139886</v>
      </c>
      <c r="R77" s="153">
        <f t="shared" si="7"/>
        <v>4.8058574849854097E-3</v>
      </c>
      <c r="S77" s="153">
        <f t="shared" si="9"/>
        <v>1.6223715525717441E-2</v>
      </c>
      <c r="T77" s="153">
        <f t="shared" si="5"/>
        <v>9.7739954254206785E-2</v>
      </c>
    </row>
    <row r="78" spans="11:20" x14ac:dyDescent="0.25">
      <c r="K78" s="25">
        <v>38017</v>
      </c>
      <c r="L78" s="26">
        <v>129.54410326511501</v>
      </c>
      <c r="M78" s="149">
        <v>116.678270741166</v>
      </c>
      <c r="N78" s="152">
        <f t="shared" si="6"/>
        <v>6.0866336490381645E-3</v>
      </c>
      <c r="O78" s="152">
        <f t="shared" si="8"/>
        <v>2.0662975360337343E-2</v>
      </c>
      <c r="P78" s="152">
        <f t="shared" si="4"/>
        <v>8.7545378495941462E-2</v>
      </c>
      <c r="Q78" s="150">
        <v>132.09008307646701</v>
      </c>
      <c r="R78" s="153">
        <f t="shared" si="7"/>
        <v>8.9728168604106262E-3</v>
      </c>
      <c r="S78" s="153">
        <f t="shared" si="9"/>
        <v>1.742196397948681E-2</v>
      </c>
      <c r="T78" s="153">
        <f t="shared" si="5"/>
        <v>0.10600418687410329</v>
      </c>
    </row>
    <row r="79" spans="11:20" x14ac:dyDescent="0.25">
      <c r="K79" s="25">
        <v>38046</v>
      </c>
      <c r="L79" s="26">
        <v>132.00782736124299</v>
      </c>
      <c r="M79" s="149">
        <v>119.10239555908301</v>
      </c>
      <c r="N79" s="152">
        <f t="shared" si="6"/>
        <v>2.0776146256868744E-2</v>
      </c>
      <c r="O79" s="152">
        <f t="shared" si="8"/>
        <v>3.1349962793496333E-2</v>
      </c>
      <c r="P79" s="152">
        <f t="shared" si="4"/>
        <v>0.10311517906403278</v>
      </c>
      <c r="Q79" s="150">
        <v>134.48122485002301</v>
      </c>
      <c r="R79" s="153">
        <f t="shared" si="7"/>
        <v>1.8102356496904948E-2</v>
      </c>
      <c r="S79" s="153">
        <f t="shared" si="9"/>
        <v>3.2174360007674263E-2</v>
      </c>
      <c r="T79" s="153">
        <f t="shared" si="5"/>
        <v>0.12937082782393583</v>
      </c>
    </row>
    <row r="80" spans="11:20" x14ac:dyDescent="0.25">
      <c r="K80" s="25">
        <v>38077</v>
      </c>
      <c r="L80" s="26">
        <v>134.51248874558499</v>
      </c>
      <c r="M80" s="149">
        <v>121.873310302695</v>
      </c>
      <c r="N80" s="152">
        <f t="shared" si="6"/>
        <v>2.3264979101427219E-2</v>
      </c>
      <c r="O80" s="152">
        <f t="shared" si="8"/>
        <v>5.0882119825953476E-2</v>
      </c>
      <c r="P80" s="152">
        <f t="shared" si="4"/>
        <v>0.10410151596272477</v>
      </c>
      <c r="Q80" s="150">
        <v>136.88172996636101</v>
      </c>
      <c r="R80" s="153">
        <f t="shared" si="7"/>
        <v>1.7850113419290325E-2</v>
      </c>
      <c r="S80" s="153">
        <f t="shared" si="9"/>
        <v>4.557391019985535E-2</v>
      </c>
      <c r="T80" s="153">
        <f t="shared" si="5"/>
        <v>0.14501136781834534</v>
      </c>
    </row>
    <row r="81" spans="11:20" x14ac:dyDescent="0.25">
      <c r="K81" s="25">
        <v>38107</v>
      </c>
      <c r="L81" s="26">
        <v>137.09979160523599</v>
      </c>
      <c r="M81" s="149">
        <v>123.92628045853699</v>
      </c>
      <c r="N81" s="152">
        <f t="shared" si="6"/>
        <v>1.6845116873768884E-2</v>
      </c>
      <c r="O81" s="152">
        <f t="shared" si="8"/>
        <v>6.2119618943013544E-2</v>
      </c>
      <c r="P81" s="152">
        <f t="shared" si="4"/>
        <v>9.7304577629703015E-2</v>
      </c>
      <c r="Q81" s="150">
        <v>139.53992558885901</v>
      </c>
      <c r="R81" s="153">
        <f t="shared" si="7"/>
        <v>1.9419652448513514E-2</v>
      </c>
      <c r="S81" s="153">
        <f t="shared" si="9"/>
        <v>5.6399711006913877E-2</v>
      </c>
      <c r="T81" s="153">
        <f t="shared" si="5"/>
        <v>0.15304383782572595</v>
      </c>
    </row>
    <row r="82" spans="11:20" x14ac:dyDescent="0.25">
      <c r="K82" s="25">
        <v>38138</v>
      </c>
      <c r="L82" s="26">
        <v>138.708255244328</v>
      </c>
      <c r="M82" s="149">
        <v>124.39736686678501</v>
      </c>
      <c r="N82" s="152">
        <f t="shared" si="6"/>
        <v>3.8013438836779212E-3</v>
      </c>
      <c r="O82" s="152">
        <f t="shared" si="8"/>
        <v>4.4457303170491791E-2</v>
      </c>
      <c r="P82" s="152">
        <f t="shared" si="4"/>
        <v>8.9386233564352047E-2</v>
      </c>
      <c r="Q82" s="150">
        <v>141.453584651656</v>
      </c>
      <c r="R82" s="153">
        <f t="shared" si="7"/>
        <v>1.3714061081237849E-2</v>
      </c>
      <c r="S82" s="153">
        <f t="shared" si="9"/>
        <v>5.1846343676663853E-2</v>
      </c>
      <c r="T82" s="153">
        <f t="shared" si="5"/>
        <v>0.15248661081549075</v>
      </c>
    </row>
    <row r="83" spans="11:20" x14ac:dyDescent="0.25">
      <c r="K83" s="25">
        <v>38168</v>
      </c>
      <c r="L83" s="26">
        <v>140.849089374041</v>
      </c>
      <c r="M83" s="149">
        <v>125.146445617756</v>
      </c>
      <c r="N83" s="152">
        <f t="shared" si="6"/>
        <v>6.0216608264158644E-3</v>
      </c>
      <c r="O83" s="152">
        <f t="shared" si="8"/>
        <v>2.685686724133074E-2</v>
      </c>
      <c r="P83" s="152">
        <f t="shared" ref="P83:P146" si="10">M83/M71-1</f>
        <v>0.10094382011618008</v>
      </c>
      <c r="Q83" s="150">
        <v>143.90167977886401</v>
      </c>
      <c r="R83" s="153">
        <f t="shared" si="7"/>
        <v>1.7306702641977534E-2</v>
      </c>
      <c r="S83" s="153">
        <f t="shared" si="9"/>
        <v>5.1284782959918562E-2</v>
      </c>
      <c r="T83" s="153">
        <f t="shared" ref="T83:T146" si="11">Q83/Q71-1</f>
        <v>0.16018542655029999</v>
      </c>
    </row>
    <row r="84" spans="11:20" x14ac:dyDescent="0.25">
      <c r="K84" s="25">
        <v>38199</v>
      </c>
      <c r="L84" s="26">
        <v>142.70910177725901</v>
      </c>
      <c r="M84" s="149">
        <v>125.62529252334301</v>
      </c>
      <c r="N84" s="152">
        <f t="shared" si="6"/>
        <v>3.8262924945513532E-3</v>
      </c>
      <c r="O84" s="152">
        <f t="shared" si="8"/>
        <v>1.3709860882772595E-2</v>
      </c>
      <c r="P84" s="152">
        <f t="shared" si="10"/>
        <v>0.11341030885082226</v>
      </c>
      <c r="Q84" s="150">
        <v>146.055247361759</v>
      </c>
      <c r="R84" s="153">
        <f t="shared" si="7"/>
        <v>1.4965548603771861E-2</v>
      </c>
      <c r="S84" s="153">
        <f t="shared" si="9"/>
        <v>4.6691452252144439E-2</v>
      </c>
      <c r="T84" s="153">
        <f t="shared" si="11"/>
        <v>0.16444331114251409</v>
      </c>
    </row>
    <row r="85" spans="11:20" x14ac:dyDescent="0.25">
      <c r="K85" s="25">
        <v>38230</v>
      </c>
      <c r="L85" s="26">
        <v>144.96606623034</v>
      </c>
      <c r="M85" s="149">
        <v>127.558042790548</v>
      </c>
      <c r="N85" s="152">
        <f t="shared" si="6"/>
        <v>1.5385040929125404E-2</v>
      </c>
      <c r="O85" s="152">
        <f t="shared" si="8"/>
        <v>2.5407900531750904E-2</v>
      </c>
      <c r="P85" s="152">
        <f t="shared" si="10"/>
        <v>0.13507513951688321</v>
      </c>
      <c r="Q85" s="150">
        <v>148.39170203832401</v>
      </c>
      <c r="R85" s="153">
        <f t="shared" si="7"/>
        <v>1.5997060829851195E-2</v>
      </c>
      <c r="S85" s="153">
        <f t="shared" si="9"/>
        <v>4.9048720848989813E-2</v>
      </c>
      <c r="T85" s="153">
        <f t="shared" si="11"/>
        <v>0.16772905184396492</v>
      </c>
    </row>
    <row r="86" spans="11:20" x14ac:dyDescent="0.25">
      <c r="K86" s="25">
        <v>38260</v>
      </c>
      <c r="L86" s="26">
        <v>145.740233476534</v>
      </c>
      <c r="M86" s="149">
        <v>129.18302648621901</v>
      </c>
      <c r="N86" s="152">
        <f t="shared" si="6"/>
        <v>1.2739170812923639E-2</v>
      </c>
      <c r="O86" s="152">
        <f t="shared" si="8"/>
        <v>3.2254858286524746E-2</v>
      </c>
      <c r="P86" s="152">
        <f t="shared" si="10"/>
        <v>0.14167246897512675</v>
      </c>
      <c r="Q86" s="150">
        <v>149.03533620420799</v>
      </c>
      <c r="R86" s="153">
        <f t="shared" si="7"/>
        <v>4.3373999829030563E-3</v>
      </c>
      <c r="S86" s="153">
        <f t="shared" si="9"/>
        <v>3.5674749823858543E-2</v>
      </c>
      <c r="T86" s="153">
        <f t="shared" si="11"/>
        <v>0.15687871304367151</v>
      </c>
    </row>
    <row r="87" spans="11:20" x14ac:dyDescent="0.25">
      <c r="K87" s="25">
        <v>38291</v>
      </c>
      <c r="L87" s="26">
        <v>145.35089053361099</v>
      </c>
      <c r="M87" s="149">
        <v>130.780136734449</v>
      </c>
      <c r="N87" s="152">
        <f t="shared" si="6"/>
        <v>1.2363158625954496E-2</v>
      </c>
      <c r="O87" s="152">
        <f t="shared" si="8"/>
        <v>4.1033490211759283E-2</v>
      </c>
      <c r="P87" s="152">
        <f t="shared" si="10"/>
        <v>0.14402144143467921</v>
      </c>
      <c r="Q87" s="150">
        <v>148.37850165807501</v>
      </c>
      <c r="R87" s="153">
        <f t="shared" si="7"/>
        <v>-4.4072403422030781E-3</v>
      </c>
      <c r="S87" s="153">
        <f t="shared" si="9"/>
        <v>1.5906681466648198E-2</v>
      </c>
      <c r="T87" s="153">
        <f t="shared" si="11"/>
        <v>0.14288327369662812</v>
      </c>
    </row>
    <row r="88" spans="11:20" x14ac:dyDescent="0.25">
      <c r="K88" s="25">
        <v>38321</v>
      </c>
      <c r="L88" s="26">
        <v>145.10530301997599</v>
      </c>
      <c r="M88" s="149">
        <v>130.19851217091301</v>
      </c>
      <c r="N88" s="152">
        <f t="shared" si="6"/>
        <v>-4.4473463482990194E-3</v>
      </c>
      <c r="O88" s="152">
        <f t="shared" si="8"/>
        <v>2.070014028594569E-2</v>
      </c>
      <c r="P88" s="152">
        <f t="shared" si="10"/>
        <v>0.12743517922464842</v>
      </c>
      <c r="Q88" s="150">
        <v>148.29427131816499</v>
      </c>
      <c r="R88" s="153">
        <f t="shared" si="7"/>
        <v>-5.6767212883790386E-4</v>
      </c>
      <c r="S88" s="153">
        <f t="shared" si="9"/>
        <v>-6.5657795429729937E-4</v>
      </c>
      <c r="T88" s="153">
        <f t="shared" si="11"/>
        <v>0.13819267158916859</v>
      </c>
    </row>
    <row r="89" spans="11:20" x14ac:dyDescent="0.25">
      <c r="K89" s="25">
        <v>38352</v>
      </c>
      <c r="L89" s="26">
        <v>146.376188470198</v>
      </c>
      <c r="M89" s="149">
        <v>130.351191019769</v>
      </c>
      <c r="N89" s="152">
        <f t="shared" si="6"/>
        <v>1.1726620090373174E-3</v>
      </c>
      <c r="O89" s="152">
        <f t="shared" si="8"/>
        <v>9.0427091338862731E-3</v>
      </c>
      <c r="P89" s="152">
        <f t="shared" si="10"/>
        <v>0.12398469854037852</v>
      </c>
      <c r="Q89" s="150">
        <v>149.86862557869199</v>
      </c>
      <c r="R89" s="153">
        <f t="shared" si="7"/>
        <v>1.0616419950230105E-2</v>
      </c>
      <c r="S89" s="153">
        <f t="shared" si="9"/>
        <v>5.591220147564302E-3</v>
      </c>
      <c r="T89" s="153">
        <f t="shared" si="11"/>
        <v>0.14477457949355332</v>
      </c>
    </row>
    <row r="90" spans="11:20" x14ac:dyDescent="0.25">
      <c r="K90" s="25">
        <v>38383</v>
      </c>
      <c r="L90" s="26">
        <v>149.52086059410399</v>
      </c>
      <c r="M90" s="149">
        <v>129.585781681952</v>
      </c>
      <c r="N90" s="152">
        <f t="shared" si="6"/>
        <v>-5.8719013752694948E-3</v>
      </c>
      <c r="O90" s="152">
        <f t="shared" si="8"/>
        <v>-9.1325417018194299E-3</v>
      </c>
      <c r="P90" s="152">
        <f t="shared" si="10"/>
        <v>0.11062480493406923</v>
      </c>
      <c r="Q90" s="150">
        <v>153.690966860234</v>
      </c>
      <c r="R90" s="153">
        <f t="shared" si="7"/>
        <v>2.5504612902017998E-2</v>
      </c>
      <c r="S90" s="153">
        <f t="shared" si="9"/>
        <v>3.580346979376503E-2</v>
      </c>
      <c r="T90" s="153">
        <f t="shared" si="11"/>
        <v>0.16353145732569674</v>
      </c>
    </row>
    <row r="91" spans="11:20" x14ac:dyDescent="0.25">
      <c r="K91" s="25">
        <v>38411</v>
      </c>
      <c r="L91" s="26">
        <v>153.39041027603901</v>
      </c>
      <c r="M91" s="149">
        <v>132.554153793007</v>
      </c>
      <c r="N91" s="152">
        <f t="shared" si="6"/>
        <v>2.2906618863020034E-2</v>
      </c>
      <c r="O91" s="152">
        <f t="shared" si="8"/>
        <v>1.8092692326635129E-2</v>
      </c>
      <c r="P91" s="152">
        <f t="shared" si="10"/>
        <v>0.11294280161855341</v>
      </c>
      <c r="Q91" s="150">
        <v>157.679236340562</v>
      </c>
      <c r="R91" s="153">
        <f t="shared" si="7"/>
        <v>2.5949927714066012E-2</v>
      </c>
      <c r="S91" s="153">
        <f t="shared" si="9"/>
        <v>6.3286092840778574E-2</v>
      </c>
      <c r="T91" s="153">
        <f t="shared" si="11"/>
        <v>0.17250000151627121</v>
      </c>
    </row>
    <row r="92" spans="11:20" x14ac:dyDescent="0.25">
      <c r="K92" s="25">
        <v>38442</v>
      </c>
      <c r="L92" s="26">
        <v>156.736502040381</v>
      </c>
      <c r="M92" s="149">
        <v>134.826543571293</v>
      </c>
      <c r="N92" s="152">
        <f t="shared" si="6"/>
        <v>1.7143105012269233E-2</v>
      </c>
      <c r="O92" s="152">
        <f t="shared" si="8"/>
        <v>3.4333039203648497E-2</v>
      </c>
      <c r="P92" s="152">
        <f t="shared" si="10"/>
        <v>0.10628441318633453</v>
      </c>
      <c r="Q92" s="150">
        <v>161.273612465323</v>
      </c>
      <c r="R92" s="153">
        <f t="shared" si="7"/>
        <v>2.2795494246292014E-2</v>
      </c>
      <c r="S92" s="153">
        <f t="shared" si="9"/>
        <v>7.6099896443252213E-2</v>
      </c>
      <c r="T92" s="153">
        <f t="shared" si="11"/>
        <v>0.17819677253462785</v>
      </c>
    </row>
    <row r="93" spans="11:20" x14ac:dyDescent="0.25">
      <c r="K93" s="25">
        <v>38472</v>
      </c>
      <c r="L93" s="26">
        <v>158.948670220281</v>
      </c>
      <c r="M93" s="149">
        <v>137.62206052809199</v>
      </c>
      <c r="N93" s="152">
        <f t="shared" si="6"/>
        <v>2.0734173574069148E-2</v>
      </c>
      <c r="O93" s="152">
        <f t="shared" si="8"/>
        <v>6.2015128062921088E-2</v>
      </c>
      <c r="P93" s="152">
        <f t="shared" si="10"/>
        <v>0.1105155421342392</v>
      </c>
      <c r="Q93" s="150">
        <v>163.50805112652901</v>
      </c>
      <c r="R93" s="153">
        <f t="shared" si="7"/>
        <v>1.385495511044299E-2</v>
      </c>
      <c r="S93" s="153">
        <f t="shared" si="9"/>
        <v>6.3875479911728483E-2</v>
      </c>
      <c r="T93" s="153">
        <f t="shared" si="11"/>
        <v>0.17176535988911001</v>
      </c>
    </row>
    <row r="94" spans="11:20" x14ac:dyDescent="0.25">
      <c r="K94" s="25">
        <v>38503</v>
      </c>
      <c r="L94" s="26">
        <v>160.68882192085999</v>
      </c>
      <c r="M94" s="149">
        <v>139.01152151654301</v>
      </c>
      <c r="N94" s="152">
        <f t="shared" si="6"/>
        <v>1.0096208290439002E-2</v>
      </c>
      <c r="O94" s="152">
        <f t="shared" si="8"/>
        <v>4.8714940563987508E-2</v>
      </c>
      <c r="P94" s="152">
        <f t="shared" si="10"/>
        <v>0.11747961406134944</v>
      </c>
      <c r="Q94" s="150">
        <v>165.551356672862</v>
      </c>
      <c r="R94" s="153">
        <f t="shared" si="7"/>
        <v>1.2496666263557943E-2</v>
      </c>
      <c r="S94" s="153">
        <f t="shared" si="9"/>
        <v>4.9924901432788937E-2</v>
      </c>
      <c r="T94" s="153">
        <f t="shared" si="11"/>
        <v>0.170358157275047</v>
      </c>
    </row>
    <row r="95" spans="11:20" x14ac:dyDescent="0.25">
      <c r="K95" s="25">
        <v>38533</v>
      </c>
      <c r="L95" s="26">
        <v>162.22756148564901</v>
      </c>
      <c r="M95" s="149">
        <v>140.14683686404101</v>
      </c>
      <c r="N95" s="152">
        <f t="shared" si="6"/>
        <v>8.1670593567517713E-3</v>
      </c>
      <c r="O95" s="152">
        <f t="shared" si="8"/>
        <v>3.94602809789808E-2</v>
      </c>
      <c r="P95" s="152">
        <f t="shared" si="10"/>
        <v>0.1198627030295516</v>
      </c>
      <c r="Q95" s="150">
        <v>167.38922611281799</v>
      </c>
      <c r="R95" s="153">
        <f t="shared" si="7"/>
        <v>1.1101506365711833E-2</v>
      </c>
      <c r="S95" s="153">
        <f t="shared" si="9"/>
        <v>3.7920733305394139E-2</v>
      </c>
      <c r="T95" s="153">
        <f t="shared" si="11"/>
        <v>0.16321940348471031</v>
      </c>
    </row>
    <row r="96" spans="11:20" x14ac:dyDescent="0.25">
      <c r="K96" s="25">
        <v>38564</v>
      </c>
      <c r="L96" s="26">
        <v>163.917001858357</v>
      </c>
      <c r="M96" s="149">
        <v>143.130385353761</v>
      </c>
      <c r="N96" s="152">
        <f t="shared" si="6"/>
        <v>2.1288732278805567E-2</v>
      </c>
      <c r="O96" s="152">
        <f t="shared" si="8"/>
        <v>4.0025013464644488E-2</v>
      </c>
      <c r="P96" s="152">
        <f t="shared" si="10"/>
        <v>0.13934369806275515</v>
      </c>
      <c r="Q96" s="150">
        <v>168.906414728063</v>
      </c>
      <c r="R96" s="153">
        <f t="shared" si="7"/>
        <v>9.0638367263997655E-3</v>
      </c>
      <c r="S96" s="153">
        <f t="shared" si="9"/>
        <v>3.3015888602063503E-2</v>
      </c>
      <c r="T96" s="153">
        <f t="shared" si="11"/>
        <v>0.1564556411294471</v>
      </c>
    </row>
    <row r="97" spans="11:20" x14ac:dyDescent="0.25">
      <c r="K97" s="25">
        <v>38595</v>
      </c>
      <c r="L97" s="26">
        <v>166.16252185728899</v>
      </c>
      <c r="M97" s="149">
        <v>146.89465090509199</v>
      </c>
      <c r="N97" s="152">
        <f t="shared" si="6"/>
        <v>2.6299555765376015E-2</v>
      </c>
      <c r="O97" s="152">
        <f t="shared" si="8"/>
        <v>5.670846058332546E-2</v>
      </c>
      <c r="P97" s="152">
        <f t="shared" si="10"/>
        <v>0.1515906617216991</v>
      </c>
      <c r="Q97" s="150">
        <v>170.79861936163101</v>
      </c>
      <c r="R97" s="153">
        <f t="shared" si="7"/>
        <v>1.1202680707032009E-2</v>
      </c>
      <c r="S97" s="153">
        <f t="shared" si="9"/>
        <v>3.1695679179107428E-2</v>
      </c>
      <c r="T97" s="153">
        <f t="shared" si="11"/>
        <v>0.15099845217436836</v>
      </c>
    </row>
    <row r="98" spans="11:20" x14ac:dyDescent="0.25">
      <c r="K98" s="25">
        <v>38625</v>
      </c>
      <c r="L98" s="26">
        <v>167.88163267709501</v>
      </c>
      <c r="M98" s="149">
        <v>151.19851008176099</v>
      </c>
      <c r="N98" s="152">
        <f t="shared" si="6"/>
        <v>2.9298950983924543E-2</v>
      </c>
      <c r="O98" s="152">
        <f t="shared" si="8"/>
        <v>7.8857814168445506E-2</v>
      </c>
      <c r="P98" s="152">
        <f t="shared" si="10"/>
        <v>0.17042086870360285</v>
      </c>
      <c r="Q98" s="150">
        <v>171.67257303790899</v>
      </c>
      <c r="R98" s="153">
        <f t="shared" si="7"/>
        <v>5.116866164049938E-3</v>
      </c>
      <c r="S98" s="153">
        <f t="shared" si="9"/>
        <v>2.5589143486475452E-2</v>
      </c>
      <c r="T98" s="153">
        <f t="shared" si="11"/>
        <v>0.15189174198717192</v>
      </c>
    </row>
    <row r="99" spans="11:20" x14ac:dyDescent="0.25">
      <c r="K99" s="25">
        <v>38656</v>
      </c>
      <c r="L99" s="26">
        <v>169.02361104060299</v>
      </c>
      <c r="M99" s="149">
        <v>152.10511590770199</v>
      </c>
      <c r="N99" s="152">
        <f t="shared" si="6"/>
        <v>5.9961293629862134E-3</v>
      </c>
      <c r="O99" s="152">
        <f t="shared" si="8"/>
        <v>6.2703181660267671E-2</v>
      </c>
      <c r="P99" s="152">
        <f t="shared" si="10"/>
        <v>0.16305977119869253</v>
      </c>
      <c r="Q99" s="150">
        <v>172.77833559718201</v>
      </c>
      <c r="R99" s="153">
        <f t="shared" si="7"/>
        <v>6.4411136834818805E-3</v>
      </c>
      <c r="S99" s="153">
        <f t="shared" si="9"/>
        <v>2.2923468450578133E-2</v>
      </c>
      <c r="T99" s="153">
        <f t="shared" si="11"/>
        <v>0.16444318864557772</v>
      </c>
    </row>
    <row r="100" spans="11:20" x14ac:dyDescent="0.25">
      <c r="K100" s="25">
        <v>38686</v>
      </c>
      <c r="L100" s="26">
        <v>169.02727675486</v>
      </c>
      <c r="M100" s="149">
        <v>151.41641086448499</v>
      </c>
      <c r="N100" s="152">
        <f t="shared" si="6"/>
        <v>-4.5278230065246561E-3</v>
      </c>
      <c r="O100" s="152">
        <f t="shared" si="8"/>
        <v>3.0782332314567951E-2</v>
      </c>
      <c r="P100" s="152">
        <f t="shared" si="10"/>
        <v>0.16296575390753332</v>
      </c>
      <c r="Q100" s="150">
        <v>172.92177877449899</v>
      </c>
      <c r="R100" s="153">
        <f t="shared" si="7"/>
        <v>8.3021506614922025E-4</v>
      </c>
      <c r="S100" s="153">
        <f t="shared" si="9"/>
        <v>1.2430776201841631E-2</v>
      </c>
      <c r="T100" s="153">
        <f t="shared" si="11"/>
        <v>0.16607187342723262</v>
      </c>
    </row>
    <row r="101" spans="11:20" x14ac:dyDescent="0.25">
      <c r="K101" s="25">
        <v>38717</v>
      </c>
      <c r="L101" s="26">
        <v>170.50340961445201</v>
      </c>
      <c r="M101" s="149">
        <v>150.90950081038201</v>
      </c>
      <c r="N101" s="152">
        <f t="shared" si="6"/>
        <v>-3.3477880713779218E-3</v>
      </c>
      <c r="O101" s="152">
        <f t="shared" si="8"/>
        <v>-1.9114558154222916E-3</v>
      </c>
      <c r="P101" s="152">
        <f t="shared" si="10"/>
        <v>0.1577147828859895</v>
      </c>
      <c r="Q101" s="150">
        <v>174.98267823412201</v>
      </c>
      <c r="R101" s="153">
        <f t="shared" si="7"/>
        <v>1.1918102359509852E-2</v>
      </c>
      <c r="S101" s="153">
        <f t="shared" si="9"/>
        <v>1.9281502791258731E-2</v>
      </c>
      <c r="T101" s="153">
        <f t="shared" si="11"/>
        <v>0.1675737837619875</v>
      </c>
    </row>
    <row r="102" spans="11:20" x14ac:dyDescent="0.25">
      <c r="K102" s="25">
        <v>38748</v>
      </c>
      <c r="L102" s="26">
        <v>172.22733191977699</v>
      </c>
      <c r="M102" s="149">
        <v>151.33474203162501</v>
      </c>
      <c r="N102" s="152">
        <f t="shared" si="6"/>
        <v>2.8178558603630943E-3</v>
      </c>
      <c r="O102" s="152">
        <f t="shared" si="8"/>
        <v>-5.064746648918983E-3</v>
      </c>
      <c r="P102" s="152">
        <f t="shared" si="10"/>
        <v>0.16783446507312383</v>
      </c>
      <c r="Q102" s="150">
        <v>176.91342948292299</v>
      </c>
      <c r="R102" s="153">
        <f t="shared" si="7"/>
        <v>1.1033956436634851E-2</v>
      </c>
      <c r="S102" s="153">
        <f t="shared" si="9"/>
        <v>2.3932942006002378E-2</v>
      </c>
      <c r="T102" s="153">
        <f t="shared" si="11"/>
        <v>0.15109842235430415</v>
      </c>
    </row>
    <row r="103" spans="11:20" x14ac:dyDescent="0.25">
      <c r="K103" s="25">
        <v>38776</v>
      </c>
      <c r="L103" s="26">
        <v>175.01000916160601</v>
      </c>
      <c r="M103" s="149">
        <v>153.226585307726</v>
      </c>
      <c r="N103" s="152">
        <f t="shared" si="6"/>
        <v>1.2501050655675972E-2</v>
      </c>
      <c r="O103" s="152">
        <f t="shared" si="8"/>
        <v>1.1954942221296561E-2</v>
      </c>
      <c r="P103" s="152">
        <f t="shared" si="10"/>
        <v>0.15595461117725895</v>
      </c>
      <c r="Q103" s="150">
        <v>179.705641069291</v>
      </c>
      <c r="R103" s="153">
        <f t="shared" si="7"/>
        <v>1.5782926115496254E-2</v>
      </c>
      <c r="S103" s="153">
        <f t="shared" si="9"/>
        <v>3.9230814897171618E-2</v>
      </c>
      <c r="T103" s="153">
        <f t="shared" si="11"/>
        <v>0.13969121895767866</v>
      </c>
    </row>
    <row r="104" spans="11:20" x14ac:dyDescent="0.25">
      <c r="K104" s="25">
        <v>38807</v>
      </c>
      <c r="L104" s="26">
        <v>175.762337704885</v>
      </c>
      <c r="M104" s="149">
        <v>153.729030833536</v>
      </c>
      <c r="N104" s="152">
        <f t="shared" si="6"/>
        <v>3.2791015005715352E-3</v>
      </c>
      <c r="O104" s="152">
        <f t="shared" si="8"/>
        <v>1.868358193495534E-2</v>
      </c>
      <c r="P104" s="152">
        <f t="shared" si="10"/>
        <v>0.14019856002796538</v>
      </c>
      <c r="Q104" s="150">
        <v>180.313782128675</v>
      </c>
      <c r="R104" s="153">
        <f t="shared" si="7"/>
        <v>3.384095545167165E-3</v>
      </c>
      <c r="S104" s="153">
        <f t="shared" si="9"/>
        <v>3.0466466443153539E-2</v>
      </c>
      <c r="T104" s="153">
        <f t="shared" si="11"/>
        <v>0.11806128338227695</v>
      </c>
    </row>
    <row r="105" spans="11:20" x14ac:dyDescent="0.25">
      <c r="K105" s="25">
        <v>38837</v>
      </c>
      <c r="L105" s="26">
        <v>176.867045575254</v>
      </c>
      <c r="M105" s="149">
        <v>154.57764085889701</v>
      </c>
      <c r="N105" s="152">
        <f t="shared" si="6"/>
        <v>5.520167666183573E-3</v>
      </c>
      <c r="O105" s="152">
        <f t="shared" si="8"/>
        <v>2.1428647405989043E-2</v>
      </c>
      <c r="P105" s="152">
        <f t="shared" si="10"/>
        <v>0.12320394176443816</v>
      </c>
      <c r="Q105" s="150">
        <v>181.41308893984001</v>
      </c>
      <c r="R105" s="153">
        <f t="shared" si="7"/>
        <v>6.0966322051885236E-3</v>
      </c>
      <c r="S105" s="153">
        <f t="shared" si="9"/>
        <v>2.5434244704138464E-2</v>
      </c>
      <c r="T105" s="153">
        <f t="shared" si="11"/>
        <v>0.10950554232620235</v>
      </c>
    </row>
    <row r="106" spans="11:20" x14ac:dyDescent="0.25">
      <c r="K106" s="25">
        <v>38868</v>
      </c>
      <c r="L106" s="26">
        <v>177.39807632481299</v>
      </c>
      <c r="M106" s="149">
        <v>154.264217577777</v>
      </c>
      <c r="N106" s="152">
        <f t="shared" si="6"/>
        <v>-2.0276107163914592E-3</v>
      </c>
      <c r="O106" s="152">
        <f t="shared" si="8"/>
        <v>6.7718814458150867E-3</v>
      </c>
      <c r="P106" s="152">
        <f t="shared" si="10"/>
        <v>0.10972253159187861</v>
      </c>
      <c r="Q106" s="150">
        <v>182.20993196814899</v>
      </c>
      <c r="R106" s="153">
        <f t="shared" si="7"/>
        <v>4.39242302176579E-3</v>
      </c>
      <c r="S106" s="153">
        <f t="shared" si="9"/>
        <v>1.3935516347493904E-2</v>
      </c>
      <c r="T106" s="153">
        <f t="shared" si="11"/>
        <v>0.10062481896904774</v>
      </c>
    </row>
    <row r="107" spans="11:20" x14ac:dyDescent="0.25">
      <c r="K107" s="25">
        <v>38898</v>
      </c>
      <c r="L107" s="26">
        <v>178.93830351347299</v>
      </c>
      <c r="M107" s="149">
        <v>155.34808246580201</v>
      </c>
      <c r="N107" s="152">
        <f t="shared" si="6"/>
        <v>7.026029140416501E-3</v>
      </c>
      <c r="O107" s="152">
        <f t="shared" si="8"/>
        <v>1.0531853505400646E-2</v>
      </c>
      <c r="P107" s="152">
        <f t="shared" si="10"/>
        <v>0.1084665622279295</v>
      </c>
      <c r="Q107" s="150">
        <v>183.990858594267</v>
      </c>
      <c r="R107" s="153">
        <f t="shared" si="7"/>
        <v>9.7740370510062125E-3</v>
      </c>
      <c r="S107" s="153">
        <f t="shared" si="9"/>
        <v>2.0392653418849438E-2</v>
      </c>
      <c r="T107" s="153">
        <f t="shared" si="11"/>
        <v>9.9179815015452366E-2</v>
      </c>
    </row>
    <row r="108" spans="11:20" x14ac:dyDescent="0.25">
      <c r="K108" s="25">
        <v>38929</v>
      </c>
      <c r="L108" s="26">
        <v>178.679725485901</v>
      </c>
      <c r="M108" s="149">
        <v>155.08234551793399</v>
      </c>
      <c r="N108" s="152">
        <f t="shared" si="6"/>
        <v>-1.7105904601463218E-3</v>
      </c>
      <c r="O108" s="152">
        <f t="shared" si="8"/>
        <v>3.2650560341884738E-3</v>
      </c>
      <c r="P108" s="152">
        <f t="shared" si="10"/>
        <v>8.3504003252925951E-2</v>
      </c>
      <c r="Q108" s="150">
        <v>183.933006572702</v>
      </c>
      <c r="R108" s="153">
        <f t="shared" si="7"/>
        <v>-3.1442878198950641E-4</v>
      </c>
      <c r="S108" s="153">
        <f t="shared" si="9"/>
        <v>1.3890495154391225E-2</v>
      </c>
      <c r="T108" s="153">
        <f t="shared" si="11"/>
        <v>8.8964009264133725E-2</v>
      </c>
    </row>
    <row r="109" spans="11:20" x14ac:dyDescent="0.25">
      <c r="K109" s="25">
        <v>38960</v>
      </c>
      <c r="L109" s="26">
        <v>178.06211268462599</v>
      </c>
      <c r="M109" s="149">
        <v>156.22597985974801</v>
      </c>
      <c r="N109" s="152">
        <f t="shared" si="6"/>
        <v>7.3743683589164721E-3</v>
      </c>
      <c r="O109" s="152">
        <f t="shared" si="8"/>
        <v>1.2716897753569656E-2</v>
      </c>
      <c r="P109" s="152">
        <f t="shared" si="10"/>
        <v>6.3523953371759978E-2</v>
      </c>
      <c r="Q109" s="150">
        <v>182.95681891765699</v>
      </c>
      <c r="R109" s="153">
        <f t="shared" si="7"/>
        <v>-5.307300050353736E-3</v>
      </c>
      <c r="S109" s="153">
        <f t="shared" si="9"/>
        <v>4.0990463112546838E-3</v>
      </c>
      <c r="T109" s="153">
        <f t="shared" si="11"/>
        <v>7.1184413559476578E-2</v>
      </c>
    </row>
    <row r="110" spans="11:20" x14ac:dyDescent="0.25">
      <c r="K110" s="25">
        <v>38990</v>
      </c>
      <c r="L110" s="26">
        <v>176.20074081351501</v>
      </c>
      <c r="M110" s="149">
        <v>155.91352033536299</v>
      </c>
      <c r="N110" s="152">
        <f t="shared" si="6"/>
        <v>-2.00004842130308E-3</v>
      </c>
      <c r="O110" s="152">
        <f t="shared" si="8"/>
        <v>3.6398123529168824E-3</v>
      </c>
      <c r="P110" s="152">
        <f t="shared" si="10"/>
        <v>3.1184237536814097E-2</v>
      </c>
      <c r="Q110" s="150">
        <v>180.63693706326501</v>
      </c>
      <c r="R110" s="153">
        <f t="shared" si="7"/>
        <v>-1.2679942010994871E-2</v>
      </c>
      <c r="S110" s="153">
        <f t="shared" si="9"/>
        <v>-1.8228740039732072E-2</v>
      </c>
      <c r="T110" s="153">
        <f t="shared" si="11"/>
        <v>5.2217799656189001E-2</v>
      </c>
    </row>
    <row r="111" spans="11:20" x14ac:dyDescent="0.25">
      <c r="K111" s="25">
        <v>39021</v>
      </c>
      <c r="L111" s="26">
        <v>174.85508054042899</v>
      </c>
      <c r="M111" s="149">
        <v>157.06642205454</v>
      </c>
      <c r="N111" s="152">
        <f t="shared" si="6"/>
        <v>7.39449482442045E-3</v>
      </c>
      <c r="O111" s="152">
        <f t="shared" si="8"/>
        <v>1.2793696987105196E-2</v>
      </c>
      <c r="P111" s="152">
        <f t="shared" si="10"/>
        <v>3.261761524082174E-2</v>
      </c>
      <c r="Q111" s="150">
        <v>178.507989187833</v>
      </c>
      <c r="R111" s="153">
        <f t="shared" si="7"/>
        <v>-1.1785783738606948E-2</v>
      </c>
      <c r="S111" s="153">
        <f t="shared" si="9"/>
        <v>-2.9494528937223041E-2</v>
      </c>
      <c r="T111" s="153">
        <f t="shared" si="11"/>
        <v>3.3161875132361462E-2</v>
      </c>
    </row>
    <row r="112" spans="11:20" x14ac:dyDescent="0.25">
      <c r="K112" s="25">
        <v>39051</v>
      </c>
      <c r="L112" s="26">
        <v>175.176092374056</v>
      </c>
      <c r="M112" s="149">
        <v>158.31007945507901</v>
      </c>
      <c r="N112" s="152">
        <f t="shared" si="6"/>
        <v>7.918034830558307E-3</v>
      </c>
      <c r="O112" s="152">
        <f t="shared" si="8"/>
        <v>1.3340288197916994E-2</v>
      </c>
      <c r="P112" s="152">
        <f t="shared" si="10"/>
        <v>4.5527882686135834E-2</v>
      </c>
      <c r="Q112" s="150">
        <v>178.44892333881</v>
      </c>
      <c r="R112" s="153">
        <f t="shared" si="7"/>
        <v>-3.3088630537903008E-4</v>
      </c>
      <c r="S112" s="153">
        <f t="shared" si="9"/>
        <v>-2.4639123075679614E-2</v>
      </c>
      <c r="T112" s="153">
        <f t="shared" si="11"/>
        <v>3.1963264566684524E-2</v>
      </c>
    </row>
    <row r="113" spans="11:20" x14ac:dyDescent="0.25">
      <c r="K113" s="25">
        <v>39082</v>
      </c>
      <c r="L113" s="26">
        <v>176.74228835700299</v>
      </c>
      <c r="M113" s="149">
        <v>161.89839648701999</v>
      </c>
      <c r="N113" s="152">
        <f t="shared" si="6"/>
        <v>2.2666383873297224E-2</v>
      </c>
      <c r="O113" s="152">
        <f t="shared" si="8"/>
        <v>3.8385870184855175E-2</v>
      </c>
      <c r="P113" s="152">
        <f t="shared" si="10"/>
        <v>7.2817785610765018E-2</v>
      </c>
      <c r="Q113" s="150">
        <v>179.44808740533</v>
      </c>
      <c r="R113" s="153">
        <f t="shared" si="7"/>
        <v>5.5991599603151254E-3</v>
      </c>
      <c r="S113" s="153">
        <f t="shared" si="9"/>
        <v>-6.5814316676474638E-3</v>
      </c>
      <c r="T113" s="153">
        <f t="shared" si="11"/>
        <v>2.551914975968872E-2</v>
      </c>
    </row>
    <row r="114" spans="11:20" x14ac:dyDescent="0.25">
      <c r="K114" s="25">
        <v>39113</v>
      </c>
      <c r="L114" s="26">
        <v>179.505538107099</v>
      </c>
      <c r="M114" s="149">
        <v>164.33229898404099</v>
      </c>
      <c r="N114" s="152">
        <f t="shared" si="6"/>
        <v>1.5033518242511645E-2</v>
      </c>
      <c r="O114" s="152">
        <f t="shared" si="8"/>
        <v>4.6259899693761319E-2</v>
      </c>
      <c r="P114" s="152">
        <f t="shared" si="10"/>
        <v>8.5886140736274763E-2</v>
      </c>
      <c r="Q114" s="150">
        <v>182.36467418021601</v>
      </c>
      <c r="R114" s="153">
        <f t="shared" si="7"/>
        <v>1.6253094792245681E-2</v>
      </c>
      <c r="S114" s="153">
        <f t="shared" si="9"/>
        <v>2.1605111401063803E-2</v>
      </c>
      <c r="T114" s="153">
        <f t="shared" si="11"/>
        <v>3.0813063277478348E-2</v>
      </c>
    </row>
    <row r="115" spans="11:20" x14ac:dyDescent="0.25">
      <c r="K115" s="25">
        <v>39141</v>
      </c>
      <c r="L115" s="26">
        <v>181.85866798900199</v>
      </c>
      <c r="M115" s="149">
        <v>167.04210490870099</v>
      </c>
      <c r="N115" s="152">
        <f t="shared" si="6"/>
        <v>1.6489795015422803E-2</v>
      </c>
      <c r="O115" s="152">
        <f t="shared" si="8"/>
        <v>5.5157735272943986E-2</v>
      </c>
      <c r="P115" s="152">
        <f t="shared" si="10"/>
        <v>9.0163985402593072E-2</v>
      </c>
      <c r="Q115" s="150">
        <v>184.70073250132299</v>
      </c>
      <c r="R115" s="153">
        <f t="shared" si="7"/>
        <v>1.2809818193179501E-2</v>
      </c>
      <c r="S115" s="153">
        <f t="shared" si="9"/>
        <v>3.5034165774388226E-2</v>
      </c>
      <c r="T115" s="153">
        <f t="shared" si="11"/>
        <v>2.779596345618307E-2</v>
      </c>
    </row>
    <row r="116" spans="11:20" x14ac:dyDescent="0.25">
      <c r="K116" s="25">
        <v>39172</v>
      </c>
      <c r="L116" s="26">
        <v>183.59337537772899</v>
      </c>
      <c r="M116" s="149">
        <v>166.960159974493</v>
      </c>
      <c r="N116" s="152">
        <f t="shared" si="6"/>
        <v>-4.905645451054319E-4</v>
      </c>
      <c r="O116" s="152">
        <f t="shared" si="8"/>
        <v>3.1265062516408593E-2</v>
      </c>
      <c r="P116" s="152">
        <f t="shared" si="10"/>
        <v>8.6067862844228848E-2</v>
      </c>
      <c r="Q116" s="150">
        <v>186.93856553117601</v>
      </c>
      <c r="R116" s="153">
        <f t="shared" si="7"/>
        <v>1.2115994341478808E-2</v>
      </c>
      <c r="S116" s="153">
        <f t="shared" si="9"/>
        <v>4.1741755145747739E-2</v>
      </c>
      <c r="T116" s="153">
        <f t="shared" si="11"/>
        <v>3.6740305285002828E-2</v>
      </c>
    </row>
    <row r="117" spans="11:20" x14ac:dyDescent="0.25">
      <c r="K117" s="25">
        <v>39202</v>
      </c>
      <c r="L117" s="26">
        <v>185.139548571761</v>
      </c>
      <c r="M117" s="149">
        <v>168.16178425695</v>
      </c>
      <c r="N117" s="152">
        <f t="shared" si="6"/>
        <v>7.1970719400400451E-3</v>
      </c>
      <c r="O117" s="152">
        <f t="shared" si="8"/>
        <v>2.3303302494909417E-2</v>
      </c>
      <c r="P117" s="152">
        <f t="shared" si="10"/>
        <v>8.7879096372372345E-2</v>
      </c>
      <c r="Q117" s="150">
        <v>188.494879249928</v>
      </c>
      <c r="R117" s="153">
        <f t="shared" si="7"/>
        <v>8.3252683272165839E-3</v>
      </c>
      <c r="S117" s="153">
        <f t="shared" si="9"/>
        <v>3.3615090736564657E-2</v>
      </c>
      <c r="T117" s="153">
        <f t="shared" si="11"/>
        <v>3.9036821165844504E-2</v>
      </c>
    </row>
    <row r="118" spans="11:20" x14ac:dyDescent="0.25">
      <c r="K118" s="25">
        <v>39233</v>
      </c>
      <c r="L118" s="26">
        <v>185.29410236199101</v>
      </c>
      <c r="M118" s="149">
        <v>167.858789440198</v>
      </c>
      <c r="N118" s="152">
        <f t="shared" si="6"/>
        <v>-1.8018054345155798E-3</v>
      </c>
      <c r="O118" s="152">
        <f t="shared" si="8"/>
        <v>4.8890938721311006E-3</v>
      </c>
      <c r="P118" s="152">
        <f t="shared" si="10"/>
        <v>8.8125244310573114E-2</v>
      </c>
      <c r="Q118" s="150">
        <v>188.72291587695099</v>
      </c>
      <c r="R118" s="153">
        <f t="shared" si="7"/>
        <v>1.2097762439511328E-3</v>
      </c>
      <c r="S118" s="153">
        <f t="shared" si="9"/>
        <v>2.1776759199366946E-2</v>
      </c>
      <c r="T118" s="153">
        <f t="shared" si="11"/>
        <v>3.5744395700342491E-2</v>
      </c>
    </row>
    <row r="119" spans="11:20" x14ac:dyDescent="0.25">
      <c r="K119" s="25">
        <v>39263</v>
      </c>
      <c r="L119" s="26">
        <v>186.336226940497</v>
      </c>
      <c r="M119" s="149">
        <v>169.94995191411601</v>
      </c>
      <c r="N119" s="152">
        <f t="shared" si="6"/>
        <v>1.245786700173368E-2</v>
      </c>
      <c r="O119" s="152">
        <f t="shared" si="8"/>
        <v>1.7907217746316206E-2</v>
      </c>
      <c r="P119" s="152">
        <f t="shared" si="10"/>
        <v>9.3994526463037742E-2</v>
      </c>
      <c r="Q119" s="150">
        <v>189.45533982621299</v>
      </c>
      <c r="R119" s="153">
        <f t="shared" si="7"/>
        <v>3.8809486694215689E-3</v>
      </c>
      <c r="S119" s="153">
        <f t="shared" si="9"/>
        <v>1.3463109058774014E-2</v>
      </c>
      <c r="T119" s="153">
        <f t="shared" si="11"/>
        <v>2.9699743094281361E-2</v>
      </c>
    </row>
    <row r="120" spans="11:20" x14ac:dyDescent="0.25">
      <c r="K120" s="25">
        <v>39294</v>
      </c>
      <c r="L120" s="26">
        <v>186.14125298385301</v>
      </c>
      <c r="M120" s="149">
        <v>169.427808961632</v>
      </c>
      <c r="N120" s="152">
        <f t="shared" si="6"/>
        <v>-3.072333628831414E-3</v>
      </c>
      <c r="O120" s="152">
        <f t="shared" si="8"/>
        <v>7.528611273222019E-3</v>
      </c>
      <c r="P120" s="152">
        <f t="shared" si="10"/>
        <v>9.2502234189120403E-2</v>
      </c>
      <c r="Q120" s="150">
        <v>189.26988387604601</v>
      </c>
      <c r="R120" s="153">
        <f t="shared" si="7"/>
        <v>-9.7889006631901587E-4</v>
      </c>
      <c r="S120" s="153">
        <f t="shared" si="9"/>
        <v>4.111542070543095E-3</v>
      </c>
      <c r="T120" s="153">
        <f t="shared" si="11"/>
        <v>2.9015332282053219E-2</v>
      </c>
    </row>
    <row r="121" spans="11:20" x14ac:dyDescent="0.25">
      <c r="K121" s="25">
        <v>39325</v>
      </c>
      <c r="L121" s="26">
        <v>187.21763455410701</v>
      </c>
      <c r="M121" s="149">
        <v>169.868178718503</v>
      </c>
      <c r="N121" s="152">
        <f t="shared" si="6"/>
        <v>2.5991586597848837E-3</v>
      </c>
      <c r="O121" s="152">
        <f t="shared" si="8"/>
        <v>1.1970712317217469E-2</v>
      </c>
      <c r="P121" s="152">
        <f t="shared" si="10"/>
        <v>8.7323496840937098E-2</v>
      </c>
      <c r="Q121" s="150">
        <v>190.509025346112</v>
      </c>
      <c r="R121" s="153">
        <f t="shared" si="7"/>
        <v>6.5469553036632266E-3</v>
      </c>
      <c r="S121" s="153">
        <f t="shared" si="9"/>
        <v>9.464189660600475E-3</v>
      </c>
      <c r="T121" s="153">
        <f t="shared" si="11"/>
        <v>4.1278627782952437E-2</v>
      </c>
    </row>
    <row r="122" spans="11:20" x14ac:dyDescent="0.25">
      <c r="K122" s="25">
        <v>39355</v>
      </c>
      <c r="L122" s="26">
        <v>185.33859610044701</v>
      </c>
      <c r="M122" s="149">
        <v>165.95865180884499</v>
      </c>
      <c r="N122" s="152">
        <f t="shared" si="6"/>
        <v>-2.301506344008486E-2</v>
      </c>
      <c r="O122" s="152">
        <f t="shared" si="8"/>
        <v>-2.3485149953369922E-2</v>
      </c>
      <c r="P122" s="152">
        <f t="shared" si="10"/>
        <v>6.4427584290800199E-2</v>
      </c>
      <c r="Q122" s="150">
        <v>189.08180783521701</v>
      </c>
      <c r="R122" s="153">
        <f t="shared" si="7"/>
        <v>-7.4916005071259395E-3</v>
      </c>
      <c r="S122" s="153">
        <f t="shared" si="9"/>
        <v>-1.9716097278579259E-3</v>
      </c>
      <c r="T122" s="153">
        <f t="shared" si="11"/>
        <v>4.6750520182892163E-2</v>
      </c>
    </row>
    <row r="123" spans="11:20" x14ac:dyDescent="0.25">
      <c r="K123" s="25">
        <v>39386</v>
      </c>
      <c r="L123" s="26">
        <v>182.02607098398099</v>
      </c>
      <c r="M123" s="149">
        <v>161.73091502223201</v>
      </c>
      <c r="N123" s="152">
        <f t="shared" si="6"/>
        <v>-2.5474639258232679E-2</v>
      </c>
      <c r="O123" s="152">
        <f t="shared" si="8"/>
        <v>-4.5428752142707585E-2</v>
      </c>
      <c r="P123" s="152">
        <f t="shared" si="10"/>
        <v>2.9697582122755195E-2</v>
      </c>
      <c r="Q123" s="150">
        <v>186.13570042290701</v>
      </c>
      <c r="R123" s="153">
        <f t="shared" si="7"/>
        <v>-1.5581125683320596E-2</v>
      </c>
      <c r="S123" s="153">
        <f t="shared" si="9"/>
        <v>-1.6559335214637705E-2</v>
      </c>
      <c r="T123" s="153">
        <f t="shared" si="11"/>
        <v>4.2730363328712606E-2</v>
      </c>
    </row>
    <row r="124" spans="11:20" x14ac:dyDescent="0.25">
      <c r="K124" s="25">
        <v>39416</v>
      </c>
      <c r="L124" s="26">
        <v>178.96123132892799</v>
      </c>
      <c r="M124" s="149">
        <v>155.63220779045801</v>
      </c>
      <c r="N124" s="152">
        <f t="shared" si="6"/>
        <v>-3.770897623954983E-2</v>
      </c>
      <c r="O124" s="152">
        <f t="shared" si="8"/>
        <v>-8.3805990241622164E-2</v>
      </c>
      <c r="P124" s="152">
        <f t="shared" si="10"/>
        <v>-1.6915357972395184E-2</v>
      </c>
      <c r="Q124" s="150">
        <v>183.75305050421599</v>
      </c>
      <c r="R124" s="153">
        <f t="shared" si="7"/>
        <v>-1.2800606832958694E-2</v>
      </c>
      <c r="S124" s="153">
        <f t="shared" si="9"/>
        <v>-3.5462754741524272E-2</v>
      </c>
      <c r="T124" s="153">
        <f t="shared" si="11"/>
        <v>2.9723503320529199E-2</v>
      </c>
    </row>
    <row r="125" spans="11:20" x14ac:dyDescent="0.25">
      <c r="K125" s="25">
        <v>39447</v>
      </c>
      <c r="L125" s="26">
        <v>178.49150758331299</v>
      </c>
      <c r="M125" s="149">
        <v>153.50971905088099</v>
      </c>
      <c r="N125" s="152">
        <f t="shared" si="6"/>
        <v>-1.3637850222074421E-2</v>
      </c>
      <c r="O125" s="152">
        <f t="shared" si="8"/>
        <v>-7.5012255295391128E-2</v>
      </c>
      <c r="P125" s="152">
        <f t="shared" si="10"/>
        <v>-5.1814456586119162E-2</v>
      </c>
      <c r="Q125" s="150">
        <v>183.552594381955</v>
      </c>
      <c r="R125" s="153">
        <f t="shared" si="7"/>
        <v>-1.0908995617266992E-3</v>
      </c>
      <c r="S125" s="153">
        <f t="shared" si="9"/>
        <v>-2.9242440172143169E-2</v>
      </c>
      <c r="T125" s="153">
        <f t="shared" si="11"/>
        <v>2.2872949140739118E-2</v>
      </c>
    </row>
    <row r="126" spans="11:20" x14ac:dyDescent="0.25">
      <c r="K126" s="25">
        <v>39478</v>
      </c>
      <c r="L126" s="26">
        <v>180.286138429831</v>
      </c>
      <c r="M126" s="149">
        <v>153.54088639782299</v>
      </c>
      <c r="N126" s="152">
        <f t="shared" si="6"/>
        <v>2.0303175026770148E-4</v>
      </c>
      <c r="O126" s="152">
        <f t="shared" si="8"/>
        <v>-5.0639845964410735E-2</v>
      </c>
      <c r="P126" s="152">
        <f t="shared" si="10"/>
        <v>-6.5668238398259082E-2</v>
      </c>
      <c r="Q126" s="150">
        <v>185.451861768475</v>
      </c>
      <c r="R126" s="153">
        <f t="shared" si="7"/>
        <v>1.0347265277917073E-2</v>
      </c>
      <c r="S126" s="153">
        <f t="shared" si="9"/>
        <v>-3.6738715511226427E-3</v>
      </c>
      <c r="T126" s="153">
        <f t="shared" si="11"/>
        <v>1.6928649159366094E-2</v>
      </c>
    </row>
    <row r="127" spans="11:20" x14ac:dyDescent="0.25">
      <c r="K127" s="25">
        <v>39507</v>
      </c>
      <c r="L127" s="26">
        <v>180.44255299827401</v>
      </c>
      <c r="M127" s="149">
        <v>158.674755861915</v>
      </c>
      <c r="N127" s="152">
        <f t="shared" si="6"/>
        <v>3.3436497499371054E-2</v>
      </c>
      <c r="O127" s="152">
        <f t="shared" si="8"/>
        <v>1.9549604253853659E-2</v>
      </c>
      <c r="P127" s="152">
        <f t="shared" si="10"/>
        <v>-5.0091257239360476E-2</v>
      </c>
      <c r="Q127" s="150">
        <v>184.534043397126</v>
      </c>
      <c r="R127" s="153">
        <f t="shared" si="7"/>
        <v>-4.9490922474255683E-3</v>
      </c>
      <c r="S127" s="153">
        <f t="shared" si="9"/>
        <v>4.2502308983005666E-3</v>
      </c>
      <c r="T127" s="153">
        <f t="shared" si="11"/>
        <v>-9.0248209598087215E-4</v>
      </c>
    </row>
    <row r="128" spans="11:20" x14ac:dyDescent="0.25">
      <c r="K128" s="25">
        <v>39538</v>
      </c>
      <c r="L128" s="26">
        <v>178.51189903672201</v>
      </c>
      <c r="M128" s="149">
        <v>161.60343876494801</v>
      </c>
      <c r="N128" s="152">
        <f t="shared" si="6"/>
        <v>1.8457144535213077E-2</v>
      </c>
      <c r="O128" s="152">
        <f t="shared" si="8"/>
        <v>5.2724477408393478E-2</v>
      </c>
      <c r="P128" s="152">
        <f t="shared" si="10"/>
        <v>-3.2083828922800151E-2</v>
      </c>
      <c r="Q128" s="150">
        <v>181.755128341942</v>
      </c>
      <c r="R128" s="153">
        <f t="shared" si="7"/>
        <v>-1.505909155853502E-2</v>
      </c>
      <c r="S128" s="153">
        <f t="shared" si="9"/>
        <v>-9.7926485107187045E-3</v>
      </c>
      <c r="T128" s="153">
        <f t="shared" si="11"/>
        <v>-2.7728024843378662E-2</v>
      </c>
    </row>
    <row r="129" spans="11:20" x14ac:dyDescent="0.25">
      <c r="K129" s="25">
        <v>39568</v>
      </c>
      <c r="L129" s="26">
        <v>175.253380339941</v>
      </c>
      <c r="M129" s="149">
        <v>161.366655138022</v>
      </c>
      <c r="N129" s="152">
        <f t="shared" si="6"/>
        <v>-1.4652140371246292E-3</v>
      </c>
      <c r="O129" s="152">
        <f t="shared" si="8"/>
        <v>5.0968630726297315E-2</v>
      </c>
      <c r="P129" s="152">
        <f t="shared" si="10"/>
        <v>-4.0408283897280128E-2</v>
      </c>
      <c r="Q129" s="150">
        <v>178.08985374020301</v>
      </c>
      <c r="R129" s="153">
        <f t="shared" si="7"/>
        <v>-2.016600376107891E-2</v>
      </c>
      <c r="S129" s="153">
        <f t="shared" si="9"/>
        <v>-3.9697676572602925E-2</v>
      </c>
      <c r="T129" s="153">
        <f t="shared" si="11"/>
        <v>-5.5200573888953386E-2</v>
      </c>
    </row>
    <row r="130" spans="11:20" x14ac:dyDescent="0.25">
      <c r="K130" s="25">
        <v>39599</v>
      </c>
      <c r="L130" s="26">
        <v>173.70138518596499</v>
      </c>
      <c r="M130" s="149">
        <v>156.84289816661001</v>
      </c>
      <c r="N130" s="152">
        <f t="shared" si="6"/>
        <v>-2.8034025787686212E-2</v>
      </c>
      <c r="O130" s="152">
        <f t="shared" si="8"/>
        <v>-1.1544733031756738E-2</v>
      </c>
      <c r="P130" s="152">
        <f t="shared" si="10"/>
        <v>-6.5625942557583805E-2</v>
      </c>
      <c r="Q130" s="150">
        <v>177.034387627185</v>
      </c>
      <c r="R130" s="153">
        <f t="shared" si="7"/>
        <v>-5.926593182325357E-3</v>
      </c>
      <c r="S130" s="153">
        <f t="shared" si="9"/>
        <v>-4.0641041793038624E-2</v>
      </c>
      <c r="T130" s="153">
        <f t="shared" si="11"/>
        <v>-6.1934864642442355E-2</v>
      </c>
    </row>
    <row r="131" spans="11:20" x14ac:dyDescent="0.25">
      <c r="K131" s="25">
        <v>39629</v>
      </c>
      <c r="L131" s="26">
        <v>173.243628172538</v>
      </c>
      <c r="M131" s="149">
        <v>153.82091344914301</v>
      </c>
      <c r="N131" s="152">
        <f t="shared" si="6"/>
        <v>-1.9267590390078304E-2</v>
      </c>
      <c r="O131" s="152">
        <f t="shared" si="8"/>
        <v>-4.8158166529641E-2</v>
      </c>
      <c r="P131" s="152">
        <f t="shared" si="10"/>
        <v>-9.4904636825809741E-2</v>
      </c>
      <c r="Q131" s="150">
        <v>177.01663594793101</v>
      </c>
      <c r="R131" s="153">
        <f t="shared" si="7"/>
        <v>-1.0027249220856405E-4</v>
      </c>
      <c r="S131" s="153">
        <f t="shared" si="9"/>
        <v>-2.607074934962117E-2</v>
      </c>
      <c r="T131" s="153">
        <f t="shared" si="11"/>
        <v>-6.5655071478544658E-2</v>
      </c>
    </row>
    <row r="132" spans="11:20" x14ac:dyDescent="0.25">
      <c r="K132" s="25">
        <v>39660</v>
      </c>
      <c r="L132" s="26">
        <v>173.030205634884</v>
      </c>
      <c r="M132" s="149">
        <v>153.916738174649</v>
      </c>
      <c r="N132" s="152">
        <f t="shared" si="6"/>
        <v>6.2296292069330406E-4</v>
      </c>
      <c r="O132" s="152">
        <f t="shared" si="8"/>
        <v>-4.6167635791922734E-2</v>
      </c>
      <c r="P132" s="152">
        <f t="shared" si="10"/>
        <v>-9.1549733671498879E-2</v>
      </c>
      <c r="Q132" s="150">
        <v>176.71834857241899</v>
      </c>
      <c r="R132" s="153">
        <f t="shared" si="7"/>
        <v>-1.6850810315915954E-3</v>
      </c>
      <c r="S132" s="153">
        <f t="shared" si="9"/>
        <v>-7.7011976762290102E-3</v>
      </c>
      <c r="T132" s="153">
        <f t="shared" si="11"/>
        <v>-6.6315543955461465E-2</v>
      </c>
    </row>
    <row r="133" spans="11:20" x14ac:dyDescent="0.25">
      <c r="K133" s="25">
        <v>39691</v>
      </c>
      <c r="L133" s="26">
        <v>172.017356487413</v>
      </c>
      <c r="M133" s="149">
        <v>155.57389800044999</v>
      </c>
      <c r="N133" s="152">
        <f t="shared" si="6"/>
        <v>1.0766599172083557E-2</v>
      </c>
      <c r="O133" s="152">
        <f t="shared" si="8"/>
        <v>-8.0908997537906258E-3</v>
      </c>
      <c r="P133" s="152">
        <f t="shared" si="10"/>
        <v>-8.4149255180634985E-2</v>
      </c>
      <c r="Q133" s="150">
        <v>175.25626749870401</v>
      </c>
      <c r="R133" s="153">
        <f t="shared" si="7"/>
        <v>-8.2735102807721672E-3</v>
      </c>
      <c r="S133" s="153">
        <f t="shared" si="9"/>
        <v>-1.0043925094516237E-2</v>
      </c>
      <c r="T133" s="153">
        <f t="shared" si="11"/>
        <v>-8.0063177162851829E-2</v>
      </c>
    </row>
    <row r="134" spans="11:20" x14ac:dyDescent="0.25">
      <c r="K134" s="25">
        <v>39721</v>
      </c>
      <c r="L134" s="26">
        <v>168.31426572495999</v>
      </c>
      <c r="M134" s="149">
        <v>153.152334550577</v>
      </c>
      <c r="N134" s="152">
        <f t="shared" si="6"/>
        <v>-1.5565358205950397E-2</v>
      </c>
      <c r="O134" s="152">
        <f t="shared" si="8"/>
        <v>-4.3464759347373594E-3</v>
      </c>
      <c r="P134" s="152">
        <f t="shared" si="10"/>
        <v>-7.7165710366330353E-2</v>
      </c>
      <c r="Q134" s="150">
        <v>171.32580937061101</v>
      </c>
      <c r="R134" s="153">
        <f t="shared" si="7"/>
        <v>-2.2426919072221274E-2</v>
      </c>
      <c r="S134" s="153">
        <f t="shared" si="9"/>
        <v>-3.2148540993592989E-2</v>
      </c>
      <c r="T134" s="153">
        <f t="shared" si="11"/>
        <v>-9.3906434827829566E-2</v>
      </c>
    </row>
    <row r="135" spans="11:20" x14ac:dyDescent="0.25">
      <c r="K135" s="25">
        <v>39752</v>
      </c>
      <c r="L135" s="26">
        <v>164.09439169947899</v>
      </c>
      <c r="M135" s="149">
        <v>144.604749487974</v>
      </c>
      <c r="N135" s="152">
        <f t="shared" si="6"/>
        <v>-5.5811000777008957E-2</v>
      </c>
      <c r="O135" s="152">
        <f t="shared" si="8"/>
        <v>-6.0500169098624657E-2</v>
      </c>
      <c r="P135" s="152">
        <f t="shared" si="10"/>
        <v>-0.10589296135438175</v>
      </c>
      <c r="Q135" s="150">
        <v>167.67076690986099</v>
      </c>
      <c r="R135" s="153">
        <f t="shared" si="7"/>
        <v>-2.1333869509663095E-2</v>
      </c>
      <c r="S135" s="153">
        <f t="shared" si="9"/>
        <v>-5.1197749048963681E-2</v>
      </c>
      <c r="T135" s="153">
        <f t="shared" si="11"/>
        <v>-9.9201461466516205E-2</v>
      </c>
    </row>
    <row r="136" spans="11:20" x14ac:dyDescent="0.25">
      <c r="K136" s="25">
        <v>39782</v>
      </c>
      <c r="L136" s="26">
        <v>158.26041606630901</v>
      </c>
      <c r="M136" s="149">
        <v>135.02169587015501</v>
      </c>
      <c r="N136" s="152">
        <f t="shared" ref="N136:N199" si="12">M136/M135-1</f>
        <v>-6.6270669889829326E-2</v>
      </c>
      <c r="O136" s="152">
        <f t="shared" si="8"/>
        <v>-0.13210572206807802</v>
      </c>
      <c r="P136" s="152">
        <f t="shared" si="10"/>
        <v>-0.13243089083496673</v>
      </c>
      <c r="Q136" s="150">
        <v>162.294734410942</v>
      </c>
      <c r="R136" s="153">
        <f t="shared" ref="R136:R199" si="13">Q136/Q135-1</f>
        <v>-3.2063028028070706E-2</v>
      </c>
      <c r="S136" s="153">
        <f t="shared" si="9"/>
        <v>-7.395760090495973E-2</v>
      </c>
      <c r="T136" s="153">
        <f t="shared" si="11"/>
        <v>-0.1167780128514474</v>
      </c>
    </row>
    <row r="137" spans="11:20" x14ac:dyDescent="0.25">
      <c r="K137" s="25">
        <v>39813</v>
      </c>
      <c r="L137" s="26">
        <v>155.37600269996699</v>
      </c>
      <c r="M137" s="149">
        <v>131.08630116292599</v>
      </c>
      <c r="N137" s="152">
        <f t="shared" si="12"/>
        <v>-2.9146387785067729E-2</v>
      </c>
      <c r="O137" s="152">
        <f t="shared" si="8"/>
        <v>-0.14407898810294606</v>
      </c>
      <c r="P137" s="152">
        <f t="shared" si="10"/>
        <v>-0.14607164957759267</v>
      </c>
      <c r="Q137" s="150">
        <v>159.44384980065701</v>
      </c>
      <c r="R137" s="153">
        <f t="shared" si="13"/>
        <v>-1.7566094307572166E-2</v>
      </c>
      <c r="S137" s="153">
        <f t="shared" si="9"/>
        <v>-6.9353004159758647E-2</v>
      </c>
      <c r="T137" s="153">
        <f t="shared" si="11"/>
        <v>-0.13134515838621197</v>
      </c>
    </row>
    <row r="138" spans="11:20" x14ac:dyDescent="0.25">
      <c r="K138" s="25">
        <v>39844</v>
      </c>
      <c r="L138" s="26">
        <v>151.46649192279301</v>
      </c>
      <c r="M138" s="149">
        <v>129.319890066612</v>
      </c>
      <c r="N138" s="152">
        <f t="shared" si="12"/>
        <v>-1.3475176892195129E-2</v>
      </c>
      <c r="O138" s="152">
        <f t="shared" ref="O138:O201" si="14">M138/M135-1</f>
        <v>-0.10570095017960079</v>
      </c>
      <c r="P138" s="152">
        <f t="shared" si="10"/>
        <v>-0.15774948874825834</v>
      </c>
      <c r="Q138" s="150">
        <v>155.16872069553901</v>
      </c>
      <c r="R138" s="153">
        <f t="shared" si="13"/>
        <v>-2.6812756405862781E-2</v>
      </c>
      <c r="S138" s="153">
        <f t="shared" ref="S138:S201" si="15">Q138/Q135-1</f>
        <v>-7.4563064538513246E-2</v>
      </c>
      <c r="T138" s="153">
        <f t="shared" si="11"/>
        <v>-0.16329380996316223</v>
      </c>
    </row>
    <row r="139" spans="11:20" x14ac:dyDescent="0.25">
      <c r="K139" s="25">
        <v>39872</v>
      </c>
      <c r="L139" s="26">
        <v>148.76835607922001</v>
      </c>
      <c r="M139" s="149">
        <v>126.730699484187</v>
      </c>
      <c r="N139" s="152">
        <f t="shared" si="12"/>
        <v>-2.002159591298236E-2</v>
      </c>
      <c r="O139" s="152">
        <f t="shared" si="14"/>
        <v>-6.1404919650402956E-2</v>
      </c>
      <c r="P139" s="152">
        <f t="shared" si="10"/>
        <v>-0.20131782276398758</v>
      </c>
      <c r="Q139" s="150">
        <v>152.534460065248</v>
      </c>
      <c r="R139" s="153">
        <f t="shared" si="13"/>
        <v>-1.6976750330111701E-2</v>
      </c>
      <c r="S139" s="153">
        <f t="shared" si="15"/>
        <v>-6.0139192938818864E-2</v>
      </c>
      <c r="T139" s="153">
        <f t="shared" si="11"/>
        <v>-0.1734074794156728</v>
      </c>
    </row>
    <row r="140" spans="11:20" x14ac:dyDescent="0.25">
      <c r="K140" s="25">
        <v>39903</v>
      </c>
      <c r="L140" s="26">
        <v>143.95250906814201</v>
      </c>
      <c r="M140" s="149">
        <v>118.361650697172</v>
      </c>
      <c r="N140" s="152">
        <f t="shared" si="12"/>
        <v>-6.6038054086959952E-2</v>
      </c>
      <c r="O140" s="152">
        <f t="shared" si="14"/>
        <v>-9.7070787358159105E-2</v>
      </c>
      <c r="P140" s="152">
        <f t="shared" si="10"/>
        <v>-0.2675796282446139</v>
      </c>
      <c r="Q140" s="150">
        <v>148.21435057133201</v>
      </c>
      <c r="R140" s="153">
        <f t="shared" si="13"/>
        <v>-2.8322186947579153E-2</v>
      </c>
      <c r="S140" s="153">
        <f t="shared" si="15"/>
        <v>-7.0429177690858324E-2</v>
      </c>
      <c r="T140" s="153">
        <f t="shared" si="11"/>
        <v>-0.18453827452675009</v>
      </c>
    </row>
    <row r="141" spans="11:20" x14ac:dyDescent="0.25">
      <c r="K141" s="25">
        <v>39933</v>
      </c>
      <c r="L141" s="26">
        <v>140.870635247498</v>
      </c>
      <c r="M141" s="149">
        <v>113.76353840405901</v>
      </c>
      <c r="N141" s="152">
        <f t="shared" si="12"/>
        <v>-3.8847990595173854E-2</v>
      </c>
      <c r="O141" s="152">
        <f t="shared" si="14"/>
        <v>-0.12029357320470968</v>
      </c>
      <c r="P141" s="152">
        <f t="shared" si="10"/>
        <v>-0.29499971163959826</v>
      </c>
      <c r="Q141" s="150">
        <v>145.33956825733901</v>
      </c>
      <c r="R141" s="153">
        <f t="shared" si="13"/>
        <v>-1.9396113149039662E-2</v>
      </c>
      <c r="S141" s="153">
        <f t="shared" si="15"/>
        <v>-6.3344934430993094E-2</v>
      </c>
      <c r="T141" s="153">
        <f t="shared" si="11"/>
        <v>-0.18389753708619483</v>
      </c>
    </row>
    <row r="142" spans="11:20" x14ac:dyDescent="0.25">
      <c r="K142" s="25">
        <v>39964</v>
      </c>
      <c r="L142" s="26">
        <v>139.162502903394</v>
      </c>
      <c r="M142" s="149">
        <v>110.375373827128</v>
      </c>
      <c r="N142" s="152">
        <f t="shared" si="12"/>
        <v>-2.9782517531206754E-2</v>
      </c>
      <c r="O142" s="152">
        <f t="shared" si="14"/>
        <v>-0.12905575147637971</v>
      </c>
      <c r="P142" s="152">
        <f t="shared" si="10"/>
        <v>-0.29626795272630579</v>
      </c>
      <c r="Q142" s="150">
        <v>143.79279247282699</v>
      </c>
      <c r="R142" s="153">
        <f t="shared" si="13"/>
        <v>-1.0642496073562602E-2</v>
      </c>
      <c r="S142" s="153">
        <f t="shared" si="15"/>
        <v>-5.7309460358542452E-2</v>
      </c>
      <c r="T142" s="153">
        <f t="shared" si="11"/>
        <v>-0.18776914248073184</v>
      </c>
    </row>
    <row r="143" spans="11:20" x14ac:dyDescent="0.25">
      <c r="K143" s="25">
        <v>39994</v>
      </c>
      <c r="L143" s="26">
        <v>139.64093059749899</v>
      </c>
      <c r="M143" s="149">
        <v>111.426403553439</v>
      </c>
      <c r="N143" s="152">
        <f t="shared" si="12"/>
        <v>9.5223208752810429E-3</v>
      </c>
      <c r="O143" s="152">
        <f t="shared" si="14"/>
        <v>-5.8593700771179758E-2</v>
      </c>
      <c r="P143" s="152">
        <f t="shared" si="10"/>
        <v>-0.27560953153304912</v>
      </c>
      <c r="Q143" s="150">
        <v>144.287188852317</v>
      </c>
      <c r="R143" s="153">
        <f t="shared" si="13"/>
        <v>3.4382556384628948E-3</v>
      </c>
      <c r="S143" s="153">
        <f t="shared" si="15"/>
        <v>-2.6496501208396528E-2</v>
      </c>
      <c r="T143" s="153">
        <f t="shared" si="11"/>
        <v>-0.18489475252055565</v>
      </c>
    </row>
    <row r="144" spans="11:20" x14ac:dyDescent="0.25">
      <c r="K144" s="25">
        <v>40025</v>
      </c>
      <c r="L144" s="26">
        <v>140.05291392709</v>
      </c>
      <c r="M144" s="149">
        <v>109.91419166179899</v>
      </c>
      <c r="N144" s="152">
        <f t="shared" si="12"/>
        <v>-1.3571396396319657E-2</v>
      </c>
      <c r="O144" s="152">
        <f t="shared" si="14"/>
        <v>-3.3836383750548538E-2</v>
      </c>
      <c r="P144" s="152">
        <f t="shared" si="10"/>
        <v>-0.28588538865032609</v>
      </c>
      <c r="Q144" s="150">
        <v>145.352924055964</v>
      </c>
      <c r="R144" s="153">
        <f t="shared" si="13"/>
        <v>7.3862081042954664E-3</v>
      </c>
      <c r="S144" s="153">
        <f t="shared" si="15"/>
        <v>9.1893754640359759E-5</v>
      </c>
      <c r="T144" s="153">
        <f t="shared" si="11"/>
        <v>-0.17748821653118541</v>
      </c>
    </row>
    <row r="145" spans="11:20" x14ac:dyDescent="0.25">
      <c r="K145" s="25">
        <v>40056</v>
      </c>
      <c r="L145" s="26">
        <v>139.06262159526801</v>
      </c>
      <c r="M145" s="149">
        <v>107.951413863339</v>
      </c>
      <c r="N145" s="152">
        <f t="shared" si="12"/>
        <v>-1.7857364629486394E-2</v>
      </c>
      <c r="O145" s="152">
        <f t="shared" si="14"/>
        <v>-2.1961057795242045E-2</v>
      </c>
      <c r="P145" s="152">
        <f t="shared" si="10"/>
        <v>-0.30610844588449693</v>
      </c>
      <c r="Q145" s="150">
        <v>145.136369869352</v>
      </c>
      <c r="R145" s="153">
        <f t="shared" si="13"/>
        <v>-1.4898509130000237E-3</v>
      </c>
      <c r="S145" s="153">
        <f t="shared" si="15"/>
        <v>9.3438438284652037E-3</v>
      </c>
      <c r="T145" s="153">
        <f t="shared" si="11"/>
        <v>-0.17186202844114973</v>
      </c>
    </row>
    <row r="146" spans="11:20" x14ac:dyDescent="0.25">
      <c r="K146" s="25">
        <v>40086</v>
      </c>
      <c r="L146" s="26">
        <v>135.244734172797</v>
      </c>
      <c r="M146" s="149">
        <v>104.312334826851</v>
      </c>
      <c r="N146" s="152">
        <f t="shared" si="12"/>
        <v>-3.3710341590290738E-2</v>
      </c>
      <c r="O146" s="152">
        <f t="shared" si="14"/>
        <v>-6.3845448652357972E-2</v>
      </c>
      <c r="P146" s="152">
        <f t="shared" si="10"/>
        <v>-0.31889817329292547</v>
      </c>
      <c r="Q146" s="150">
        <v>141.861365071736</v>
      </c>
      <c r="R146" s="153">
        <f t="shared" si="13"/>
        <v>-2.2565017993519287E-2</v>
      </c>
      <c r="S146" s="153">
        <f t="shared" si="15"/>
        <v>-1.6812468243898704E-2</v>
      </c>
      <c r="T146" s="153">
        <f t="shared" si="11"/>
        <v>-0.17197901709682106</v>
      </c>
    </row>
    <row r="147" spans="11:20" x14ac:dyDescent="0.25">
      <c r="K147" s="25">
        <v>40117</v>
      </c>
      <c r="L147" s="26">
        <v>130.584002730029</v>
      </c>
      <c r="M147" s="149">
        <v>101.58613287672701</v>
      </c>
      <c r="N147" s="152">
        <f t="shared" si="12"/>
        <v>-2.6134991174813993E-2</v>
      </c>
      <c r="O147" s="152">
        <f t="shared" si="14"/>
        <v>-7.5768730672168827E-2</v>
      </c>
      <c r="P147" s="152">
        <f t="shared" ref="P147:P210" si="16">M147/M135-1</f>
        <v>-0.29749103513937225</v>
      </c>
      <c r="Q147" s="150">
        <v>136.99343637258701</v>
      </c>
      <c r="R147" s="153">
        <f t="shared" si="13"/>
        <v>-3.431468953289285E-2</v>
      </c>
      <c r="S147" s="153">
        <f t="shared" si="15"/>
        <v>-5.7511658177295422E-2</v>
      </c>
      <c r="T147" s="153">
        <f t="shared" ref="T147:T210" si="17">Q147/Q135-1</f>
        <v>-0.1829617118275958</v>
      </c>
    </row>
    <row r="148" spans="11:20" x14ac:dyDescent="0.25">
      <c r="K148" s="25">
        <v>40147</v>
      </c>
      <c r="L148" s="26">
        <v>128.606395415343</v>
      </c>
      <c r="M148" s="149">
        <v>100.882148224413</v>
      </c>
      <c r="N148" s="152">
        <f t="shared" si="12"/>
        <v>-6.929928646543515E-3</v>
      </c>
      <c r="O148" s="152">
        <f t="shared" si="14"/>
        <v>-6.5485623447927521E-2</v>
      </c>
      <c r="P148" s="152">
        <f t="shared" si="16"/>
        <v>-0.25284490337443732</v>
      </c>
      <c r="Q148" s="150">
        <v>134.532324715534</v>
      </c>
      <c r="R148" s="153">
        <f t="shared" si="13"/>
        <v>-1.7965179370779571E-2</v>
      </c>
      <c r="S148" s="153">
        <f t="shared" si="15"/>
        <v>-7.3062631808715306E-2</v>
      </c>
      <c r="T148" s="153">
        <f t="shared" si="17"/>
        <v>-0.17106167859464605</v>
      </c>
    </row>
    <row r="149" spans="11:20" x14ac:dyDescent="0.25">
      <c r="K149" s="25">
        <v>40178</v>
      </c>
      <c r="L149" s="26">
        <v>129.080388260322</v>
      </c>
      <c r="M149" s="149">
        <v>101.048441757964</v>
      </c>
      <c r="N149" s="152">
        <f t="shared" si="12"/>
        <v>1.6483940566083266E-3</v>
      </c>
      <c r="O149" s="152">
        <f t="shared" si="14"/>
        <v>-3.1289617611424014E-2</v>
      </c>
      <c r="P149" s="152">
        <f t="shared" si="16"/>
        <v>-0.22914567836976496</v>
      </c>
      <c r="Q149" s="150">
        <v>134.646693499663</v>
      </c>
      <c r="R149" s="153">
        <f t="shared" si="13"/>
        <v>8.5012122083538699E-4</v>
      </c>
      <c r="S149" s="153">
        <f t="shared" si="15"/>
        <v>-5.0857198282454941E-2</v>
      </c>
      <c r="T149" s="153">
        <f t="shared" si="17"/>
        <v>-0.15552281465855466</v>
      </c>
    </row>
    <row r="150" spans="11:20" x14ac:dyDescent="0.25">
      <c r="K150" s="25">
        <v>40209</v>
      </c>
      <c r="L150" s="26">
        <v>131.21220868340001</v>
      </c>
      <c r="M150" s="149">
        <v>100.82689826783199</v>
      </c>
      <c r="N150" s="152">
        <f t="shared" si="12"/>
        <v>-2.1924483572212106E-3</v>
      </c>
      <c r="O150" s="152">
        <f t="shared" si="14"/>
        <v>-7.4738016636221039E-3</v>
      </c>
      <c r="P150" s="152">
        <f t="shared" si="16"/>
        <v>-0.22032953928512788</v>
      </c>
      <c r="Q150" s="150">
        <v>136.821242570538</v>
      </c>
      <c r="R150" s="153">
        <f t="shared" si="13"/>
        <v>1.6150036917768285E-2</v>
      </c>
      <c r="S150" s="153">
        <f t="shared" si="15"/>
        <v>-1.2569492861007614E-3</v>
      </c>
      <c r="T150" s="153">
        <f t="shared" si="17"/>
        <v>-0.11824211763014481</v>
      </c>
    </row>
    <row r="151" spans="11:20" x14ac:dyDescent="0.25">
      <c r="K151" s="25">
        <v>40237</v>
      </c>
      <c r="L151" s="26">
        <v>132.37433271525501</v>
      </c>
      <c r="M151" s="149">
        <v>99.792085812070795</v>
      </c>
      <c r="N151" s="152">
        <f t="shared" si="12"/>
        <v>-1.02632578561761E-2</v>
      </c>
      <c r="O151" s="152">
        <f t="shared" si="14"/>
        <v>-1.0805305314448233E-2</v>
      </c>
      <c r="P151" s="152">
        <f t="shared" si="16"/>
        <v>-0.21256580908777756</v>
      </c>
      <c r="Q151" s="150">
        <v>138.24248576438899</v>
      </c>
      <c r="R151" s="153">
        <f t="shared" si="13"/>
        <v>1.0387591627946779E-2</v>
      </c>
      <c r="S151" s="153">
        <f t="shared" si="15"/>
        <v>2.7578212572332061E-2</v>
      </c>
      <c r="T151" s="153">
        <f t="shared" si="17"/>
        <v>-9.3696691847504399E-2</v>
      </c>
    </row>
    <row r="152" spans="11:20" x14ac:dyDescent="0.25">
      <c r="K152" s="25">
        <v>40268</v>
      </c>
      <c r="L152" s="26">
        <v>131.66555825798699</v>
      </c>
      <c r="M152" s="149">
        <v>101.110186784851</v>
      </c>
      <c r="N152" s="152">
        <f t="shared" si="12"/>
        <v>1.3208472015130202E-2</v>
      </c>
      <c r="O152" s="152">
        <f t="shared" si="14"/>
        <v>6.1104383019472408E-4</v>
      </c>
      <c r="P152" s="152">
        <f t="shared" si="16"/>
        <v>-0.14575214024734096</v>
      </c>
      <c r="Q152" s="150">
        <v>137.29700685360899</v>
      </c>
      <c r="R152" s="153">
        <f t="shared" si="13"/>
        <v>-6.8392788624432876E-3</v>
      </c>
      <c r="S152" s="153">
        <f t="shared" si="15"/>
        <v>1.968346407223609E-2</v>
      </c>
      <c r="T152" s="153">
        <f t="shared" si="17"/>
        <v>-7.3659154296727536E-2</v>
      </c>
    </row>
    <row r="153" spans="11:20" x14ac:dyDescent="0.25">
      <c r="K153" s="25">
        <v>40298</v>
      </c>
      <c r="L153" s="26">
        <v>129.19136665106299</v>
      </c>
      <c r="M153" s="149">
        <v>105.039084618689</v>
      </c>
      <c r="N153" s="152">
        <f t="shared" si="12"/>
        <v>3.8857586547616396E-2</v>
      </c>
      <c r="O153" s="152">
        <f t="shared" si="14"/>
        <v>4.1776415056108851E-2</v>
      </c>
      <c r="P153" s="152">
        <f t="shared" si="16"/>
        <v>-7.6689367329477509E-2</v>
      </c>
      <c r="Q153" s="150">
        <v>133.775447472835</v>
      </c>
      <c r="R153" s="153">
        <f t="shared" si="13"/>
        <v>-2.5649207229468618E-2</v>
      </c>
      <c r="S153" s="153">
        <f t="shared" si="15"/>
        <v>-2.2261127296316907E-2</v>
      </c>
      <c r="T153" s="153">
        <f t="shared" si="17"/>
        <v>-7.9566224966545418E-2</v>
      </c>
    </row>
    <row r="154" spans="11:20" x14ac:dyDescent="0.25">
      <c r="K154" s="25">
        <v>40329</v>
      </c>
      <c r="L154" s="26">
        <v>125.931565119349</v>
      </c>
      <c r="M154" s="149">
        <v>107.818854672946</v>
      </c>
      <c r="N154" s="152">
        <f t="shared" si="12"/>
        <v>2.6464149648181667E-2</v>
      </c>
      <c r="O154" s="152">
        <f t="shared" si="14"/>
        <v>8.0434924228272697E-2</v>
      </c>
      <c r="P154" s="152">
        <f t="shared" si="16"/>
        <v>-2.316204299508029E-2</v>
      </c>
      <c r="Q154" s="150">
        <v>129.47173310909699</v>
      </c>
      <c r="R154" s="153">
        <f t="shared" si="13"/>
        <v>-3.2171182717306457E-2</v>
      </c>
      <c r="S154" s="153">
        <f t="shared" si="15"/>
        <v>-6.3444697241919368E-2</v>
      </c>
      <c r="T154" s="153">
        <f t="shared" si="17"/>
        <v>-9.9595112644024208E-2</v>
      </c>
    </row>
    <row r="155" spans="11:20" x14ac:dyDescent="0.25">
      <c r="K155" s="25">
        <v>40359</v>
      </c>
      <c r="L155" s="26">
        <v>124.116768668734</v>
      </c>
      <c r="M155" s="149">
        <v>107.913692255882</v>
      </c>
      <c r="N155" s="152">
        <f t="shared" si="12"/>
        <v>8.7960109781981544E-4</v>
      </c>
      <c r="O155" s="152">
        <f t="shared" si="14"/>
        <v>6.7288031872673182E-2</v>
      </c>
      <c r="P155" s="152">
        <f t="shared" si="16"/>
        <v>-3.152494548450846E-2</v>
      </c>
      <c r="Q155" s="150">
        <v>127.309722533071</v>
      </c>
      <c r="R155" s="153">
        <f t="shared" si="13"/>
        <v>-1.6698707309372396E-2</v>
      </c>
      <c r="S155" s="153">
        <f t="shared" si="15"/>
        <v>-7.2742185349945698E-2</v>
      </c>
      <c r="T155" s="153">
        <f t="shared" si="17"/>
        <v>-0.11766440565019975</v>
      </c>
    </row>
    <row r="156" spans="11:20" x14ac:dyDescent="0.25">
      <c r="K156" s="25">
        <v>40390</v>
      </c>
      <c r="L156" s="26">
        <v>123.95564260629899</v>
      </c>
      <c r="M156" s="149">
        <v>104.782191941287</v>
      </c>
      <c r="N156" s="152">
        <f t="shared" si="12"/>
        <v>-2.9018563345693638E-2</v>
      </c>
      <c r="O156" s="152">
        <f t="shared" si="14"/>
        <v>-2.4456865588134979E-3</v>
      </c>
      <c r="P156" s="152">
        <f t="shared" si="16"/>
        <v>-4.6690965406022689E-2</v>
      </c>
      <c r="Q156" s="150">
        <v>127.906127751409</v>
      </c>
      <c r="R156" s="153">
        <f t="shared" si="13"/>
        <v>4.6846792724968278E-3</v>
      </c>
      <c r="S156" s="153">
        <f t="shared" si="15"/>
        <v>-4.3874416660933613E-2</v>
      </c>
      <c r="T156" s="153">
        <f t="shared" si="17"/>
        <v>-0.12003058361479957</v>
      </c>
    </row>
    <row r="157" spans="11:20" x14ac:dyDescent="0.25">
      <c r="K157" s="25">
        <v>40421</v>
      </c>
      <c r="L157" s="26">
        <v>124.767500460251</v>
      </c>
      <c r="M157" s="149">
        <v>103.085809065295</v>
      </c>
      <c r="N157" s="152">
        <f t="shared" si="12"/>
        <v>-1.6189610510749186E-2</v>
      </c>
      <c r="O157" s="152">
        <f t="shared" si="14"/>
        <v>-4.3898125443903702E-2</v>
      </c>
      <c r="P157" s="152">
        <f t="shared" si="16"/>
        <v>-4.5072172970366253E-2</v>
      </c>
      <c r="Q157" s="150">
        <v>129.348318731278</v>
      </c>
      <c r="R157" s="153">
        <f t="shared" si="13"/>
        <v>1.127538613843404E-2</v>
      </c>
      <c r="S157" s="153">
        <f t="shared" si="15"/>
        <v>-9.5321484354427E-4</v>
      </c>
      <c r="T157" s="153">
        <f t="shared" si="17"/>
        <v>-0.10878080492357634</v>
      </c>
    </row>
    <row r="158" spans="11:20" x14ac:dyDescent="0.25">
      <c r="K158" s="25">
        <v>40451</v>
      </c>
      <c r="L158" s="26">
        <v>124.211193082767</v>
      </c>
      <c r="M158" s="149">
        <v>103.083083107704</v>
      </c>
      <c r="N158" s="152">
        <f t="shared" si="12"/>
        <v>-2.6443577595292034E-5</v>
      </c>
      <c r="O158" s="152">
        <f t="shared" si="14"/>
        <v>-4.4763635153209247E-2</v>
      </c>
      <c r="P158" s="152">
        <f t="shared" si="16"/>
        <v>-1.1784337117824562E-2</v>
      </c>
      <c r="Q158" s="150">
        <v>128.750695676855</v>
      </c>
      <c r="R158" s="153">
        <f t="shared" si="13"/>
        <v>-4.6202614791195362E-3</v>
      </c>
      <c r="S158" s="153">
        <f t="shared" si="15"/>
        <v>1.131864177466646E-2</v>
      </c>
      <c r="T158" s="153">
        <f t="shared" si="17"/>
        <v>-9.241888648294927E-2</v>
      </c>
    </row>
    <row r="159" spans="11:20" x14ac:dyDescent="0.25">
      <c r="K159" s="25">
        <v>40482</v>
      </c>
      <c r="L159" s="26">
        <v>123.123811085627</v>
      </c>
      <c r="M159" s="149">
        <v>105.853089756686</v>
      </c>
      <c r="N159" s="152">
        <f t="shared" si="12"/>
        <v>2.6871592946903E-2</v>
      </c>
      <c r="O159" s="152">
        <f t="shared" si="14"/>
        <v>1.0220227269143844E-2</v>
      </c>
      <c r="P159" s="152">
        <f t="shared" si="16"/>
        <v>4.2003340014299839E-2</v>
      </c>
      <c r="Q159" s="150">
        <v>126.61537202831001</v>
      </c>
      <c r="R159" s="153">
        <f t="shared" si="13"/>
        <v>-1.658494843324454E-2</v>
      </c>
      <c r="S159" s="153">
        <f t="shared" si="15"/>
        <v>-1.0091429908718919E-2</v>
      </c>
      <c r="T159" s="153">
        <f t="shared" si="17"/>
        <v>-7.575592392654007E-2</v>
      </c>
    </row>
    <row r="160" spans="11:20" x14ac:dyDescent="0.25">
      <c r="K160" s="25">
        <v>40512</v>
      </c>
      <c r="L160" s="26">
        <v>122.438846582922</v>
      </c>
      <c r="M160" s="149">
        <v>109.060294169266</v>
      </c>
      <c r="N160" s="152">
        <f t="shared" si="12"/>
        <v>3.0298637668036754E-2</v>
      </c>
      <c r="O160" s="152">
        <f t="shared" si="14"/>
        <v>5.7956426380538328E-2</v>
      </c>
      <c r="P160" s="152">
        <f t="shared" si="16"/>
        <v>8.1066334220606162E-2</v>
      </c>
      <c r="Q160" s="150">
        <v>124.883646434545</v>
      </c>
      <c r="R160" s="153">
        <f t="shared" si="13"/>
        <v>-1.3677056474452498E-2</v>
      </c>
      <c r="S160" s="153">
        <f t="shared" si="15"/>
        <v>-3.4516662763962036E-2</v>
      </c>
      <c r="T160" s="153">
        <f t="shared" si="17"/>
        <v>-7.1720148309270204E-2</v>
      </c>
    </row>
    <row r="161" spans="11:20" x14ac:dyDescent="0.25">
      <c r="K161" s="25">
        <v>40543</v>
      </c>
      <c r="L161" s="26">
        <v>122.99718428830199</v>
      </c>
      <c r="M161" s="149">
        <v>111.629179861572</v>
      </c>
      <c r="N161" s="152">
        <f t="shared" si="12"/>
        <v>2.3554729169526833E-2</v>
      </c>
      <c r="O161" s="152">
        <f t="shared" si="14"/>
        <v>8.2904939357884899E-2</v>
      </c>
      <c r="P161" s="152">
        <f t="shared" si="16"/>
        <v>0.10470956226075701</v>
      </c>
      <c r="Q161" s="150">
        <v>124.83695816286701</v>
      </c>
      <c r="R161" s="153">
        <f t="shared" si="13"/>
        <v>-3.7385416754676104E-4</v>
      </c>
      <c r="S161" s="153">
        <f t="shared" si="15"/>
        <v>-3.0397797024809048E-2</v>
      </c>
      <c r="T161" s="153">
        <f t="shared" si="17"/>
        <v>-7.2855374921037663E-2</v>
      </c>
    </row>
    <row r="162" spans="11:20" x14ac:dyDescent="0.25">
      <c r="K162" s="25">
        <v>40574</v>
      </c>
      <c r="L162" s="26">
        <v>122.248585154072</v>
      </c>
      <c r="M162" s="149">
        <v>110.74030145041699</v>
      </c>
      <c r="N162" s="152">
        <f t="shared" si="12"/>
        <v>-7.9627783009539321E-3</v>
      </c>
      <c r="O162" s="152">
        <f t="shared" si="14"/>
        <v>4.6169759474803618E-2</v>
      </c>
      <c r="P162" s="152">
        <f t="shared" si="16"/>
        <v>9.8321017039039393E-2</v>
      </c>
      <c r="Q162" s="150">
        <v>124.094393719493</v>
      </c>
      <c r="R162" s="153">
        <f t="shared" si="13"/>
        <v>-5.948274087271721E-3</v>
      </c>
      <c r="S162" s="153">
        <f t="shared" si="15"/>
        <v>-1.9910523251895018E-2</v>
      </c>
      <c r="T162" s="153">
        <f t="shared" si="17"/>
        <v>-9.3018076812770523E-2</v>
      </c>
    </row>
    <row r="163" spans="11:20" x14ac:dyDescent="0.25">
      <c r="K163" s="25">
        <v>40602</v>
      </c>
      <c r="L163" s="26">
        <v>120.808006785074</v>
      </c>
      <c r="M163" s="149">
        <v>106.041789083515</v>
      </c>
      <c r="N163" s="152">
        <f t="shared" si="12"/>
        <v>-4.2428206401494362E-2</v>
      </c>
      <c r="O163" s="152">
        <f t="shared" si="14"/>
        <v>-2.7677397248407898E-2</v>
      </c>
      <c r="P163" s="152">
        <f t="shared" si="16"/>
        <v>6.262724363947747E-2</v>
      </c>
      <c r="Q163" s="150">
        <v>123.531717568213</v>
      </c>
      <c r="R163" s="153">
        <f t="shared" si="13"/>
        <v>-4.5342592393972092E-3</v>
      </c>
      <c r="S163" s="153">
        <f t="shared" si="15"/>
        <v>-1.082550762193335E-2</v>
      </c>
      <c r="T163" s="153">
        <f t="shared" si="17"/>
        <v>-0.10641278703023338</v>
      </c>
    </row>
    <row r="164" spans="11:20" x14ac:dyDescent="0.25">
      <c r="K164" s="25">
        <v>40633</v>
      </c>
      <c r="L164" s="26">
        <v>119.483205590411</v>
      </c>
      <c r="M164" s="149">
        <v>102.10246722063</v>
      </c>
      <c r="N164" s="152">
        <f t="shared" si="12"/>
        <v>-3.7148768395283471E-2</v>
      </c>
      <c r="O164" s="152">
        <f t="shared" si="14"/>
        <v>-8.534249425424234E-2</v>
      </c>
      <c r="P164" s="152">
        <f t="shared" si="16"/>
        <v>9.8138522668387296E-3</v>
      </c>
      <c r="Q164" s="150">
        <v>122.905480289785</v>
      </c>
      <c r="R164" s="153">
        <f t="shared" si="13"/>
        <v>-5.0694452465795958E-3</v>
      </c>
      <c r="S164" s="153">
        <f t="shared" si="15"/>
        <v>-1.5472003655857436E-2</v>
      </c>
      <c r="T164" s="153">
        <f t="shared" si="17"/>
        <v>-0.10482039553250244</v>
      </c>
    </row>
    <row r="165" spans="11:20" x14ac:dyDescent="0.25">
      <c r="K165" s="25">
        <v>40663</v>
      </c>
      <c r="L165" s="26">
        <v>119.971920397484</v>
      </c>
      <c r="M165" s="149">
        <v>101.021348063236</v>
      </c>
      <c r="N165" s="152">
        <f t="shared" si="12"/>
        <v>-1.0588570353132098E-2</v>
      </c>
      <c r="O165" s="152">
        <f t="shared" si="14"/>
        <v>-8.7763472375344431E-2</v>
      </c>
      <c r="P165" s="152">
        <f t="shared" si="16"/>
        <v>-3.8249919732622484E-2</v>
      </c>
      <c r="Q165" s="150">
        <v>123.87755206403899</v>
      </c>
      <c r="R165" s="153">
        <f t="shared" si="13"/>
        <v>7.9091003262186099E-3</v>
      </c>
      <c r="S165" s="153">
        <f t="shared" si="15"/>
        <v>-1.7473928430977725E-3</v>
      </c>
      <c r="T165" s="153">
        <f t="shared" si="17"/>
        <v>-7.3988879093870419E-2</v>
      </c>
    </row>
    <row r="166" spans="11:20" x14ac:dyDescent="0.25">
      <c r="K166" s="25">
        <v>40694</v>
      </c>
      <c r="L166" s="26">
        <v>120.757832818254</v>
      </c>
      <c r="M166" s="149">
        <v>103.235556502859</v>
      </c>
      <c r="N166" s="152">
        <f t="shared" si="12"/>
        <v>2.1918223049616881E-2</v>
      </c>
      <c r="O166" s="152">
        <f t="shared" si="14"/>
        <v>-2.6463459405102085E-2</v>
      </c>
      <c r="P166" s="152">
        <f t="shared" si="16"/>
        <v>-4.2509245567390108E-2</v>
      </c>
      <c r="Q166" s="150">
        <v>124.260841948617</v>
      </c>
      <c r="R166" s="153">
        <f t="shared" si="13"/>
        <v>3.0941028313173913E-3</v>
      </c>
      <c r="S166" s="153">
        <f t="shared" si="15"/>
        <v>5.9023252874419452E-3</v>
      </c>
      <c r="T166" s="153">
        <f t="shared" si="17"/>
        <v>-4.0247326851561738E-2</v>
      </c>
    </row>
    <row r="167" spans="11:20" x14ac:dyDescent="0.25">
      <c r="K167" s="25">
        <v>40724</v>
      </c>
      <c r="L167" s="26">
        <v>120.720115601828</v>
      </c>
      <c r="M167" s="149">
        <v>105.386165857449</v>
      </c>
      <c r="N167" s="152">
        <f t="shared" si="12"/>
        <v>2.0832060459038182E-2</v>
      </c>
      <c r="O167" s="152">
        <f t="shared" si="14"/>
        <v>3.216081575897034E-2</v>
      </c>
      <c r="P167" s="152">
        <f t="shared" si="16"/>
        <v>-2.3421739592041746E-2</v>
      </c>
      <c r="Q167" s="150">
        <v>123.700698105258</v>
      </c>
      <c r="R167" s="153">
        <f t="shared" si="13"/>
        <v>-4.5078065992070204E-3</v>
      </c>
      <c r="S167" s="153">
        <f t="shared" si="15"/>
        <v>6.4701575031320679E-3</v>
      </c>
      <c r="T167" s="153">
        <f t="shared" si="17"/>
        <v>-2.8348380280818652E-2</v>
      </c>
    </row>
    <row r="168" spans="11:20" x14ac:dyDescent="0.25">
      <c r="K168" s="25">
        <v>40755</v>
      </c>
      <c r="L168" s="26">
        <v>120.50545814237699</v>
      </c>
      <c r="M168" s="149">
        <v>107.98950419913901</v>
      </c>
      <c r="N168" s="152">
        <f t="shared" si="12"/>
        <v>2.4702847100552372E-2</v>
      </c>
      <c r="O168" s="152">
        <f t="shared" si="14"/>
        <v>6.8977065437111129E-2</v>
      </c>
      <c r="P168" s="152">
        <f t="shared" si="16"/>
        <v>3.0609325863780068E-2</v>
      </c>
      <c r="Q168" s="150">
        <v>122.861046982077</v>
      </c>
      <c r="R168" s="153">
        <f t="shared" si="13"/>
        <v>-6.7877638205932067E-3</v>
      </c>
      <c r="S168" s="153">
        <f t="shared" si="15"/>
        <v>-8.2057246452247323E-3</v>
      </c>
      <c r="T168" s="153">
        <f t="shared" si="17"/>
        <v>-3.9443620552232939E-2</v>
      </c>
    </row>
    <row r="169" spans="11:20" x14ac:dyDescent="0.25">
      <c r="K169" s="25">
        <v>40786</v>
      </c>
      <c r="L169" s="26">
        <v>121.44994197904001</v>
      </c>
      <c r="M169" s="149">
        <v>110.026961642323</v>
      </c>
      <c r="N169" s="152">
        <f t="shared" si="12"/>
        <v>1.8867180271767925E-2</v>
      </c>
      <c r="O169" s="152">
        <f t="shared" si="14"/>
        <v>6.5785523607614138E-2</v>
      </c>
      <c r="P169" s="152">
        <f t="shared" si="16"/>
        <v>6.7333735263516825E-2</v>
      </c>
      <c r="Q169" s="150">
        <v>123.55816401577</v>
      </c>
      <c r="R169" s="153">
        <f t="shared" si="13"/>
        <v>5.6740281058706987E-3</v>
      </c>
      <c r="S169" s="153">
        <f t="shared" si="15"/>
        <v>-5.6548621579238789E-3</v>
      </c>
      <c r="T169" s="153">
        <f t="shared" si="17"/>
        <v>-4.4764050838086877E-2</v>
      </c>
    </row>
    <row r="170" spans="11:20" x14ac:dyDescent="0.25">
      <c r="K170" s="25">
        <v>40816</v>
      </c>
      <c r="L170" s="26">
        <v>122.947722248508</v>
      </c>
      <c r="M170" s="149">
        <v>111.449609823773</v>
      </c>
      <c r="N170" s="152">
        <f t="shared" si="12"/>
        <v>1.2929996068370642E-2</v>
      </c>
      <c r="O170" s="152">
        <f t="shared" si="14"/>
        <v>5.7535483115741526E-2</v>
      </c>
      <c r="P170" s="152">
        <f t="shared" si="16"/>
        <v>8.1162946080371112E-2</v>
      </c>
      <c r="Q170" s="150">
        <v>124.981239607848</v>
      </c>
      <c r="R170" s="153">
        <f t="shared" si="13"/>
        <v>1.1517454984976583E-2</v>
      </c>
      <c r="S170" s="153">
        <f t="shared" si="15"/>
        <v>1.0351934323769019E-2</v>
      </c>
      <c r="T170" s="153">
        <f t="shared" si="17"/>
        <v>-2.927717049753098E-2</v>
      </c>
    </row>
    <row r="171" spans="11:20" x14ac:dyDescent="0.25">
      <c r="K171" s="25">
        <v>40847</v>
      </c>
      <c r="L171" s="26">
        <v>124.024774703763</v>
      </c>
      <c r="M171" s="149">
        <v>113.310275962772</v>
      </c>
      <c r="N171" s="152">
        <f t="shared" si="12"/>
        <v>1.6695133719544897E-2</v>
      </c>
      <c r="O171" s="152">
        <f t="shared" si="14"/>
        <v>4.9271193558044102E-2</v>
      </c>
      <c r="P171" s="152">
        <f t="shared" si="16"/>
        <v>7.0448450992097511E-2</v>
      </c>
      <c r="Q171" s="150">
        <v>125.83769104452099</v>
      </c>
      <c r="R171" s="153">
        <f t="shared" si="13"/>
        <v>6.8526399590873588E-3</v>
      </c>
      <c r="S171" s="153">
        <f t="shared" si="15"/>
        <v>2.4227728279722527E-2</v>
      </c>
      <c r="T171" s="153">
        <f t="shared" si="17"/>
        <v>-6.1420739941049352E-3</v>
      </c>
    </row>
    <row r="172" spans="11:20" x14ac:dyDescent="0.25">
      <c r="K172" s="25">
        <v>40877</v>
      </c>
      <c r="L172" s="26">
        <v>124.05375134229899</v>
      </c>
      <c r="M172" s="149">
        <v>113.239168273885</v>
      </c>
      <c r="N172" s="152">
        <f t="shared" si="12"/>
        <v>-6.2754845739110277E-4</v>
      </c>
      <c r="O172" s="152">
        <f t="shared" si="14"/>
        <v>2.9194722671741946E-2</v>
      </c>
      <c r="P172" s="152">
        <f t="shared" si="16"/>
        <v>3.8317099146397027E-2</v>
      </c>
      <c r="Q172" s="150">
        <v>125.834011433307</v>
      </c>
      <c r="R172" s="153">
        <f t="shared" si="13"/>
        <v>-2.9240930785157104E-5</v>
      </c>
      <c r="S172" s="153">
        <f t="shared" si="15"/>
        <v>1.8419239519021469E-2</v>
      </c>
      <c r="T172" s="153">
        <f t="shared" si="17"/>
        <v>7.6100035985104952E-3</v>
      </c>
    </row>
    <row r="173" spans="11:20" x14ac:dyDescent="0.25">
      <c r="K173" s="25">
        <v>40908</v>
      </c>
      <c r="L173" s="26">
        <v>123.56605021051</v>
      </c>
      <c r="M173" s="149">
        <v>113.731457818642</v>
      </c>
      <c r="N173" s="152">
        <f t="shared" si="12"/>
        <v>4.3473433464853439E-3</v>
      </c>
      <c r="O173" s="152">
        <f t="shared" si="14"/>
        <v>2.0474257365971082E-2</v>
      </c>
      <c r="P173" s="152">
        <f t="shared" si="16"/>
        <v>1.8832691950948499E-2</v>
      </c>
      <c r="Q173" s="150">
        <v>125.11350925437701</v>
      </c>
      <c r="R173" s="153">
        <f t="shared" si="13"/>
        <v>-5.7258142748779495E-3</v>
      </c>
      <c r="S173" s="153">
        <f t="shared" si="15"/>
        <v>1.0583160076187426E-3</v>
      </c>
      <c r="T173" s="153">
        <f t="shared" si="17"/>
        <v>2.2152982224159512E-3</v>
      </c>
    </row>
    <row r="174" spans="11:20" x14ac:dyDescent="0.25">
      <c r="K174" s="25">
        <v>40939</v>
      </c>
      <c r="L174" s="26">
        <v>122.09290869819699</v>
      </c>
      <c r="M174" s="149">
        <v>110.939285801342</v>
      </c>
      <c r="N174" s="152">
        <f t="shared" si="12"/>
        <v>-2.4550569128837241E-2</v>
      </c>
      <c r="O174" s="152">
        <f t="shared" si="14"/>
        <v>-2.092475851183162E-2</v>
      </c>
      <c r="P174" s="152">
        <f t="shared" si="16"/>
        <v>1.7968557816694375E-3</v>
      </c>
      <c r="Q174" s="150">
        <v>123.954501011856</v>
      </c>
      <c r="R174" s="153">
        <f t="shared" si="13"/>
        <v>-9.2636538566315263E-3</v>
      </c>
      <c r="S174" s="153">
        <f t="shared" si="15"/>
        <v>-1.4965230345800995E-2</v>
      </c>
      <c r="T174" s="153">
        <f t="shared" si="17"/>
        <v>-1.12730884485579E-3</v>
      </c>
    </row>
    <row r="175" spans="11:20" x14ac:dyDescent="0.25">
      <c r="K175" s="25">
        <v>40968</v>
      </c>
      <c r="L175" s="26">
        <v>120.338754669572</v>
      </c>
      <c r="M175" s="149">
        <v>109.449599469606</v>
      </c>
      <c r="N175" s="152">
        <f t="shared" si="12"/>
        <v>-1.3427942328775755E-2</v>
      </c>
      <c r="O175" s="152">
        <f t="shared" si="14"/>
        <v>-3.3465176952848896E-2</v>
      </c>
      <c r="P175" s="152">
        <f t="shared" si="16"/>
        <v>3.2136485205913612E-2</v>
      </c>
      <c r="Q175" s="150">
        <v>122.180373443574</v>
      </c>
      <c r="R175" s="153">
        <f t="shared" si="13"/>
        <v>-1.4312732121863903E-2</v>
      </c>
      <c r="S175" s="153">
        <f t="shared" si="15"/>
        <v>-2.9035377225254067E-2</v>
      </c>
      <c r="T175" s="153">
        <f t="shared" si="17"/>
        <v>-1.0939248245235511E-2</v>
      </c>
    </row>
    <row r="176" spans="11:20" x14ac:dyDescent="0.25">
      <c r="K176" s="25">
        <v>40999</v>
      </c>
      <c r="L176" s="26">
        <v>120.30277038157899</v>
      </c>
      <c r="M176" s="149">
        <v>108.54719437484999</v>
      </c>
      <c r="N176" s="152">
        <f t="shared" si="12"/>
        <v>-8.2449373878851206E-3</v>
      </c>
      <c r="O176" s="152">
        <f t="shared" si="14"/>
        <v>-4.558337282600311E-2</v>
      </c>
      <c r="P176" s="152">
        <f t="shared" si="16"/>
        <v>6.3120190232952789E-2</v>
      </c>
      <c r="Q176" s="150">
        <v>122.407148633132</v>
      </c>
      <c r="R176" s="153">
        <f t="shared" si="13"/>
        <v>1.8560688854232232E-3</v>
      </c>
      <c r="S176" s="153">
        <f t="shared" si="15"/>
        <v>-2.1631242200572554E-2</v>
      </c>
      <c r="T176" s="153">
        <f t="shared" si="17"/>
        <v>-4.0545926469515159E-3</v>
      </c>
    </row>
    <row r="177" spans="11:20" x14ac:dyDescent="0.25">
      <c r="K177" s="25">
        <v>41029</v>
      </c>
      <c r="L177" s="26">
        <v>120.956937933923</v>
      </c>
      <c r="M177" s="149">
        <v>109.97937317619601</v>
      </c>
      <c r="N177" s="152">
        <f t="shared" si="12"/>
        <v>1.319406558220404E-2</v>
      </c>
      <c r="O177" s="152">
        <f t="shared" si="14"/>
        <v>-8.6525942384818588E-3</v>
      </c>
      <c r="P177" s="152">
        <f t="shared" si="16"/>
        <v>8.8674575074493944E-2</v>
      </c>
      <c r="Q177" s="150">
        <v>122.927677999414</v>
      </c>
      <c r="R177" s="153">
        <f t="shared" si="13"/>
        <v>4.2524425419145917E-3</v>
      </c>
      <c r="S177" s="153">
        <f t="shared" si="15"/>
        <v>-8.2838703238681255E-3</v>
      </c>
      <c r="T177" s="153">
        <f t="shared" si="17"/>
        <v>-7.6678465855859468E-3</v>
      </c>
    </row>
    <row r="178" spans="11:20" x14ac:dyDescent="0.25">
      <c r="K178" s="25">
        <v>41060</v>
      </c>
      <c r="L178" s="26">
        <v>122.471837662697</v>
      </c>
      <c r="M178" s="149">
        <v>110.883838309862</v>
      </c>
      <c r="N178" s="152">
        <f t="shared" si="12"/>
        <v>8.2239524334892788E-3</v>
      </c>
      <c r="O178" s="152">
        <f t="shared" si="14"/>
        <v>1.3104103141595269E-2</v>
      </c>
      <c r="P178" s="152">
        <f t="shared" si="16"/>
        <v>7.4085732339624677E-2</v>
      </c>
      <c r="Q178" s="150">
        <v>124.63437032675201</v>
      </c>
      <c r="R178" s="153">
        <f t="shared" si="13"/>
        <v>1.3883710772981006E-2</v>
      </c>
      <c r="S178" s="153">
        <f t="shared" si="15"/>
        <v>2.0085033414235953E-2</v>
      </c>
      <c r="T178" s="153">
        <f t="shared" si="17"/>
        <v>3.0060023115685564E-3</v>
      </c>
    </row>
    <row r="179" spans="11:20" x14ac:dyDescent="0.25">
      <c r="K179" s="25">
        <v>41090</v>
      </c>
      <c r="L179" s="26">
        <v>123.12806297805901</v>
      </c>
      <c r="M179" s="149">
        <v>112.37174514973501</v>
      </c>
      <c r="N179" s="152">
        <f t="shared" si="12"/>
        <v>1.3418608721994962E-2</v>
      </c>
      <c r="O179" s="152">
        <f t="shared" si="14"/>
        <v>3.5233990126705139E-2</v>
      </c>
      <c r="P179" s="152">
        <f t="shared" si="16"/>
        <v>6.6285543604794217E-2</v>
      </c>
      <c r="Q179" s="150">
        <v>125.10802493156299</v>
      </c>
      <c r="R179" s="153">
        <f t="shared" si="13"/>
        <v>3.8003530131311969E-3</v>
      </c>
      <c r="S179" s="153">
        <f t="shared" si="15"/>
        <v>2.2064694166889165E-2</v>
      </c>
      <c r="T179" s="153">
        <f t="shared" si="17"/>
        <v>1.1376870525884097E-2</v>
      </c>
    </row>
    <row r="180" spans="11:20" x14ac:dyDescent="0.25">
      <c r="K180" s="25">
        <v>41121</v>
      </c>
      <c r="L180" s="26">
        <v>124.194995131862</v>
      </c>
      <c r="M180" s="149">
        <v>114.47176837812999</v>
      </c>
      <c r="N180" s="152">
        <f t="shared" si="12"/>
        <v>1.8688178470457339E-2</v>
      </c>
      <c r="O180" s="152">
        <f t="shared" si="14"/>
        <v>4.0847615986470576E-2</v>
      </c>
      <c r="P180" s="152">
        <f t="shared" si="16"/>
        <v>6.002679822510637E-2</v>
      </c>
      <c r="Q180" s="150">
        <v>125.945381796126</v>
      </c>
      <c r="R180" s="153">
        <f t="shared" si="13"/>
        <v>6.6930707684105251E-3</v>
      </c>
      <c r="S180" s="153">
        <f t="shared" si="15"/>
        <v>2.4548611393492514E-2</v>
      </c>
      <c r="T180" s="153">
        <f t="shared" si="17"/>
        <v>2.5104253055070691E-2</v>
      </c>
    </row>
    <row r="181" spans="11:20" x14ac:dyDescent="0.25">
      <c r="K181" s="25">
        <v>41152</v>
      </c>
      <c r="L181" s="26">
        <v>125.315512090444</v>
      </c>
      <c r="M181" s="149">
        <v>116.729954189089</v>
      </c>
      <c r="N181" s="152">
        <f t="shared" si="12"/>
        <v>1.9727010798851641E-2</v>
      </c>
      <c r="O181" s="152">
        <f t="shared" si="14"/>
        <v>5.2722885213354331E-2</v>
      </c>
      <c r="P181" s="152">
        <f t="shared" si="16"/>
        <v>6.0921363697710396E-2</v>
      </c>
      <c r="Q181" s="150">
        <v>126.74903087278101</v>
      </c>
      <c r="R181" s="153">
        <f t="shared" si="13"/>
        <v>6.380933268009148E-3</v>
      </c>
      <c r="S181" s="153">
        <f t="shared" si="15"/>
        <v>1.6966913223736224E-2</v>
      </c>
      <c r="T181" s="153">
        <f t="shared" si="17"/>
        <v>2.582481604860809E-2</v>
      </c>
    </row>
    <row r="182" spans="11:20" x14ac:dyDescent="0.25">
      <c r="K182" s="25">
        <v>41182</v>
      </c>
      <c r="L182" s="26">
        <v>126.39538268139501</v>
      </c>
      <c r="M182" s="149">
        <v>116.94419708735001</v>
      </c>
      <c r="N182" s="152">
        <f t="shared" si="12"/>
        <v>1.8353720752255498E-3</v>
      </c>
      <c r="O182" s="152">
        <f t="shared" si="14"/>
        <v>4.0690406040434945E-2</v>
      </c>
      <c r="P182" s="152">
        <f t="shared" si="16"/>
        <v>4.9301090172187978E-2</v>
      </c>
      <c r="Q182" s="150">
        <v>128.00897692603499</v>
      </c>
      <c r="R182" s="153">
        <f t="shared" si="13"/>
        <v>9.9404787916572701E-3</v>
      </c>
      <c r="S182" s="153">
        <f t="shared" si="15"/>
        <v>2.3187577264199399E-2</v>
      </c>
      <c r="T182" s="153">
        <f t="shared" si="17"/>
        <v>2.4225534389697989E-2</v>
      </c>
    </row>
    <row r="183" spans="11:20" x14ac:dyDescent="0.25">
      <c r="K183" s="25">
        <v>41213</v>
      </c>
      <c r="L183" s="26">
        <v>128.190773325012</v>
      </c>
      <c r="M183" s="149">
        <v>116.43612570985501</v>
      </c>
      <c r="N183" s="152">
        <f t="shared" si="12"/>
        <v>-4.3445625362282803E-3</v>
      </c>
      <c r="O183" s="152">
        <f t="shared" si="14"/>
        <v>1.7160190320780533E-2</v>
      </c>
      <c r="P183" s="152">
        <f t="shared" si="16"/>
        <v>2.7586639609897379E-2</v>
      </c>
      <c r="Q183" s="150">
        <v>130.24111318449499</v>
      </c>
      <c r="R183" s="153">
        <f t="shared" si="13"/>
        <v>1.7437341599486178E-2</v>
      </c>
      <c r="S183" s="153">
        <f t="shared" si="15"/>
        <v>3.4107891270858115E-2</v>
      </c>
      <c r="T183" s="153">
        <f t="shared" si="17"/>
        <v>3.4992871399842196E-2</v>
      </c>
    </row>
    <row r="184" spans="11:20" x14ac:dyDescent="0.25">
      <c r="K184" s="25">
        <v>41243</v>
      </c>
      <c r="L184" s="26">
        <v>129.31744492047301</v>
      </c>
      <c r="M184" s="149">
        <v>115.567642158742</v>
      </c>
      <c r="N184" s="152">
        <f t="shared" si="12"/>
        <v>-7.4588839659365247E-3</v>
      </c>
      <c r="O184" s="152">
        <f t="shared" si="14"/>
        <v>-9.9572730788892727E-3</v>
      </c>
      <c r="P184" s="152">
        <f t="shared" si="16"/>
        <v>2.0562442486554255E-2</v>
      </c>
      <c r="Q184" s="150">
        <v>131.81026184749899</v>
      </c>
      <c r="R184" s="153">
        <f t="shared" si="13"/>
        <v>1.2048028649610742E-2</v>
      </c>
      <c r="S184" s="153">
        <f t="shared" si="15"/>
        <v>3.9931121680906401E-2</v>
      </c>
      <c r="T184" s="153">
        <f t="shared" si="17"/>
        <v>4.7493124840571888E-2</v>
      </c>
    </row>
    <row r="185" spans="11:20" x14ac:dyDescent="0.25">
      <c r="K185" s="25">
        <v>41274</v>
      </c>
      <c r="L185" s="26">
        <v>130.23647383745799</v>
      </c>
      <c r="M185" s="149">
        <v>116.253918093544</v>
      </c>
      <c r="N185" s="152">
        <f t="shared" si="12"/>
        <v>5.9383052382373513E-3</v>
      </c>
      <c r="O185" s="152">
        <f t="shared" si="14"/>
        <v>-5.9026357100079307E-3</v>
      </c>
      <c r="P185" s="152">
        <f t="shared" si="16"/>
        <v>2.2179090317512307E-2</v>
      </c>
      <c r="Q185" s="150">
        <v>132.73298650840499</v>
      </c>
      <c r="R185" s="153">
        <f t="shared" si="13"/>
        <v>7.0004007880173358E-3</v>
      </c>
      <c r="S185" s="153">
        <f t="shared" si="15"/>
        <v>3.6903736720742542E-2</v>
      </c>
      <c r="T185" s="153">
        <f t="shared" si="17"/>
        <v>6.0900515855056847E-2</v>
      </c>
    </row>
    <row r="186" spans="11:20" x14ac:dyDescent="0.25">
      <c r="K186" s="25">
        <v>41305</v>
      </c>
      <c r="L186" s="26">
        <v>128.80500992109501</v>
      </c>
      <c r="M186" s="149">
        <v>115.437129048367</v>
      </c>
      <c r="N186" s="152">
        <f t="shared" si="12"/>
        <v>-7.0259055227692713E-3</v>
      </c>
      <c r="O186" s="152">
        <f t="shared" si="14"/>
        <v>-8.5797827383692349E-3</v>
      </c>
      <c r="P186" s="152">
        <f t="shared" si="16"/>
        <v>4.0543286488063934E-2</v>
      </c>
      <c r="Q186" s="150">
        <v>131.176107638834</v>
      </c>
      <c r="R186" s="153">
        <f t="shared" si="13"/>
        <v>-1.172940435173897E-2</v>
      </c>
      <c r="S186" s="153">
        <f t="shared" si="15"/>
        <v>7.1789501139669643E-3</v>
      </c>
      <c r="T186" s="153">
        <f t="shared" si="17"/>
        <v>5.8260140358172841E-2</v>
      </c>
    </row>
    <row r="187" spans="11:20" x14ac:dyDescent="0.25">
      <c r="K187" s="25">
        <v>41333</v>
      </c>
      <c r="L187" s="26">
        <v>127.197367938651</v>
      </c>
      <c r="M187" s="149">
        <v>116.651294512272</v>
      </c>
      <c r="N187" s="152">
        <f t="shared" si="12"/>
        <v>1.051798042721841E-2</v>
      </c>
      <c r="O187" s="152">
        <f t="shared" si="14"/>
        <v>9.3767799817314756E-3</v>
      </c>
      <c r="P187" s="152">
        <f t="shared" si="16"/>
        <v>6.579919047274263E-2</v>
      </c>
      <c r="Q187" s="150">
        <v>129.02399725636599</v>
      </c>
      <c r="R187" s="153">
        <f t="shared" si="13"/>
        <v>-1.6406268040773053E-2</v>
      </c>
      <c r="S187" s="153">
        <f t="shared" si="15"/>
        <v>-2.1138449708541174E-2</v>
      </c>
      <c r="T187" s="153">
        <f t="shared" si="17"/>
        <v>5.6012464358300207E-2</v>
      </c>
    </row>
    <row r="188" spans="11:20" x14ac:dyDescent="0.25">
      <c r="K188" s="25">
        <v>41364</v>
      </c>
      <c r="L188" s="26">
        <v>126.94596206224</v>
      </c>
      <c r="M188" s="149">
        <v>118.10832137265599</v>
      </c>
      <c r="N188" s="152">
        <f t="shared" si="12"/>
        <v>1.249044741831562E-2</v>
      </c>
      <c r="O188" s="152">
        <f t="shared" si="14"/>
        <v>1.5951318540677883E-2</v>
      </c>
      <c r="P188" s="152">
        <f t="shared" si="16"/>
        <v>8.8082672729321798E-2</v>
      </c>
      <c r="Q188" s="150">
        <v>128.421774876694</v>
      </c>
      <c r="R188" s="153">
        <f t="shared" si="13"/>
        <v>-4.6675222631290536E-3</v>
      </c>
      <c r="S188" s="153">
        <f t="shared" si="15"/>
        <v>-3.248033322476318E-2</v>
      </c>
      <c r="T188" s="153">
        <f t="shared" si="17"/>
        <v>4.913623355110186E-2</v>
      </c>
    </row>
    <row r="189" spans="11:20" x14ac:dyDescent="0.25">
      <c r="K189" s="25">
        <v>41394</v>
      </c>
      <c r="L189" s="26">
        <v>129.173231046447</v>
      </c>
      <c r="M189" s="149">
        <v>122.01896398897</v>
      </c>
      <c r="N189" s="152">
        <f t="shared" si="12"/>
        <v>3.3110644287078772E-2</v>
      </c>
      <c r="O189" s="152">
        <f t="shared" si="14"/>
        <v>5.7016620171186583E-2</v>
      </c>
      <c r="P189" s="152">
        <f t="shared" si="16"/>
        <v>0.10947135326444868</v>
      </c>
      <c r="Q189" s="150">
        <v>130.21915949976801</v>
      </c>
      <c r="R189" s="153">
        <f t="shared" si="13"/>
        <v>1.3995949088850379E-2</v>
      </c>
      <c r="S189" s="153">
        <f t="shared" si="15"/>
        <v>-7.2951405274255254E-3</v>
      </c>
      <c r="T189" s="153">
        <f t="shared" si="17"/>
        <v>5.9315213782763943E-2</v>
      </c>
    </row>
    <row r="190" spans="11:20" x14ac:dyDescent="0.25">
      <c r="K190" s="25">
        <v>41425</v>
      </c>
      <c r="L190" s="26">
        <v>132.10613260142699</v>
      </c>
      <c r="M190" s="149">
        <v>123.55637654554999</v>
      </c>
      <c r="N190" s="152">
        <f t="shared" si="12"/>
        <v>1.2599783724757563E-2</v>
      </c>
      <c r="O190" s="152">
        <f t="shared" si="14"/>
        <v>5.9194216936457211E-2</v>
      </c>
      <c r="P190" s="152">
        <f t="shared" si="16"/>
        <v>0.11428661226783032</v>
      </c>
      <c r="Q190" s="150">
        <v>133.333703137643</v>
      </c>
      <c r="R190" s="153">
        <f t="shared" si="13"/>
        <v>2.3917706502172065E-2</v>
      </c>
      <c r="S190" s="153">
        <f t="shared" si="15"/>
        <v>3.3402359041115215E-2</v>
      </c>
      <c r="T190" s="153">
        <f t="shared" si="17"/>
        <v>6.9798826664619673E-2</v>
      </c>
    </row>
    <row r="191" spans="11:20" x14ac:dyDescent="0.25">
      <c r="K191" s="25">
        <v>41455</v>
      </c>
      <c r="L191" s="26">
        <v>134.47645393430901</v>
      </c>
      <c r="M191" s="149">
        <v>124.55239401613299</v>
      </c>
      <c r="N191" s="152">
        <f t="shared" si="12"/>
        <v>8.0612389132002082E-3</v>
      </c>
      <c r="O191" s="152">
        <f t="shared" si="14"/>
        <v>5.45606996068011E-2</v>
      </c>
      <c r="P191" s="152">
        <f t="shared" si="16"/>
        <v>0.10839601049327219</v>
      </c>
      <c r="Q191" s="150">
        <v>135.969262625862</v>
      </c>
      <c r="R191" s="153">
        <f t="shared" si="13"/>
        <v>1.9766641338223812E-2</v>
      </c>
      <c r="S191" s="153">
        <f t="shared" si="15"/>
        <v>5.8771090466666065E-2</v>
      </c>
      <c r="T191" s="153">
        <f t="shared" si="17"/>
        <v>8.6814876185922873E-2</v>
      </c>
    </row>
    <row r="192" spans="11:20" x14ac:dyDescent="0.25">
      <c r="K192" s="25">
        <v>41486</v>
      </c>
      <c r="L192" s="26">
        <v>135.39921996994499</v>
      </c>
      <c r="M192" s="149">
        <v>123.518807457953</v>
      </c>
      <c r="N192" s="152">
        <f t="shared" si="12"/>
        <v>-8.298407801347496E-3</v>
      </c>
      <c r="O192" s="152">
        <f t="shared" si="14"/>
        <v>1.2291888243851856E-2</v>
      </c>
      <c r="P192" s="152">
        <f t="shared" si="16"/>
        <v>7.9032928450430528E-2</v>
      </c>
      <c r="Q192" s="150">
        <v>137.41565923614201</v>
      </c>
      <c r="R192" s="153">
        <f t="shared" si="13"/>
        <v>1.0637673414909621E-2</v>
      </c>
      <c r="S192" s="153">
        <f t="shared" si="15"/>
        <v>5.5264523008895727E-2</v>
      </c>
      <c r="T192" s="153">
        <f t="shared" si="17"/>
        <v>9.1073426245858791E-2</v>
      </c>
    </row>
    <row r="193" spans="11:20" x14ac:dyDescent="0.25">
      <c r="K193" s="25">
        <v>41517</v>
      </c>
      <c r="L193" s="26">
        <v>136.11275972426299</v>
      </c>
      <c r="M193" s="149">
        <v>123.72298823768</v>
      </c>
      <c r="N193" s="152">
        <f t="shared" si="12"/>
        <v>1.6530339300475649E-3</v>
      </c>
      <c r="O193" s="152">
        <f t="shared" si="14"/>
        <v>1.3484669653498482E-3</v>
      </c>
      <c r="P193" s="152">
        <f t="shared" si="16"/>
        <v>5.9907793994873781E-2</v>
      </c>
      <c r="Q193" s="150">
        <v>138.31546868776601</v>
      </c>
      <c r="R193" s="153">
        <f t="shared" si="13"/>
        <v>6.5480852518979837E-3</v>
      </c>
      <c r="S193" s="153">
        <f t="shared" si="15"/>
        <v>3.7363137998051688E-2</v>
      </c>
      <c r="T193" s="153">
        <f t="shared" si="17"/>
        <v>9.1254644988917777E-2</v>
      </c>
    </row>
    <row r="194" spans="11:20" x14ac:dyDescent="0.25">
      <c r="K194" s="25">
        <v>41547</v>
      </c>
      <c r="L194" s="26">
        <v>136.90656668492699</v>
      </c>
      <c r="M194" s="149">
        <v>124.214354758181</v>
      </c>
      <c r="N194" s="152">
        <f t="shared" si="12"/>
        <v>3.9715054372682079E-3</v>
      </c>
      <c r="O194" s="152">
        <f t="shared" si="14"/>
        <v>-2.714032601478622E-3</v>
      </c>
      <c r="P194" s="152">
        <f t="shared" si="16"/>
        <v>6.2167750533193677E-2</v>
      </c>
      <c r="Q194" s="150">
        <v>139.153872876305</v>
      </c>
      <c r="R194" s="153">
        <f t="shared" si="13"/>
        <v>6.0615359691373882E-3</v>
      </c>
      <c r="S194" s="153">
        <f t="shared" si="15"/>
        <v>2.3421545347391381E-2</v>
      </c>
      <c r="T194" s="153">
        <f t="shared" si="17"/>
        <v>8.7063393661130917E-2</v>
      </c>
    </row>
    <row r="195" spans="11:20" x14ac:dyDescent="0.25">
      <c r="K195" s="25">
        <v>41578</v>
      </c>
      <c r="L195" s="26">
        <v>137.52485332019199</v>
      </c>
      <c r="M195" s="149">
        <v>125.28802962112201</v>
      </c>
      <c r="N195" s="152">
        <f t="shared" si="12"/>
        <v>8.6437261219223238E-3</v>
      </c>
      <c r="O195" s="152">
        <f t="shared" si="14"/>
        <v>1.4323504246681384E-2</v>
      </c>
      <c r="P195" s="152">
        <f t="shared" si="16"/>
        <v>7.6023689875467815E-2</v>
      </c>
      <c r="Q195" s="150">
        <v>139.60336850388501</v>
      </c>
      <c r="R195" s="153">
        <f t="shared" si="13"/>
        <v>3.2302056585917782E-3</v>
      </c>
      <c r="S195" s="153">
        <f t="shared" si="15"/>
        <v>1.5920378215291464E-2</v>
      </c>
      <c r="T195" s="153">
        <f t="shared" si="17"/>
        <v>7.1884024103262778E-2</v>
      </c>
    </row>
    <row r="196" spans="11:20" x14ac:dyDescent="0.25">
      <c r="K196" s="25">
        <v>41608</v>
      </c>
      <c r="L196" s="26">
        <v>138.44196840120901</v>
      </c>
      <c r="M196" s="149">
        <v>126.92151944722799</v>
      </c>
      <c r="N196" s="152">
        <f t="shared" si="12"/>
        <v>1.3037876252390168E-2</v>
      </c>
      <c r="O196" s="152">
        <f t="shared" si="14"/>
        <v>2.5852359816943782E-2</v>
      </c>
      <c r="P196" s="152">
        <f t="shared" si="16"/>
        <v>9.8244431368518015E-2</v>
      </c>
      <c r="Q196" s="150">
        <v>140.27224832945399</v>
      </c>
      <c r="R196" s="153">
        <f t="shared" si="13"/>
        <v>4.7912871497106657E-3</v>
      </c>
      <c r="S196" s="153">
        <f t="shared" si="15"/>
        <v>1.4147222000926218E-2</v>
      </c>
      <c r="T196" s="153">
        <f t="shared" si="17"/>
        <v>6.419823740085806E-2</v>
      </c>
    </row>
    <row r="197" spans="11:20" x14ac:dyDescent="0.25">
      <c r="K197" s="25">
        <v>41639</v>
      </c>
      <c r="L197" s="26">
        <v>139.68083243065701</v>
      </c>
      <c r="M197" s="149">
        <v>127.76246907271801</v>
      </c>
      <c r="N197" s="152">
        <f t="shared" si="12"/>
        <v>6.6257450206437252E-3</v>
      </c>
      <c r="O197" s="152">
        <f t="shared" si="14"/>
        <v>2.8564446689309131E-2</v>
      </c>
      <c r="P197" s="152">
        <f t="shared" si="16"/>
        <v>9.8994951464032477E-2</v>
      </c>
      <c r="Q197" s="150">
        <v>141.648196923027</v>
      </c>
      <c r="R197" s="153">
        <f t="shared" si="13"/>
        <v>9.8091291040074413E-3</v>
      </c>
      <c r="S197" s="153">
        <f t="shared" si="15"/>
        <v>1.792493442808607E-2</v>
      </c>
      <c r="T197" s="153">
        <f t="shared" si="17"/>
        <v>6.7166502081662083E-2</v>
      </c>
    </row>
    <row r="198" spans="11:20" x14ac:dyDescent="0.25">
      <c r="K198" s="25">
        <v>41670</v>
      </c>
      <c r="L198" s="26">
        <v>141.71442216147801</v>
      </c>
      <c r="M198" s="149">
        <v>129.64569970520799</v>
      </c>
      <c r="N198" s="152">
        <f t="shared" si="12"/>
        <v>1.474009265912124E-2</v>
      </c>
      <c r="O198" s="152">
        <f t="shared" si="14"/>
        <v>3.4781216507784762E-2</v>
      </c>
      <c r="P198" s="152">
        <f t="shared" si="16"/>
        <v>0.12308492747500455</v>
      </c>
      <c r="Q198" s="150">
        <v>143.75347343391499</v>
      </c>
      <c r="R198" s="153">
        <f t="shared" si="13"/>
        <v>1.4862713092154811E-2</v>
      </c>
      <c r="S198" s="153">
        <f t="shared" si="15"/>
        <v>2.9727828020958524E-2</v>
      </c>
      <c r="T198" s="153">
        <f t="shared" si="17"/>
        <v>9.5881529201263804E-2</v>
      </c>
    </row>
    <row r="199" spans="11:20" x14ac:dyDescent="0.25">
      <c r="K199" s="25">
        <v>41698</v>
      </c>
      <c r="L199" s="26">
        <v>142.52962190495401</v>
      </c>
      <c r="M199" s="149">
        <v>130.34005312179599</v>
      </c>
      <c r="N199" s="152">
        <f t="shared" si="12"/>
        <v>5.3557766911425109E-3</v>
      </c>
      <c r="O199" s="152">
        <f t="shared" si="14"/>
        <v>2.6934232188965845E-2</v>
      </c>
      <c r="P199" s="152">
        <f t="shared" si="16"/>
        <v>0.11734767853848282</v>
      </c>
      <c r="Q199" s="150">
        <v>144.660026280967</v>
      </c>
      <c r="R199" s="153">
        <f t="shared" si="13"/>
        <v>6.3063022088907239E-3</v>
      </c>
      <c r="S199" s="153">
        <f t="shared" si="15"/>
        <v>3.1280442167060274E-2</v>
      </c>
      <c r="T199" s="153">
        <f t="shared" si="17"/>
        <v>0.12118698348441947</v>
      </c>
    </row>
    <row r="200" spans="11:20" x14ac:dyDescent="0.25">
      <c r="K200" s="25">
        <v>41729</v>
      </c>
      <c r="L200" s="26">
        <v>143.05771442391401</v>
      </c>
      <c r="M200" s="149">
        <v>132.810057739776</v>
      </c>
      <c r="N200" s="152">
        <f t="shared" ref="N200:N263" si="18">M200/M199-1</f>
        <v>1.8950465024530239E-2</v>
      </c>
      <c r="O200" s="152">
        <f t="shared" si="14"/>
        <v>3.9507601126470782E-2</v>
      </c>
      <c r="P200" s="152">
        <f t="shared" si="16"/>
        <v>0.12447671930526405</v>
      </c>
      <c r="Q200" s="150">
        <v>144.73919914949801</v>
      </c>
      <c r="R200" s="153">
        <f t="shared" ref="R200:R263" si="19">Q200/Q199-1</f>
        <v>5.4730301498229217E-4</v>
      </c>
      <c r="S200" s="153">
        <f t="shared" si="15"/>
        <v>2.1821684240362682E-2</v>
      </c>
      <c r="T200" s="153">
        <f t="shared" si="17"/>
        <v>0.12706119572378904</v>
      </c>
    </row>
    <row r="201" spans="11:20" x14ac:dyDescent="0.25">
      <c r="K201" s="25">
        <v>41759</v>
      </c>
      <c r="L201" s="26">
        <v>143.338347640954</v>
      </c>
      <c r="M201" s="149">
        <v>134.181516462302</v>
      </c>
      <c r="N201" s="152">
        <f t="shared" si="18"/>
        <v>1.0326467331361222E-2</v>
      </c>
      <c r="O201" s="152">
        <f t="shared" si="14"/>
        <v>3.4986249196137464E-2</v>
      </c>
      <c r="P201" s="152">
        <f t="shared" si="16"/>
        <v>9.9677558927901089E-2</v>
      </c>
      <c r="Q201" s="150">
        <v>144.73258933210599</v>
      </c>
      <c r="R201" s="153">
        <f t="shared" si="19"/>
        <v>-4.566708556397181E-5</v>
      </c>
      <c r="S201" s="153">
        <f t="shared" si="15"/>
        <v>6.8110764547273384E-3</v>
      </c>
      <c r="T201" s="153">
        <f t="shared" si="17"/>
        <v>0.11145387428463494</v>
      </c>
    </row>
    <row r="202" spans="11:20" x14ac:dyDescent="0.25">
      <c r="K202" s="25">
        <v>41790</v>
      </c>
      <c r="L202" s="26">
        <v>145.43627881117601</v>
      </c>
      <c r="M202" s="149">
        <v>135.704354004777</v>
      </c>
      <c r="N202" s="152">
        <f t="shared" si="18"/>
        <v>1.1349085795306468E-2</v>
      </c>
      <c r="O202" s="152">
        <f t="shared" ref="O202:O265" si="20">M202/M199-1</f>
        <v>4.1156196844329695E-2</v>
      </c>
      <c r="P202" s="152">
        <f t="shared" si="16"/>
        <v>9.831930814795764E-2</v>
      </c>
      <c r="Q202" s="150">
        <v>146.880519971251</v>
      </c>
      <c r="R202" s="153">
        <f t="shared" si="19"/>
        <v>1.484068411307371E-2</v>
      </c>
      <c r="S202" s="153">
        <f t="shared" ref="S202:S265" si="21">Q202/Q199-1</f>
        <v>1.5349739298202714E-2</v>
      </c>
      <c r="T202" s="153">
        <f t="shared" si="17"/>
        <v>0.10160084445883388</v>
      </c>
    </row>
    <row r="203" spans="11:20" x14ac:dyDescent="0.25">
      <c r="K203" s="25">
        <v>41820</v>
      </c>
      <c r="L203" s="26">
        <v>147.67146648894001</v>
      </c>
      <c r="M203" s="149">
        <v>136.08556637386201</v>
      </c>
      <c r="N203" s="152">
        <f t="shared" si="18"/>
        <v>2.8091388215265578E-3</v>
      </c>
      <c r="O203" s="152">
        <f t="shared" si="20"/>
        <v>2.4663106769398091E-2</v>
      </c>
      <c r="P203" s="152">
        <f t="shared" si="16"/>
        <v>9.2596954469097881E-2</v>
      </c>
      <c r="Q203" s="150">
        <v>149.49840611853901</v>
      </c>
      <c r="R203" s="153">
        <f t="shared" si="19"/>
        <v>1.7823235836858409E-2</v>
      </c>
      <c r="S203" s="153">
        <f t="shared" si="21"/>
        <v>3.2881258131912894E-2</v>
      </c>
      <c r="T203" s="153">
        <f t="shared" si="17"/>
        <v>9.9501484610564406E-2</v>
      </c>
    </row>
    <row r="204" spans="11:20" x14ac:dyDescent="0.25">
      <c r="K204" s="25">
        <v>41851</v>
      </c>
      <c r="L204" s="26">
        <v>150.15107528252801</v>
      </c>
      <c r="M204" s="149">
        <v>136.24097985364901</v>
      </c>
      <c r="N204" s="152">
        <f t="shared" si="18"/>
        <v>1.1420276516322936E-3</v>
      </c>
      <c r="O204" s="152">
        <f t="shared" si="20"/>
        <v>1.5348338919135784E-2</v>
      </c>
      <c r="P204" s="152">
        <f t="shared" si="16"/>
        <v>0.10299785641977444</v>
      </c>
      <c r="Q204" s="150">
        <v>152.52390617700101</v>
      </c>
      <c r="R204" s="153">
        <f t="shared" si="19"/>
        <v>2.0237674347263868E-2</v>
      </c>
      <c r="S204" s="153">
        <f t="shared" si="21"/>
        <v>5.3832498132241113E-2</v>
      </c>
      <c r="T204" s="153">
        <f t="shared" si="17"/>
        <v>0.10994559881196819</v>
      </c>
    </row>
    <row r="205" spans="11:20" x14ac:dyDescent="0.25">
      <c r="K205" s="25">
        <v>41882</v>
      </c>
      <c r="L205" s="26">
        <v>151.60388918536199</v>
      </c>
      <c r="M205" s="149">
        <v>137.42699367484599</v>
      </c>
      <c r="N205" s="152">
        <f t="shared" si="18"/>
        <v>8.7052649098018353E-3</v>
      </c>
      <c r="O205" s="152">
        <f t="shared" si="20"/>
        <v>1.2694063375507714E-2</v>
      </c>
      <c r="P205" s="152">
        <f t="shared" si="16"/>
        <v>0.11076361501097676</v>
      </c>
      <c r="Q205" s="150">
        <v>154.07084536454801</v>
      </c>
      <c r="R205" s="153">
        <f t="shared" si="19"/>
        <v>1.0142273603665819E-2</v>
      </c>
      <c r="S205" s="153">
        <f t="shared" si="21"/>
        <v>4.8953567121796437E-2</v>
      </c>
      <c r="T205" s="153">
        <f t="shared" si="17"/>
        <v>0.11390899966762391</v>
      </c>
    </row>
    <row r="206" spans="11:20" x14ac:dyDescent="0.25">
      <c r="K206" s="25">
        <v>41912</v>
      </c>
      <c r="L206" s="26">
        <v>153.01428254856</v>
      </c>
      <c r="M206" s="149">
        <v>139.38328496263401</v>
      </c>
      <c r="N206" s="152">
        <f t="shared" si="18"/>
        <v>1.4235131217500419E-2</v>
      </c>
      <c r="O206" s="152">
        <f t="shared" si="20"/>
        <v>2.4232684454663866E-2</v>
      </c>
      <c r="P206" s="152">
        <f t="shared" si="16"/>
        <v>0.1221189791951478</v>
      </c>
      <c r="Q206" s="150">
        <v>155.306691634033</v>
      </c>
      <c r="R206" s="153">
        <f t="shared" si="19"/>
        <v>8.0212857050330211E-3</v>
      </c>
      <c r="S206" s="153">
        <f t="shared" si="21"/>
        <v>3.8851822345775E-2</v>
      </c>
      <c r="T206" s="153">
        <f t="shared" si="17"/>
        <v>0.11607883003074138</v>
      </c>
    </row>
    <row r="207" spans="11:20" x14ac:dyDescent="0.25">
      <c r="K207" s="25">
        <v>41943</v>
      </c>
      <c r="L207" s="26">
        <v>153.648282388063</v>
      </c>
      <c r="M207" s="149">
        <v>141.340540861953</v>
      </c>
      <c r="N207" s="152">
        <f t="shared" si="18"/>
        <v>1.4042256930905994E-2</v>
      </c>
      <c r="O207" s="152">
        <f t="shared" si="20"/>
        <v>3.7430448707738151E-2</v>
      </c>
      <c r="P207" s="152">
        <f t="shared" si="16"/>
        <v>0.1281248598878495</v>
      </c>
      <c r="Q207" s="150">
        <v>155.55116392690701</v>
      </c>
      <c r="R207" s="153">
        <f t="shared" si="19"/>
        <v>1.574125945906335E-3</v>
      </c>
      <c r="S207" s="153">
        <f t="shared" si="21"/>
        <v>1.9847759120415587E-2</v>
      </c>
      <c r="T207" s="153">
        <f t="shared" si="17"/>
        <v>0.11423646573813295</v>
      </c>
    </row>
    <row r="208" spans="11:20" x14ac:dyDescent="0.25">
      <c r="K208" s="25">
        <v>41973</v>
      </c>
      <c r="L208" s="26">
        <v>155.00286281389899</v>
      </c>
      <c r="M208" s="149">
        <v>143.51329793538201</v>
      </c>
      <c r="N208" s="152">
        <f t="shared" si="18"/>
        <v>1.537249723383427E-2</v>
      </c>
      <c r="O208" s="152">
        <f t="shared" si="20"/>
        <v>4.4287545683610707E-2</v>
      </c>
      <c r="P208" s="152">
        <f t="shared" si="16"/>
        <v>0.13072470736574049</v>
      </c>
      <c r="Q208" s="150">
        <v>156.63116070912699</v>
      </c>
      <c r="R208" s="153">
        <f t="shared" si="19"/>
        <v>6.9430324721162506E-3</v>
      </c>
      <c r="S208" s="153">
        <f t="shared" si="21"/>
        <v>1.6617779557975387E-2</v>
      </c>
      <c r="T208" s="153">
        <f t="shared" si="17"/>
        <v>0.11662258625277921</v>
      </c>
    </row>
    <row r="209" spans="11:20" x14ac:dyDescent="0.25">
      <c r="K209" s="25">
        <v>42004</v>
      </c>
      <c r="L209" s="26">
        <v>155.87436333498201</v>
      </c>
      <c r="M209" s="149">
        <v>145.67651412289899</v>
      </c>
      <c r="N209" s="152">
        <f t="shared" si="18"/>
        <v>1.5073280446046056E-2</v>
      </c>
      <c r="O209" s="152">
        <f t="shared" si="20"/>
        <v>4.5150529792378435E-2</v>
      </c>
      <c r="P209" s="152">
        <f t="shared" si="16"/>
        <v>0.14021367292130948</v>
      </c>
      <c r="Q209" s="150">
        <v>157.21941814930199</v>
      </c>
      <c r="R209" s="153">
        <f t="shared" si="19"/>
        <v>3.7556858897791479E-3</v>
      </c>
      <c r="S209" s="153">
        <f t="shared" si="21"/>
        <v>1.2315802333721537E-2</v>
      </c>
      <c r="T209" s="153">
        <f t="shared" si="17"/>
        <v>0.10992883470826342</v>
      </c>
    </row>
    <row r="210" spans="11:20" x14ac:dyDescent="0.25">
      <c r="K210" s="25">
        <v>42035</v>
      </c>
      <c r="L210" s="26">
        <v>157.43134092814699</v>
      </c>
      <c r="M210" s="149">
        <v>148.24611986391599</v>
      </c>
      <c r="N210" s="152">
        <f t="shared" si="18"/>
        <v>1.7639121559767545E-2</v>
      </c>
      <c r="O210" s="152">
        <f t="shared" si="20"/>
        <v>4.8857737205828755E-2</v>
      </c>
      <c r="P210" s="152">
        <f t="shared" si="16"/>
        <v>0.14347116951045935</v>
      </c>
      <c r="Q210" s="150">
        <v>158.59516730359201</v>
      </c>
      <c r="R210" s="153">
        <f t="shared" si="19"/>
        <v>8.7505040438677906E-3</v>
      </c>
      <c r="S210" s="153">
        <f t="shared" si="21"/>
        <v>1.9569145609963812E-2</v>
      </c>
      <c r="T210" s="153">
        <f t="shared" si="17"/>
        <v>0.10324407136151681</v>
      </c>
    </row>
    <row r="211" spans="11:20" x14ac:dyDescent="0.25">
      <c r="K211" s="25">
        <v>42063</v>
      </c>
      <c r="L211" s="26">
        <v>157.64404964485101</v>
      </c>
      <c r="M211" s="149">
        <v>148.331824786878</v>
      </c>
      <c r="N211" s="152">
        <f t="shared" si="18"/>
        <v>5.7812591007899705E-4</v>
      </c>
      <c r="O211" s="152">
        <f t="shared" si="20"/>
        <v>3.3575472940950535E-2</v>
      </c>
      <c r="P211" s="152">
        <f t="shared" ref="P211:P274" si="22">M211/M199-1</f>
        <v>0.13803716688890444</v>
      </c>
      <c r="Q211" s="150">
        <v>158.96990632071399</v>
      </c>
      <c r="R211" s="153">
        <f t="shared" si="19"/>
        <v>2.3628652971792174E-3</v>
      </c>
      <c r="S211" s="153">
        <f t="shared" si="21"/>
        <v>1.4931547471133122E-2</v>
      </c>
      <c r="T211" s="153">
        <f t="shared" ref="T211:T274" si="23">Q211/Q199-1</f>
        <v>9.8920762062862488E-2</v>
      </c>
    </row>
    <row r="212" spans="11:20" x14ac:dyDescent="0.25">
      <c r="K212" s="25">
        <v>42094</v>
      </c>
      <c r="L212" s="26">
        <v>158.452875661847</v>
      </c>
      <c r="M212" s="149">
        <v>148.96782080415201</v>
      </c>
      <c r="N212" s="152">
        <f t="shared" si="18"/>
        <v>4.2876572049714845E-3</v>
      </c>
      <c r="O212" s="152">
        <f t="shared" si="20"/>
        <v>2.2593255344346863E-2</v>
      </c>
      <c r="P212" s="152">
        <f t="shared" si="22"/>
        <v>0.12166068850022671</v>
      </c>
      <c r="Q212" s="150">
        <v>159.89077476686899</v>
      </c>
      <c r="R212" s="153">
        <f t="shared" si="19"/>
        <v>5.7927218268418734E-3</v>
      </c>
      <c r="S212" s="153">
        <f t="shared" si="21"/>
        <v>1.6991263859214678E-2</v>
      </c>
      <c r="T212" s="153">
        <f t="shared" si="23"/>
        <v>0.10468190860805615</v>
      </c>
    </row>
    <row r="213" spans="11:20" x14ac:dyDescent="0.25">
      <c r="K213" s="25">
        <v>42124</v>
      </c>
      <c r="L213" s="26">
        <v>159.16345306829399</v>
      </c>
      <c r="M213" s="149">
        <v>149.14948841789499</v>
      </c>
      <c r="N213" s="152">
        <f t="shared" si="18"/>
        <v>1.2195091044648887E-3</v>
      </c>
      <c r="O213" s="152">
        <f t="shared" si="20"/>
        <v>6.0937079149743223E-3</v>
      </c>
      <c r="P213" s="152">
        <f t="shared" si="22"/>
        <v>0.11155017732862049</v>
      </c>
      <c r="Q213" s="150">
        <v>160.777381714656</v>
      </c>
      <c r="R213" s="153">
        <f t="shared" si="19"/>
        <v>5.5450788144577601E-3</v>
      </c>
      <c r="S213" s="153">
        <f t="shared" si="21"/>
        <v>1.3759652631070818E-2</v>
      </c>
      <c r="T213" s="153">
        <f t="shared" si="23"/>
        <v>0.11085818651204637</v>
      </c>
    </row>
    <row r="214" spans="11:20" x14ac:dyDescent="0.25">
      <c r="K214" s="25">
        <v>42155</v>
      </c>
      <c r="L214" s="26">
        <v>161.55712616713399</v>
      </c>
      <c r="M214" s="149">
        <v>151.062636426485</v>
      </c>
      <c r="N214" s="152">
        <f t="shared" si="18"/>
        <v>1.2827050423596775E-2</v>
      </c>
      <c r="O214" s="152">
        <f t="shared" si="20"/>
        <v>1.8410153340529645E-2</v>
      </c>
      <c r="P214" s="152">
        <f t="shared" si="22"/>
        <v>0.11317457375882989</v>
      </c>
      <c r="Q214" s="150">
        <v>163.179217794533</v>
      </c>
      <c r="R214" s="153">
        <f t="shared" si="19"/>
        <v>1.4938892860811182E-2</v>
      </c>
      <c r="S214" s="153">
        <f t="shared" si="21"/>
        <v>2.6478668643906245E-2</v>
      </c>
      <c r="T214" s="153">
        <f t="shared" si="23"/>
        <v>0.11096568712087995</v>
      </c>
    </row>
    <row r="215" spans="11:20" x14ac:dyDescent="0.25">
      <c r="K215" s="25">
        <v>42185</v>
      </c>
      <c r="L215" s="26">
        <v>163.92794119217399</v>
      </c>
      <c r="M215" s="149">
        <v>151.74037355831999</v>
      </c>
      <c r="N215" s="152">
        <f t="shared" si="18"/>
        <v>4.4864643426556494E-3</v>
      </c>
      <c r="O215" s="152">
        <f t="shared" si="20"/>
        <v>1.861175614438948E-2</v>
      </c>
      <c r="P215" s="152">
        <f t="shared" si="22"/>
        <v>0.11503649947306105</v>
      </c>
      <c r="Q215" s="150">
        <v>165.84397541070399</v>
      </c>
      <c r="R215" s="153">
        <f t="shared" si="19"/>
        <v>1.6330251193668044E-2</v>
      </c>
      <c r="S215" s="153">
        <f t="shared" si="21"/>
        <v>3.7232921364695137E-2</v>
      </c>
      <c r="T215" s="153">
        <f t="shared" si="23"/>
        <v>0.10933607733051276</v>
      </c>
    </row>
    <row r="216" spans="11:20" x14ac:dyDescent="0.25">
      <c r="K216" s="25">
        <v>42216</v>
      </c>
      <c r="L216" s="26">
        <v>166.321423183067</v>
      </c>
      <c r="M216" s="149">
        <v>153.566722884971</v>
      </c>
      <c r="N216" s="152">
        <f t="shared" si="18"/>
        <v>1.2036014435861775E-2</v>
      </c>
      <c r="O216" s="152">
        <f t="shared" si="20"/>
        <v>2.9616155669938138E-2</v>
      </c>
      <c r="P216" s="152">
        <f t="shared" si="22"/>
        <v>0.12716983575671148</v>
      </c>
      <c r="Q216" s="150">
        <v>168.31707455263401</v>
      </c>
      <c r="R216" s="153">
        <f t="shared" si="19"/>
        <v>1.4912203689072978E-2</v>
      </c>
      <c r="S216" s="153">
        <f t="shared" si="21"/>
        <v>4.689523338151691E-2</v>
      </c>
      <c r="T216" s="153">
        <f t="shared" si="23"/>
        <v>0.10354552785518978</v>
      </c>
    </row>
    <row r="217" spans="11:20" x14ac:dyDescent="0.25">
      <c r="K217" s="25">
        <v>42247</v>
      </c>
      <c r="L217" s="26">
        <v>167.461756512709</v>
      </c>
      <c r="M217" s="149">
        <v>154.84822845548899</v>
      </c>
      <c r="N217" s="152">
        <f t="shared" si="18"/>
        <v>8.3449431390021367E-3</v>
      </c>
      <c r="O217" s="152">
        <f t="shared" si="20"/>
        <v>2.5059750832868932E-2</v>
      </c>
      <c r="P217" s="152">
        <f t="shared" si="22"/>
        <v>0.12676719700251815</v>
      </c>
      <c r="Q217" s="150">
        <v>169.445403099559</v>
      </c>
      <c r="R217" s="153">
        <f t="shared" si="19"/>
        <v>6.7035893412712433E-3</v>
      </c>
      <c r="S217" s="153">
        <f t="shared" si="21"/>
        <v>3.8400633301944431E-2</v>
      </c>
      <c r="T217" s="153">
        <f t="shared" si="23"/>
        <v>9.9788884124268673E-2</v>
      </c>
    </row>
    <row r="218" spans="11:20" x14ac:dyDescent="0.25">
      <c r="K218" s="25">
        <v>42277</v>
      </c>
      <c r="L218" s="26">
        <v>167.27023981134801</v>
      </c>
      <c r="M218" s="149">
        <v>155.159287634691</v>
      </c>
      <c r="N218" s="152">
        <f t="shared" si="18"/>
        <v>2.0088003737892546E-3</v>
      </c>
      <c r="O218" s="152">
        <f t="shared" si="20"/>
        <v>2.2531340843555903E-2</v>
      </c>
      <c r="P218" s="152">
        <f t="shared" si="22"/>
        <v>0.11318432246941401</v>
      </c>
      <c r="Q218" s="150">
        <v>169.208466465442</v>
      </c>
      <c r="R218" s="153">
        <f t="shared" si="19"/>
        <v>-1.3983066508909126E-3</v>
      </c>
      <c r="S218" s="153">
        <f t="shared" si="21"/>
        <v>2.028708637987009E-2</v>
      </c>
      <c r="T218" s="153">
        <f t="shared" si="23"/>
        <v>8.9511756931680342E-2</v>
      </c>
    </row>
    <row r="219" spans="11:20" x14ac:dyDescent="0.25">
      <c r="K219" s="25">
        <v>42308</v>
      </c>
      <c r="L219" s="26">
        <v>165.84643328002599</v>
      </c>
      <c r="M219" s="149">
        <v>153.280476584719</v>
      </c>
      <c r="N219" s="152">
        <f t="shared" si="18"/>
        <v>-1.2108917736175062E-2</v>
      </c>
      <c r="O219" s="152">
        <f t="shared" si="20"/>
        <v>-1.8639865126666155E-3</v>
      </c>
      <c r="P219" s="152">
        <f t="shared" si="22"/>
        <v>8.4476369270637619E-2</v>
      </c>
      <c r="Q219" s="150">
        <v>167.91301878995199</v>
      </c>
      <c r="R219" s="153">
        <f t="shared" si="19"/>
        <v>-7.6559270499303445E-3</v>
      </c>
      <c r="S219" s="153">
        <f t="shared" si="21"/>
        <v>-2.4005631262066229E-3</v>
      </c>
      <c r="T219" s="153">
        <f t="shared" si="23"/>
        <v>7.9471310602688749E-2</v>
      </c>
    </row>
    <row r="220" spans="11:20" x14ac:dyDescent="0.25">
      <c r="K220" s="25">
        <v>42338</v>
      </c>
      <c r="L220" s="26">
        <v>165.97572810403</v>
      </c>
      <c r="M220" s="149">
        <v>152.72206936853999</v>
      </c>
      <c r="N220" s="152">
        <f t="shared" si="18"/>
        <v>-3.6430420143583886E-3</v>
      </c>
      <c r="O220" s="152">
        <f t="shared" si="20"/>
        <v>-1.3730600008512006E-2</v>
      </c>
      <c r="P220" s="152">
        <f t="shared" si="22"/>
        <v>6.4166676995356164E-2</v>
      </c>
      <c r="Q220" s="150">
        <v>168.21713631532199</v>
      </c>
      <c r="R220" s="153">
        <f t="shared" si="19"/>
        <v>1.8111610854334437E-3</v>
      </c>
      <c r="S220" s="153">
        <f t="shared" si="21"/>
        <v>-7.2487465683287455E-3</v>
      </c>
      <c r="T220" s="153">
        <f t="shared" si="23"/>
        <v>7.3969799838940364E-2</v>
      </c>
    </row>
    <row r="221" spans="11:20" x14ac:dyDescent="0.25">
      <c r="K221" s="25">
        <v>42369</v>
      </c>
      <c r="L221" s="26">
        <v>167.67281261446001</v>
      </c>
      <c r="M221" s="149">
        <v>154.87598567534701</v>
      </c>
      <c r="N221" s="152">
        <f t="shared" si="18"/>
        <v>1.4103503938316386E-2</v>
      </c>
      <c r="O221" s="152">
        <f t="shared" si="20"/>
        <v>-1.8258781904889609E-3</v>
      </c>
      <c r="P221" s="152">
        <f t="shared" si="22"/>
        <v>6.3149997841703831E-2</v>
      </c>
      <c r="Q221" s="150">
        <v>169.72666733166801</v>
      </c>
      <c r="R221" s="153">
        <f t="shared" si="19"/>
        <v>8.9737053513763154E-3</v>
      </c>
      <c r="S221" s="153">
        <f t="shared" si="21"/>
        <v>3.0624996316708231E-3</v>
      </c>
      <c r="T221" s="153">
        <f t="shared" si="23"/>
        <v>7.9552827059114373E-2</v>
      </c>
    </row>
    <row r="222" spans="11:20" x14ac:dyDescent="0.25">
      <c r="K222" s="25">
        <v>42400</v>
      </c>
      <c r="L222" s="26">
        <v>171.31959684078399</v>
      </c>
      <c r="M222" s="149">
        <v>159.43548081285201</v>
      </c>
      <c r="N222" s="152">
        <f t="shared" si="18"/>
        <v>2.9439652103733227E-2</v>
      </c>
      <c r="O222" s="152">
        <f t="shared" si="20"/>
        <v>4.015517413094094E-2</v>
      </c>
      <c r="P222" s="152">
        <f t="shared" si="22"/>
        <v>7.5478271938634212E-2</v>
      </c>
      <c r="Q222" s="150">
        <v>173.13351339238301</v>
      </c>
      <c r="R222" s="153">
        <f t="shared" si="19"/>
        <v>2.0072544369575063E-2</v>
      </c>
      <c r="S222" s="153">
        <f t="shared" si="21"/>
        <v>3.1090469577951696E-2</v>
      </c>
      <c r="T222" s="153">
        <f t="shared" si="23"/>
        <v>9.1669540352139922E-2</v>
      </c>
    </row>
    <row r="223" spans="11:20" x14ac:dyDescent="0.25">
      <c r="K223" s="25">
        <v>42429</v>
      </c>
      <c r="L223" s="26">
        <v>172.73279560379399</v>
      </c>
      <c r="M223" s="149">
        <v>161.62524748548299</v>
      </c>
      <c r="N223" s="152">
        <f t="shared" si="18"/>
        <v>1.3734500385151893E-2</v>
      </c>
      <c r="O223" s="152">
        <f t="shared" si="20"/>
        <v>5.8296604765473381E-2</v>
      </c>
      <c r="P223" s="152">
        <f t="shared" si="22"/>
        <v>8.9619491418681418E-2</v>
      </c>
      <c r="Q223" s="150">
        <v>174.398841287777</v>
      </c>
      <c r="R223" s="153">
        <f t="shared" si="19"/>
        <v>7.3083937973712487E-3</v>
      </c>
      <c r="S223" s="153">
        <f t="shared" si="21"/>
        <v>3.6748366473600136E-2</v>
      </c>
      <c r="T223" s="153">
        <f t="shared" si="23"/>
        <v>9.7055696415495829E-2</v>
      </c>
    </row>
    <row r="224" spans="11:20" x14ac:dyDescent="0.25">
      <c r="K224" s="25">
        <v>42460</v>
      </c>
      <c r="L224" s="26">
        <v>172.53516326598401</v>
      </c>
      <c r="M224" s="149">
        <v>161.053105929146</v>
      </c>
      <c r="N224" s="152">
        <f t="shared" si="18"/>
        <v>-3.5399268693362407E-3</v>
      </c>
      <c r="O224" s="152">
        <f t="shared" si="20"/>
        <v>3.988429986006703E-2</v>
      </c>
      <c r="P224" s="152">
        <f t="shared" si="22"/>
        <v>8.1126816917611366E-2</v>
      </c>
      <c r="Q224" s="150">
        <v>174.45552304454</v>
      </c>
      <c r="R224" s="153">
        <f t="shared" si="19"/>
        <v>3.250122325610949E-4</v>
      </c>
      <c r="S224" s="153">
        <f t="shared" si="21"/>
        <v>2.7861595276782225E-2</v>
      </c>
      <c r="T224" s="153">
        <f t="shared" si="23"/>
        <v>9.1091861296609178E-2</v>
      </c>
    </row>
    <row r="225" spans="11:20" x14ac:dyDescent="0.25">
      <c r="K225" s="25">
        <v>42490</v>
      </c>
      <c r="L225" s="26">
        <v>171.089839626974</v>
      </c>
      <c r="M225" s="149">
        <v>158.80105112107299</v>
      </c>
      <c r="N225" s="152">
        <f t="shared" si="18"/>
        <v>-1.3983305662318535E-2</v>
      </c>
      <c r="O225" s="152">
        <f t="shared" si="20"/>
        <v>-3.9792252549087914E-3</v>
      </c>
      <c r="P225" s="152">
        <f t="shared" si="22"/>
        <v>6.4710665826326785E-2</v>
      </c>
      <c r="Q225" s="150">
        <v>173.20161510880499</v>
      </c>
      <c r="R225" s="153">
        <f t="shared" si="19"/>
        <v>-7.1875508086658435E-3</v>
      </c>
      <c r="S225" s="153">
        <f t="shared" si="21"/>
        <v>3.9334797225332174E-4</v>
      </c>
      <c r="T225" s="153">
        <f t="shared" si="23"/>
        <v>7.7276002766354379E-2</v>
      </c>
    </row>
    <row r="226" spans="11:20" x14ac:dyDescent="0.25">
      <c r="K226" s="25">
        <v>42521</v>
      </c>
      <c r="L226" s="26">
        <v>172.56200664288801</v>
      </c>
      <c r="M226" s="149">
        <v>159.79667462892701</v>
      </c>
      <c r="N226" s="152">
        <f t="shared" si="18"/>
        <v>6.2696279453147152E-3</v>
      </c>
      <c r="O226" s="152">
        <f t="shared" si="20"/>
        <v>-1.131365850944932E-2</v>
      </c>
      <c r="P226" s="152">
        <f t="shared" si="22"/>
        <v>5.781732934796513E-2</v>
      </c>
      <c r="Q226" s="150">
        <v>174.75073365092001</v>
      </c>
      <c r="R226" s="153">
        <f t="shared" si="19"/>
        <v>8.9440190332050751E-3</v>
      </c>
      <c r="S226" s="153">
        <f t="shared" si="21"/>
        <v>2.0177448459210989E-3</v>
      </c>
      <c r="T226" s="153">
        <f t="shared" si="23"/>
        <v>7.0912926368830176E-2</v>
      </c>
    </row>
    <row r="227" spans="11:20" x14ac:dyDescent="0.25">
      <c r="K227" s="25">
        <v>42551</v>
      </c>
      <c r="L227" s="26">
        <v>175.20415095354701</v>
      </c>
      <c r="M227" s="149">
        <v>162.26731453481801</v>
      </c>
      <c r="N227" s="152">
        <f t="shared" si="18"/>
        <v>1.5461147183620794E-2</v>
      </c>
      <c r="O227" s="152">
        <f t="shared" si="20"/>
        <v>7.5391815554690655E-3</v>
      </c>
      <c r="P227" s="152">
        <f t="shared" si="22"/>
        <v>6.9374687366589916E-2</v>
      </c>
      <c r="Q227" s="150">
        <v>177.33986509857201</v>
      </c>
      <c r="R227" s="153">
        <f t="shared" si="19"/>
        <v>1.4816140645360631E-2</v>
      </c>
      <c r="S227" s="153">
        <f t="shared" si="21"/>
        <v>1.6533394894557851E-2</v>
      </c>
      <c r="T227" s="153">
        <f t="shared" si="23"/>
        <v>6.9317499531707627E-2</v>
      </c>
    </row>
    <row r="228" spans="11:20" x14ac:dyDescent="0.25">
      <c r="K228" s="25">
        <v>42582</v>
      </c>
      <c r="L228" s="26">
        <v>179.742106114199</v>
      </c>
      <c r="M228" s="149">
        <v>166.189791315121</v>
      </c>
      <c r="N228" s="152">
        <f t="shared" si="18"/>
        <v>2.4172932124672197E-2</v>
      </c>
      <c r="O228" s="152">
        <f t="shared" si="20"/>
        <v>4.6528282664922038E-2</v>
      </c>
      <c r="P228" s="152">
        <f t="shared" si="22"/>
        <v>8.2199243384292853E-2</v>
      </c>
      <c r="Q228" s="150">
        <v>181.948420318373</v>
      </c>
      <c r="R228" s="153">
        <f t="shared" si="19"/>
        <v>2.5987136153731605E-2</v>
      </c>
      <c r="S228" s="153">
        <f t="shared" si="21"/>
        <v>5.0500713888108173E-2</v>
      </c>
      <c r="T228" s="153">
        <f t="shared" si="23"/>
        <v>8.0986113868539045E-2</v>
      </c>
    </row>
    <row r="229" spans="11:20" x14ac:dyDescent="0.25">
      <c r="K229" s="25">
        <v>42613</v>
      </c>
      <c r="L229" s="26">
        <v>182.276402207448</v>
      </c>
      <c r="M229" s="149">
        <v>168.54704610114001</v>
      </c>
      <c r="N229" s="152">
        <f t="shared" si="18"/>
        <v>1.4184113039466428E-2</v>
      </c>
      <c r="O229" s="152">
        <f t="shared" si="20"/>
        <v>5.475940905862231E-2</v>
      </c>
      <c r="P229" s="152">
        <f t="shared" si="22"/>
        <v>8.8466092136073371E-2</v>
      </c>
      <c r="Q229" s="150">
        <v>184.443679633394</v>
      </c>
      <c r="R229" s="153">
        <f t="shared" si="19"/>
        <v>1.3714102659725169E-2</v>
      </c>
      <c r="S229" s="153">
        <f t="shared" si="21"/>
        <v>5.5467269178031131E-2</v>
      </c>
      <c r="T229" s="153">
        <f t="shared" si="23"/>
        <v>8.85139181086112E-2</v>
      </c>
    </row>
    <row r="230" spans="11:20" x14ac:dyDescent="0.25">
      <c r="K230" s="25">
        <v>42643</v>
      </c>
      <c r="L230" s="26">
        <v>183.57581933626699</v>
      </c>
      <c r="M230" s="149">
        <v>169.55773866718101</v>
      </c>
      <c r="N230" s="152">
        <f t="shared" si="18"/>
        <v>5.9965012109113314E-3</v>
      </c>
      <c r="O230" s="152">
        <f t="shared" si="20"/>
        <v>4.4928482074550358E-2</v>
      </c>
      <c r="P230" s="152">
        <f t="shared" si="22"/>
        <v>9.2797867610670659E-2</v>
      </c>
      <c r="Q230" s="150">
        <v>185.81655192442901</v>
      </c>
      <c r="R230" s="153">
        <f t="shared" si="19"/>
        <v>7.4433143698053872E-3</v>
      </c>
      <c r="S230" s="153">
        <f t="shared" si="21"/>
        <v>4.7799104962357619E-2</v>
      </c>
      <c r="T230" s="153">
        <f t="shared" si="23"/>
        <v>9.8151622113890724E-2</v>
      </c>
    </row>
    <row r="231" spans="11:20" x14ac:dyDescent="0.25">
      <c r="K231" s="25">
        <v>42674</v>
      </c>
      <c r="L231" s="26">
        <v>182.26742187011499</v>
      </c>
      <c r="M231" s="149">
        <v>168.01510161981099</v>
      </c>
      <c r="N231" s="152">
        <f t="shared" si="18"/>
        <v>-9.0980043700512603E-3</v>
      </c>
      <c r="O231" s="152">
        <f t="shared" si="20"/>
        <v>1.0983287783477236E-2</v>
      </c>
      <c r="P231" s="152">
        <f t="shared" si="22"/>
        <v>9.6128517886934439E-2</v>
      </c>
      <c r="Q231" s="150">
        <v>184.645452325365</v>
      </c>
      <c r="R231" s="153">
        <f t="shared" si="19"/>
        <v>-6.3024503841847546E-3</v>
      </c>
      <c r="S231" s="153">
        <f t="shared" si="21"/>
        <v>1.4823058107746867E-2</v>
      </c>
      <c r="T231" s="153">
        <f t="shared" si="23"/>
        <v>9.9649411677507738E-2</v>
      </c>
    </row>
    <row r="232" spans="11:20" x14ac:dyDescent="0.25">
      <c r="K232" s="25">
        <v>42704</v>
      </c>
      <c r="L232" s="26">
        <v>181.86852706840301</v>
      </c>
      <c r="M232" s="149">
        <v>166.34568739611601</v>
      </c>
      <c r="N232" s="152">
        <f t="shared" si="18"/>
        <v>-9.9360962651594553E-3</v>
      </c>
      <c r="O232" s="152">
        <f t="shared" si="20"/>
        <v>-1.3060796708967759E-2</v>
      </c>
      <c r="P232" s="152">
        <f t="shared" si="22"/>
        <v>8.9205300084693739E-2</v>
      </c>
      <c r="Q232" s="150">
        <v>184.586086878412</v>
      </c>
      <c r="R232" s="153">
        <f t="shared" si="19"/>
        <v>-3.2151047429207491E-4</v>
      </c>
      <c r="S232" s="153">
        <f t="shared" si="21"/>
        <v>7.7209067451411428E-4</v>
      </c>
      <c r="T232" s="153">
        <f t="shared" si="23"/>
        <v>9.7308460491245752E-2</v>
      </c>
    </row>
    <row r="233" spans="11:20" x14ac:dyDescent="0.25">
      <c r="K233" s="25">
        <v>42735</v>
      </c>
      <c r="L233" s="26">
        <v>182.955248151576</v>
      </c>
      <c r="M233" s="149">
        <v>165.23327752281301</v>
      </c>
      <c r="N233" s="152">
        <f t="shared" si="18"/>
        <v>-6.6873382214834853E-3</v>
      </c>
      <c r="O233" s="152">
        <f t="shared" si="20"/>
        <v>-2.5504357267091993E-2</v>
      </c>
      <c r="P233" s="152">
        <f t="shared" si="22"/>
        <v>6.6874743700918726E-2</v>
      </c>
      <c r="Q233" s="150">
        <v>186.27433203614001</v>
      </c>
      <c r="R233" s="153">
        <f t="shared" si="19"/>
        <v>9.1461127232197459E-3</v>
      </c>
      <c r="S233" s="153">
        <f t="shared" si="21"/>
        <v>2.4636132086726104E-3</v>
      </c>
      <c r="T233" s="153">
        <f t="shared" si="23"/>
        <v>9.7495961975943901E-2</v>
      </c>
    </row>
    <row r="234" spans="11:20" x14ac:dyDescent="0.25">
      <c r="K234" s="25">
        <v>42766</v>
      </c>
      <c r="L234" s="26">
        <v>186.71197530018301</v>
      </c>
      <c r="M234" s="149">
        <v>167.084114564712</v>
      </c>
      <c r="N234" s="152">
        <f t="shared" si="18"/>
        <v>1.12013576783494E-2</v>
      </c>
      <c r="O234" s="152">
        <f t="shared" si="20"/>
        <v>-5.5410915216755896E-3</v>
      </c>
      <c r="P234" s="152">
        <f t="shared" si="22"/>
        <v>4.7973222226726842E-2</v>
      </c>
      <c r="Q234" s="150">
        <v>190.43920158130001</v>
      </c>
      <c r="R234" s="153">
        <f t="shared" si="19"/>
        <v>2.2358794685421124E-2</v>
      </c>
      <c r="S234" s="153">
        <f t="shared" si="21"/>
        <v>3.1377698085549355E-2</v>
      </c>
      <c r="T234" s="153">
        <f t="shared" si="23"/>
        <v>9.9955738492385704E-2</v>
      </c>
    </row>
    <row r="235" spans="11:20" x14ac:dyDescent="0.25">
      <c r="K235" s="25">
        <v>42794</v>
      </c>
      <c r="L235" s="26">
        <v>191.244457193996</v>
      </c>
      <c r="M235" s="149">
        <v>170.59679402617601</v>
      </c>
      <c r="N235" s="152">
        <f t="shared" si="18"/>
        <v>2.1023419674666588E-2</v>
      </c>
      <c r="O235" s="152">
        <f t="shared" si="20"/>
        <v>2.5555857182741004E-2</v>
      </c>
      <c r="P235" s="152">
        <f t="shared" si="22"/>
        <v>5.550832360828295E-2</v>
      </c>
      <c r="Q235" s="150">
        <v>195.20663462216001</v>
      </c>
      <c r="R235" s="153">
        <f t="shared" si="19"/>
        <v>2.5033884837123432E-2</v>
      </c>
      <c r="S235" s="153">
        <f t="shared" si="21"/>
        <v>5.7537097856913855E-2</v>
      </c>
      <c r="T235" s="153">
        <f t="shared" si="23"/>
        <v>0.11931153430112462</v>
      </c>
    </row>
    <row r="236" spans="11:20" x14ac:dyDescent="0.25">
      <c r="K236" s="25">
        <v>42825</v>
      </c>
      <c r="L236" s="26">
        <v>193.96143166152399</v>
      </c>
      <c r="M236" s="149">
        <v>174.441503211135</v>
      </c>
      <c r="N236" s="152">
        <f t="shared" si="18"/>
        <v>2.2536819680029074E-2</v>
      </c>
      <c r="O236" s="152">
        <f t="shared" si="20"/>
        <v>5.572863908755088E-2</v>
      </c>
      <c r="P236" s="152">
        <f t="shared" si="22"/>
        <v>8.3130326514032626E-2</v>
      </c>
      <c r="Q236" s="150">
        <v>197.66794016562201</v>
      </c>
      <c r="R236" s="153">
        <f t="shared" si="19"/>
        <v>1.2608718695581667E-2</v>
      </c>
      <c r="S236" s="153">
        <f t="shared" si="21"/>
        <v>6.1165744120190935E-2</v>
      </c>
      <c r="T236" s="153">
        <f t="shared" si="23"/>
        <v>0.133056361392214</v>
      </c>
    </row>
    <row r="237" spans="11:20" x14ac:dyDescent="0.25">
      <c r="K237" s="25">
        <v>42855</v>
      </c>
      <c r="L237" s="26">
        <v>195.52943684030299</v>
      </c>
      <c r="M237" s="149">
        <v>175.671140024252</v>
      </c>
      <c r="N237" s="152">
        <f t="shared" si="18"/>
        <v>7.0489923010392808E-3</v>
      </c>
      <c r="O237" s="152">
        <f t="shared" si="20"/>
        <v>5.1393428285573028E-2</v>
      </c>
      <c r="P237" s="152">
        <f t="shared" si="22"/>
        <v>0.10623411359108026</v>
      </c>
      <c r="Q237" s="150">
        <v>199.484316237847</v>
      </c>
      <c r="R237" s="153">
        <f t="shared" si="19"/>
        <v>9.1890271669905488E-3</v>
      </c>
      <c r="S237" s="153">
        <f t="shared" si="21"/>
        <v>4.7496075290389017E-2</v>
      </c>
      <c r="T237" s="153">
        <f t="shared" si="23"/>
        <v>0.1517462819993407</v>
      </c>
    </row>
    <row r="238" spans="11:20" x14ac:dyDescent="0.25">
      <c r="K238" s="25">
        <v>42886</v>
      </c>
      <c r="L238" s="26">
        <v>197.74686820367799</v>
      </c>
      <c r="M238" s="149">
        <v>175.61489524750101</v>
      </c>
      <c r="N238" s="152">
        <f t="shared" si="18"/>
        <v>-3.2017084162616616E-4</v>
      </c>
      <c r="O238" s="152">
        <f t="shared" si="20"/>
        <v>2.941497963059625E-2</v>
      </c>
      <c r="P238" s="152">
        <f t="shared" si="22"/>
        <v>9.8989673316459248E-2</v>
      </c>
      <c r="Q238" s="150">
        <v>202.656417338719</v>
      </c>
      <c r="R238" s="153">
        <f t="shared" si="19"/>
        <v>1.5901506247187225E-2</v>
      </c>
      <c r="S238" s="153">
        <f t="shared" si="21"/>
        <v>3.8163573338471313E-2</v>
      </c>
      <c r="T238" s="153">
        <f t="shared" si="23"/>
        <v>0.15968850662191225</v>
      </c>
    </row>
    <row r="239" spans="11:20" x14ac:dyDescent="0.25">
      <c r="K239" s="25">
        <v>42916</v>
      </c>
      <c r="L239" s="26">
        <v>202.34628211951201</v>
      </c>
      <c r="M239" s="149">
        <v>175.84519022401801</v>
      </c>
      <c r="N239" s="152">
        <f t="shared" si="18"/>
        <v>1.3113635730752637E-3</v>
      </c>
      <c r="O239" s="152">
        <f t="shared" si="20"/>
        <v>8.0467491224496257E-3</v>
      </c>
      <c r="P239" s="152">
        <f t="shared" si="22"/>
        <v>8.3675974598609537E-2</v>
      </c>
      <c r="Q239" s="150">
        <v>208.86513173639199</v>
      </c>
      <c r="R239" s="153">
        <f t="shared" si="19"/>
        <v>3.063665330319032E-2</v>
      </c>
      <c r="S239" s="153">
        <f t="shared" si="21"/>
        <v>5.6646472672240433E-2</v>
      </c>
      <c r="T239" s="153">
        <f t="shared" si="23"/>
        <v>0.17776751223024267</v>
      </c>
    </row>
    <row r="240" spans="11:20" x14ac:dyDescent="0.25">
      <c r="K240" s="25">
        <v>42947</v>
      </c>
      <c r="L240" s="26">
        <v>205.32631080500599</v>
      </c>
      <c r="M240" s="149">
        <v>176.370303058839</v>
      </c>
      <c r="N240" s="152">
        <f t="shared" si="18"/>
        <v>2.9862223365451079E-3</v>
      </c>
      <c r="O240" s="152">
        <f t="shared" si="20"/>
        <v>3.9799538756934982E-3</v>
      </c>
      <c r="P240" s="152">
        <f t="shared" si="22"/>
        <v>6.1258346034108735E-2</v>
      </c>
      <c r="Q240" s="150">
        <v>212.83447201603201</v>
      </c>
      <c r="R240" s="153">
        <f t="shared" si="19"/>
        <v>1.9004322294684073E-2</v>
      </c>
      <c r="S240" s="153">
        <f t="shared" si="21"/>
        <v>6.692333527748362E-2</v>
      </c>
      <c r="T240" s="153">
        <f t="shared" si="23"/>
        <v>0.16975168920738448</v>
      </c>
    </row>
    <row r="241" spans="11:20" x14ac:dyDescent="0.25">
      <c r="K241" s="25">
        <v>42978</v>
      </c>
      <c r="L241" s="26">
        <v>205.82339132744499</v>
      </c>
      <c r="M241" s="149">
        <v>178.845063504123</v>
      </c>
      <c r="N241" s="152">
        <f t="shared" si="18"/>
        <v>1.4031616447687245E-2</v>
      </c>
      <c r="O241" s="152">
        <f t="shared" si="20"/>
        <v>1.8393475405771298E-2</v>
      </c>
      <c r="P241" s="152">
        <f t="shared" si="22"/>
        <v>6.1098771181094857E-2</v>
      </c>
      <c r="Q241" s="150">
        <v>212.49205469206601</v>
      </c>
      <c r="R241" s="153">
        <f t="shared" si="19"/>
        <v>-1.6088433453590456E-3</v>
      </c>
      <c r="S241" s="153">
        <f t="shared" si="21"/>
        <v>4.8533559817687699E-2</v>
      </c>
      <c r="T241" s="153">
        <f t="shared" si="23"/>
        <v>0.15207013389898649</v>
      </c>
    </row>
    <row r="242" spans="11:20" x14ac:dyDescent="0.25">
      <c r="K242" s="25">
        <v>43008</v>
      </c>
      <c r="L242" s="26">
        <v>203.507216701739</v>
      </c>
      <c r="M242" s="149">
        <v>180.34167758831401</v>
      </c>
      <c r="N242" s="152">
        <f t="shared" si="18"/>
        <v>8.3682157889501951E-3</v>
      </c>
      <c r="O242" s="152">
        <f t="shared" si="20"/>
        <v>2.5570715687859957E-2</v>
      </c>
      <c r="P242" s="152">
        <f t="shared" si="22"/>
        <v>6.36003936234395E-2</v>
      </c>
      <c r="Q242" s="150">
        <v>208.86962941430599</v>
      </c>
      <c r="R242" s="153">
        <f t="shared" si="19"/>
        <v>-1.704734458429269E-2</v>
      </c>
      <c r="S242" s="153">
        <f t="shared" si="21"/>
        <v>2.1533885893765259E-5</v>
      </c>
      <c r="T242" s="153">
        <f t="shared" si="23"/>
        <v>0.12406363830953326</v>
      </c>
    </row>
    <row r="243" spans="11:20" x14ac:dyDescent="0.25">
      <c r="K243" s="25">
        <v>43039</v>
      </c>
      <c r="L243" s="26">
        <v>202.22973720771901</v>
      </c>
      <c r="M243" s="149">
        <v>181.935551395521</v>
      </c>
      <c r="N243" s="152">
        <f t="shared" si="18"/>
        <v>8.8380779668995046E-3</v>
      </c>
      <c r="O243" s="152">
        <f t="shared" si="20"/>
        <v>3.1554339025121392E-2</v>
      </c>
      <c r="P243" s="152">
        <f t="shared" si="22"/>
        <v>8.2852372444529365E-2</v>
      </c>
      <c r="Q243" s="150">
        <v>206.524269294845</v>
      </c>
      <c r="R243" s="153">
        <f t="shared" si="19"/>
        <v>-1.1228823099067364E-2</v>
      </c>
      <c r="S243" s="153">
        <f t="shared" si="21"/>
        <v>-2.9648405455257709E-2</v>
      </c>
      <c r="T243" s="153">
        <f t="shared" si="23"/>
        <v>0.11849096034559881</v>
      </c>
    </row>
    <row r="244" spans="11:20" x14ac:dyDescent="0.25">
      <c r="K244" s="25">
        <v>43069</v>
      </c>
      <c r="L244" s="26">
        <v>203.58089353421801</v>
      </c>
      <c r="M244" s="149">
        <v>180.50729104397999</v>
      </c>
      <c r="N244" s="152">
        <f t="shared" si="18"/>
        <v>-7.8503642668278362E-3</v>
      </c>
      <c r="O244" s="152">
        <f t="shared" si="20"/>
        <v>9.2942321542952566E-3</v>
      </c>
      <c r="P244" s="152">
        <f t="shared" si="22"/>
        <v>8.5133578570878221E-2</v>
      </c>
      <c r="Q244" s="150">
        <v>208.76037579751599</v>
      </c>
      <c r="R244" s="153">
        <f t="shared" si="19"/>
        <v>1.082733041644901E-2</v>
      </c>
      <c r="S244" s="153">
        <f t="shared" si="21"/>
        <v>-1.7561498475591408E-2</v>
      </c>
      <c r="T244" s="153">
        <f t="shared" si="23"/>
        <v>0.1309648485859487</v>
      </c>
    </row>
    <row r="245" spans="11:20" x14ac:dyDescent="0.25">
      <c r="K245" s="25">
        <v>43100</v>
      </c>
      <c r="L245" s="26">
        <v>206.64059391773799</v>
      </c>
      <c r="M245" s="149">
        <v>180.84198465752999</v>
      </c>
      <c r="N245" s="152">
        <f t="shared" si="18"/>
        <v>1.8541833496823479E-3</v>
      </c>
      <c r="O245" s="152">
        <f t="shared" si="20"/>
        <v>2.7742176733993595E-3</v>
      </c>
      <c r="P245" s="152">
        <f t="shared" si="22"/>
        <v>9.4464670608267465E-2</v>
      </c>
      <c r="Q245" s="150">
        <v>212.57692541535599</v>
      </c>
      <c r="R245" s="153">
        <f t="shared" si="19"/>
        <v>1.8281963726400896E-2</v>
      </c>
      <c r="S245" s="153">
        <f t="shared" si="21"/>
        <v>1.7749330103403071E-2</v>
      </c>
      <c r="T245" s="153">
        <f t="shared" si="23"/>
        <v>0.14120353079088144</v>
      </c>
    </row>
    <row r="246" spans="11:20" x14ac:dyDescent="0.25">
      <c r="K246" s="25">
        <v>43131</v>
      </c>
      <c r="L246" s="26">
        <v>209.67720694981099</v>
      </c>
      <c r="M246" s="149">
        <v>183.00327477323901</v>
      </c>
      <c r="N246" s="152">
        <f t="shared" si="18"/>
        <v>1.1951262975807175E-2</v>
      </c>
      <c r="O246" s="152">
        <f t="shared" si="20"/>
        <v>5.8686901461981744E-3</v>
      </c>
      <c r="P246" s="152">
        <f t="shared" si="22"/>
        <v>9.5276323844428079E-2</v>
      </c>
      <c r="Q246" s="150">
        <v>215.677459661282</v>
      </c>
      <c r="R246" s="153">
        <f t="shared" si="19"/>
        <v>1.4585469424152508E-2</v>
      </c>
      <c r="S246" s="153">
        <f t="shared" si="21"/>
        <v>4.4320168267340199E-2</v>
      </c>
      <c r="T246" s="153">
        <f t="shared" si="23"/>
        <v>0.13252659048356485</v>
      </c>
    </row>
    <row r="247" spans="11:20" x14ac:dyDescent="0.25">
      <c r="K247" s="25">
        <v>43159</v>
      </c>
      <c r="L247" s="26">
        <v>209.44700553452799</v>
      </c>
      <c r="M247" s="149">
        <v>188.72152172789399</v>
      </c>
      <c r="N247" s="152">
        <f t="shared" si="18"/>
        <v>3.1246691960788775E-2</v>
      </c>
      <c r="O247" s="152">
        <f t="shared" si="20"/>
        <v>4.5506365069279298E-2</v>
      </c>
      <c r="P247" s="152">
        <f t="shared" si="22"/>
        <v>0.10624307335422123</v>
      </c>
      <c r="Q247" s="150">
        <v>213.45861667938999</v>
      </c>
      <c r="R247" s="153">
        <f t="shared" si="19"/>
        <v>-1.0287783365849457E-2</v>
      </c>
      <c r="S247" s="153">
        <f t="shared" si="21"/>
        <v>2.2505424527645923E-2</v>
      </c>
      <c r="T247" s="153">
        <f t="shared" si="23"/>
        <v>9.3500828455745477E-2</v>
      </c>
    </row>
    <row r="248" spans="11:20" x14ac:dyDescent="0.25">
      <c r="K248" s="25">
        <v>43190</v>
      </c>
      <c r="L248" s="26">
        <v>207.35444668517201</v>
      </c>
      <c r="M248" s="149">
        <v>191.824145322779</v>
      </c>
      <c r="N248" s="152">
        <f t="shared" si="18"/>
        <v>1.6440221372093999E-2</v>
      </c>
      <c r="O248" s="152">
        <f t="shared" si="20"/>
        <v>6.0727937077479588E-2</v>
      </c>
      <c r="P248" s="152">
        <f t="shared" si="22"/>
        <v>9.9647399223595112E-2</v>
      </c>
      <c r="Q248" s="150">
        <v>209.823784381991</v>
      </c>
      <c r="R248" s="153">
        <f t="shared" si="19"/>
        <v>-1.7028276271734755E-2</v>
      </c>
      <c r="S248" s="153">
        <f t="shared" si="21"/>
        <v>-1.2951269419225975E-2</v>
      </c>
      <c r="T248" s="153">
        <f t="shared" si="23"/>
        <v>6.1496286176624615E-2</v>
      </c>
    </row>
    <row r="249" spans="11:20" x14ac:dyDescent="0.25">
      <c r="K249" s="25">
        <v>43220</v>
      </c>
      <c r="L249" s="26">
        <v>206.61135353534101</v>
      </c>
      <c r="M249" s="149">
        <v>191.202228565864</v>
      </c>
      <c r="N249" s="152">
        <f t="shared" si="18"/>
        <v>-3.242119264331933E-3</v>
      </c>
      <c r="O249" s="152">
        <f t="shared" si="20"/>
        <v>4.4802224456280237E-2</v>
      </c>
      <c r="P249" s="152">
        <f t="shared" si="22"/>
        <v>8.8410017373758087E-2</v>
      </c>
      <c r="Q249" s="150">
        <v>209.169157640842</v>
      </c>
      <c r="R249" s="153">
        <f t="shared" si="19"/>
        <v>-3.1198881627129138E-3</v>
      </c>
      <c r="S249" s="153">
        <f t="shared" si="21"/>
        <v>-3.0176088083850638E-2</v>
      </c>
      <c r="T249" s="153">
        <f t="shared" si="23"/>
        <v>4.8549387669392985E-2</v>
      </c>
    </row>
    <row r="250" spans="11:20" x14ac:dyDescent="0.25">
      <c r="K250" s="25">
        <v>43251</v>
      </c>
      <c r="L250" s="26">
        <v>208.67570402675099</v>
      </c>
      <c r="M250" s="149">
        <v>188.27441426725301</v>
      </c>
      <c r="N250" s="152">
        <f t="shared" si="18"/>
        <v>-1.5312657810379271E-2</v>
      </c>
      <c r="O250" s="152">
        <f t="shared" si="20"/>
        <v>-2.3691386999604713E-3</v>
      </c>
      <c r="P250" s="152">
        <f t="shared" si="22"/>
        <v>7.2086818159191157E-2</v>
      </c>
      <c r="Q250" s="150">
        <v>212.56093039208801</v>
      </c>
      <c r="R250" s="153">
        <f t="shared" si="19"/>
        <v>1.6215453509020206E-2</v>
      </c>
      <c r="S250" s="153">
        <f t="shared" si="21"/>
        <v>-4.2054347642019874E-3</v>
      </c>
      <c r="T250" s="153">
        <f t="shared" si="23"/>
        <v>4.887342420948193E-2</v>
      </c>
    </row>
    <row r="251" spans="11:20" x14ac:dyDescent="0.25">
      <c r="K251" s="25">
        <v>43281</v>
      </c>
      <c r="L251" s="26">
        <v>213.17990502816599</v>
      </c>
      <c r="M251" s="149">
        <v>187.681756181776</v>
      </c>
      <c r="N251" s="152">
        <f t="shared" si="18"/>
        <v>-3.1478418763568605E-3</v>
      </c>
      <c r="O251" s="152">
        <f t="shared" si="20"/>
        <v>-2.1594722259977717E-2</v>
      </c>
      <c r="P251" s="152">
        <f t="shared" si="22"/>
        <v>6.7312423744310568E-2</v>
      </c>
      <c r="Q251" s="150">
        <v>218.63067493795501</v>
      </c>
      <c r="R251" s="153">
        <f t="shared" si="19"/>
        <v>2.8555316043596513E-2</v>
      </c>
      <c r="S251" s="153">
        <f t="shared" si="21"/>
        <v>4.1972794370779054E-2</v>
      </c>
      <c r="T251" s="153">
        <f t="shared" si="23"/>
        <v>4.675525838313721E-2</v>
      </c>
    </row>
    <row r="252" spans="11:20" x14ac:dyDescent="0.25">
      <c r="K252" s="25">
        <v>43312</v>
      </c>
      <c r="L252" s="26">
        <v>215.45426997082399</v>
      </c>
      <c r="M252" s="149">
        <v>190.28146911856999</v>
      </c>
      <c r="N252" s="152">
        <f t="shared" si="18"/>
        <v>1.3851708283654895E-2</v>
      </c>
      <c r="O252" s="152">
        <f t="shared" si="20"/>
        <v>-4.8156313563930686E-3</v>
      </c>
      <c r="P252" s="152">
        <f t="shared" si="22"/>
        <v>7.8874764166448674E-2</v>
      </c>
      <c r="Q252" s="150">
        <v>220.88428081628399</v>
      </c>
      <c r="R252" s="153">
        <f t="shared" si="19"/>
        <v>1.030782107299677E-2</v>
      </c>
      <c r="S252" s="153">
        <f t="shared" si="21"/>
        <v>5.600789001386941E-2</v>
      </c>
      <c r="T252" s="153">
        <f t="shared" si="23"/>
        <v>3.7821922003525854E-2</v>
      </c>
    </row>
    <row r="253" spans="11:20" x14ac:dyDescent="0.25">
      <c r="K253" s="25">
        <v>43343</v>
      </c>
      <c r="L253" s="26">
        <v>216.47522798857199</v>
      </c>
      <c r="M253" s="149">
        <v>194.808038616343</v>
      </c>
      <c r="N253" s="152">
        <f t="shared" si="18"/>
        <v>2.3788808856380905E-2</v>
      </c>
      <c r="O253" s="152">
        <f t="shared" si="20"/>
        <v>3.4702667245139374E-2</v>
      </c>
      <c r="P253" s="152">
        <f t="shared" si="22"/>
        <v>8.92558888652355E-2</v>
      </c>
      <c r="Q253" s="150">
        <v>220.85103997983799</v>
      </c>
      <c r="R253" s="153">
        <f t="shared" si="19"/>
        <v>-1.5048982355447826E-4</v>
      </c>
      <c r="S253" s="153">
        <f t="shared" si="21"/>
        <v>3.9001097579212329E-2</v>
      </c>
      <c r="T253" s="153">
        <f t="shared" si="23"/>
        <v>3.9337872184846967E-2</v>
      </c>
    </row>
    <row r="254" spans="11:20" x14ac:dyDescent="0.25">
      <c r="K254" s="25">
        <v>43373</v>
      </c>
      <c r="L254" s="26">
        <v>215.19767226055299</v>
      </c>
      <c r="M254" s="149">
        <v>198.53050271615999</v>
      </c>
      <c r="N254" s="152">
        <f t="shared" si="18"/>
        <v>1.9108370097334904E-2</v>
      </c>
      <c r="O254" s="152">
        <f t="shared" si="20"/>
        <v>5.7803948317046938E-2</v>
      </c>
      <c r="P254" s="152">
        <f t="shared" si="22"/>
        <v>0.10085757974020648</v>
      </c>
      <c r="Q254" s="150">
        <v>218.18292419538199</v>
      </c>
      <c r="R254" s="153">
        <f t="shared" si="19"/>
        <v>-1.2081065068561991E-2</v>
      </c>
      <c r="S254" s="153">
        <f t="shared" si="21"/>
        <v>-2.047977680625479E-3</v>
      </c>
      <c r="T254" s="153">
        <f t="shared" si="23"/>
        <v>4.4589032915850479E-2</v>
      </c>
    </row>
    <row r="255" spans="11:20" x14ac:dyDescent="0.25">
      <c r="K255" s="25">
        <v>43404</v>
      </c>
      <c r="L255" s="26">
        <v>215.93150104152301</v>
      </c>
      <c r="M255" s="149">
        <v>199.448538429921</v>
      </c>
      <c r="N255" s="152">
        <f t="shared" si="18"/>
        <v>4.6241544810547985E-3</v>
      </c>
      <c r="O255" s="152">
        <f t="shared" si="20"/>
        <v>4.8176363961320634E-2</v>
      </c>
      <c r="P255" s="152">
        <f t="shared" si="22"/>
        <v>9.6259290172086454E-2</v>
      </c>
      <c r="Q255" s="150">
        <v>218.897771064496</v>
      </c>
      <c r="R255" s="153">
        <f t="shared" si="19"/>
        <v>3.2763648747959895E-3</v>
      </c>
      <c r="S255" s="153">
        <f t="shared" si="21"/>
        <v>-8.9934410200979142E-3</v>
      </c>
      <c r="T255" s="153">
        <f t="shared" si="23"/>
        <v>5.9913064028256802E-2</v>
      </c>
    </row>
    <row r="256" spans="11:20" x14ac:dyDescent="0.25">
      <c r="K256" s="25">
        <v>43434</v>
      </c>
      <c r="L256" s="26">
        <v>217.229763634541</v>
      </c>
      <c r="M256" s="149">
        <v>197.56285292357001</v>
      </c>
      <c r="N256" s="152">
        <f t="shared" si="18"/>
        <v>-9.4544964891459804E-3</v>
      </c>
      <c r="O256" s="152">
        <f t="shared" si="20"/>
        <v>1.4141173674318219E-2</v>
      </c>
      <c r="P256" s="152">
        <f t="shared" si="22"/>
        <v>9.4486830869532579E-2</v>
      </c>
      <c r="Q256" s="150">
        <v>221.115964320318</v>
      </c>
      <c r="R256" s="153">
        <f t="shared" si="19"/>
        <v>1.0133466617932907E-2</v>
      </c>
      <c r="S256" s="153">
        <f t="shared" si="21"/>
        <v>1.1995612087867258E-3</v>
      </c>
      <c r="T256" s="153">
        <f t="shared" si="23"/>
        <v>5.9185506232208196E-2</v>
      </c>
    </row>
    <row r="257" spans="11:20" x14ac:dyDescent="0.25">
      <c r="K257" s="25">
        <v>43465</v>
      </c>
      <c r="L257" s="26">
        <v>219.01801914044799</v>
      </c>
      <c r="M257" s="149">
        <v>195.450481844721</v>
      </c>
      <c r="N257" s="152">
        <f t="shared" si="18"/>
        <v>-1.0692147069096047E-2</v>
      </c>
      <c r="O257" s="152">
        <f t="shared" si="20"/>
        <v>-1.5514093951812136E-2</v>
      </c>
      <c r="P257" s="152">
        <f t="shared" si="22"/>
        <v>8.0780451590684921E-2</v>
      </c>
      <c r="Q257" s="150">
        <v>224.04516215013399</v>
      </c>
      <c r="R257" s="153">
        <f t="shared" si="19"/>
        <v>1.3247337607756871E-2</v>
      </c>
      <c r="S257" s="153">
        <f t="shared" si="21"/>
        <v>2.6868454423602861E-2</v>
      </c>
      <c r="T257" s="153">
        <f t="shared" si="23"/>
        <v>5.394864335520011E-2</v>
      </c>
    </row>
    <row r="258" spans="11:20" x14ac:dyDescent="0.25">
      <c r="K258" s="25">
        <v>43496</v>
      </c>
      <c r="L258" s="26">
        <v>220.270945312913</v>
      </c>
      <c r="M258" s="149">
        <v>196.05558601329901</v>
      </c>
      <c r="N258" s="152">
        <f t="shared" si="18"/>
        <v>3.0959461591848481E-3</v>
      </c>
      <c r="O258" s="152">
        <f t="shared" si="20"/>
        <v>-1.7011668490186316E-2</v>
      </c>
      <c r="P258" s="152">
        <f t="shared" si="22"/>
        <v>7.1322828819501805E-2</v>
      </c>
      <c r="Q258" s="150">
        <v>225.26773365499901</v>
      </c>
      <c r="R258" s="153">
        <f t="shared" si="19"/>
        <v>5.4568083199482142E-3</v>
      </c>
      <c r="S258" s="153">
        <f t="shared" si="21"/>
        <v>2.910017109596863E-2</v>
      </c>
      <c r="T258" s="153">
        <f t="shared" si="23"/>
        <v>4.4465814873646758E-2</v>
      </c>
    </row>
    <row r="259" spans="11:20" x14ac:dyDescent="0.25">
      <c r="K259" s="25">
        <v>43524</v>
      </c>
      <c r="L259" s="26">
        <v>220.36740669619999</v>
      </c>
      <c r="M259" s="149">
        <v>199.22979011440501</v>
      </c>
      <c r="N259" s="152">
        <f t="shared" si="18"/>
        <v>1.6190327272239458E-2</v>
      </c>
      <c r="O259" s="152">
        <f t="shared" si="20"/>
        <v>8.4375031346599627E-3</v>
      </c>
      <c r="P259" s="152">
        <f t="shared" si="22"/>
        <v>5.5681346198883652E-2</v>
      </c>
      <c r="Q259" s="150">
        <v>224.319503730599</v>
      </c>
      <c r="R259" s="153">
        <f t="shared" si="19"/>
        <v>-4.2093464031215388E-3</v>
      </c>
      <c r="S259" s="153">
        <f t="shared" si="21"/>
        <v>1.4488051191275497E-2</v>
      </c>
      <c r="T259" s="153">
        <f t="shared" si="23"/>
        <v>5.0880527664628472E-2</v>
      </c>
    </row>
    <row r="260" spans="11:20" x14ac:dyDescent="0.25">
      <c r="K260" s="25">
        <v>43555</v>
      </c>
      <c r="L260" s="26">
        <v>221.25064376946</v>
      </c>
      <c r="M260" s="149">
        <v>203.74853932578901</v>
      </c>
      <c r="N260" s="152">
        <f t="shared" si="18"/>
        <v>2.2681092063537189E-2</v>
      </c>
      <c r="O260" s="152">
        <f t="shared" si="20"/>
        <v>4.2456060495468906E-2</v>
      </c>
      <c r="P260" s="152">
        <f t="shared" si="22"/>
        <v>6.2163154606762694E-2</v>
      </c>
      <c r="Q260" s="150">
        <v>224.11944751944</v>
      </c>
      <c r="R260" s="153">
        <f t="shared" si="19"/>
        <v>-8.9183600994080514E-4</v>
      </c>
      <c r="S260" s="153">
        <f t="shared" si="21"/>
        <v>3.3156426406666384E-4</v>
      </c>
      <c r="T260" s="153">
        <f t="shared" si="23"/>
        <v>6.8131757224544565E-2</v>
      </c>
    </row>
    <row r="261" spans="11:20" x14ac:dyDescent="0.25">
      <c r="K261" s="25">
        <v>43585</v>
      </c>
      <c r="L261" s="26">
        <v>221.85512671801899</v>
      </c>
      <c r="M261" s="149">
        <v>205.30383366499399</v>
      </c>
      <c r="N261" s="152">
        <f t="shared" si="18"/>
        <v>7.6334011735814666E-3</v>
      </c>
      <c r="O261" s="152">
        <f t="shared" si="20"/>
        <v>4.7171559044829392E-2</v>
      </c>
      <c r="P261" s="152">
        <f t="shared" si="22"/>
        <v>7.3752305111194572E-2</v>
      </c>
      <c r="Q261" s="150">
        <v>224.55789485205</v>
      </c>
      <c r="R261" s="153">
        <f t="shared" si="19"/>
        <v>1.9563109648124133E-3</v>
      </c>
      <c r="S261" s="153">
        <f t="shared" si="21"/>
        <v>-3.1510895565546315E-3</v>
      </c>
      <c r="T261" s="153">
        <f t="shared" si="23"/>
        <v>7.3570775848471603E-2</v>
      </c>
    </row>
    <row r="262" spans="11:20" x14ac:dyDescent="0.25">
      <c r="K262" s="25">
        <v>43616</v>
      </c>
      <c r="L262" s="26">
        <v>223.51486390289699</v>
      </c>
      <c r="M262" s="149">
        <v>205.70739215626401</v>
      </c>
      <c r="N262" s="152">
        <f t="shared" si="18"/>
        <v>1.9656646642485232E-3</v>
      </c>
      <c r="O262" s="152">
        <f t="shared" si="20"/>
        <v>3.2513220227453621E-2</v>
      </c>
      <c r="P262" s="152">
        <f t="shared" si="22"/>
        <v>9.2593451727674081E-2</v>
      </c>
      <c r="Q262" s="150">
        <v>226.51559998431301</v>
      </c>
      <c r="R262" s="153">
        <f t="shared" si="19"/>
        <v>8.7180418820405059E-3</v>
      </c>
      <c r="S262" s="153">
        <f t="shared" si="21"/>
        <v>9.7900370551438076E-3</v>
      </c>
      <c r="T262" s="153">
        <f t="shared" si="23"/>
        <v>6.5650209408118165E-2</v>
      </c>
    </row>
    <row r="263" spans="11:20" x14ac:dyDescent="0.25">
      <c r="K263" s="25">
        <v>43646</v>
      </c>
      <c r="L263" s="26">
        <v>224.73883821207801</v>
      </c>
      <c r="M263" s="149">
        <v>206.22657389036601</v>
      </c>
      <c r="N263" s="152">
        <f t="shared" si="18"/>
        <v>2.5238846725916808E-3</v>
      </c>
      <c r="O263" s="152">
        <f t="shared" si="20"/>
        <v>1.2162220022665649E-2</v>
      </c>
      <c r="P263" s="152">
        <f t="shared" si="22"/>
        <v>9.8809911447273358E-2</v>
      </c>
      <c r="Q263" s="150">
        <v>227.994184622765</v>
      </c>
      <c r="R263" s="153">
        <f t="shared" si="19"/>
        <v>6.5275179217429979E-3</v>
      </c>
      <c r="S263" s="153">
        <f t="shared" si="21"/>
        <v>1.7288714327162058E-2</v>
      </c>
      <c r="T263" s="153">
        <f t="shared" si="23"/>
        <v>4.2827977764178238E-2</v>
      </c>
    </row>
    <row r="264" spans="11:20" x14ac:dyDescent="0.25">
      <c r="K264" s="25">
        <v>43677</v>
      </c>
      <c r="L264" s="26">
        <v>226.67094034724801</v>
      </c>
      <c r="M264" s="149">
        <v>206.66198865067199</v>
      </c>
      <c r="N264" s="152">
        <f t="shared" ref="N264:N313" si="24">M264/M263-1</f>
        <v>2.1113416767397641E-3</v>
      </c>
      <c r="O264" s="152">
        <f t="shared" si="20"/>
        <v>6.6153415717222774E-3</v>
      </c>
      <c r="P264" s="152">
        <f t="shared" si="22"/>
        <v>8.6085731879097516E-2</v>
      </c>
      <c r="Q264" s="150">
        <v>230.23841421439499</v>
      </c>
      <c r="R264" s="153">
        <f t="shared" ref="R264:R313" si="25">Q264/Q263-1</f>
        <v>9.8433633092145367E-3</v>
      </c>
      <c r="S264" s="153">
        <f t="shared" si="21"/>
        <v>2.5296458029621327E-2</v>
      </c>
      <c r="T264" s="153">
        <f t="shared" si="23"/>
        <v>4.2348569864467223E-2</v>
      </c>
    </row>
    <row r="265" spans="11:20" x14ac:dyDescent="0.25">
      <c r="K265" s="25">
        <v>43708</v>
      </c>
      <c r="L265" s="26">
        <v>228.2893804826</v>
      </c>
      <c r="M265" s="149">
        <v>205.16677266740001</v>
      </c>
      <c r="N265" s="152">
        <f t="shared" si="24"/>
        <v>-7.2350798181827214E-3</v>
      </c>
      <c r="O265" s="152">
        <f t="shared" si="20"/>
        <v>-2.6280994727371221E-3</v>
      </c>
      <c r="P265" s="152">
        <f t="shared" si="22"/>
        <v>5.3174058548259406E-2</v>
      </c>
      <c r="Q265" s="150">
        <v>232.81910512773601</v>
      </c>
      <c r="R265" s="153">
        <f t="shared" si="25"/>
        <v>1.1208776442222623E-2</v>
      </c>
      <c r="S265" s="153">
        <f t="shared" si="21"/>
        <v>2.782812814596225E-2</v>
      </c>
      <c r="T265" s="153">
        <f t="shared" si="23"/>
        <v>5.4190666926407172E-2</v>
      </c>
    </row>
    <row r="266" spans="11:20" x14ac:dyDescent="0.25">
      <c r="K266" s="25">
        <v>43738</v>
      </c>
      <c r="L266" s="26">
        <v>229.18832838869699</v>
      </c>
      <c r="M266" s="149">
        <v>204.44672236800901</v>
      </c>
      <c r="N266" s="152">
        <f t="shared" si="24"/>
        <v>-3.509585348687505E-3</v>
      </c>
      <c r="O266" s="152">
        <f t="shared" ref="O266:O313" si="26">M266/M263-1</f>
        <v>-8.6305634079107962E-3</v>
      </c>
      <c r="P266" s="152">
        <f t="shared" si="22"/>
        <v>2.9800053749460709E-2</v>
      </c>
      <c r="Q266" s="150">
        <v>234.10184810659999</v>
      </c>
      <c r="R266" s="153">
        <f t="shared" si="25"/>
        <v>5.5096121865094716E-3</v>
      </c>
      <c r="S266" s="153">
        <f t="shared" ref="S266:S313" si="27">Q266/Q263-1</f>
        <v>2.6788681009301207E-2</v>
      </c>
      <c r="T266" s="153">
        <f t="shared" si="23"/>
        <v>7.2961364735228518E-2</v>
      </c>
    </row>
    <row r="267" spans="11:20" x14ac:dyDescent="0.25">
      <c r="K267" s="25">
        <v>43769</v>
      </c>
      <c r="L267" s="26">
        <v>228.65478751539101</v>
      </c>
      <c r="M267" s="149">
        <v>204.56264135187101</v>
      </c>
      <c r="N267" s="152">
        <f t="shared" si="24"/>
        <v>5.6698871236160464E-4</v>
      </c>
      <c r="O267" s="152">
        <f t="shared" si="26"/>
        <v>-1.0158362031198576E-2</v>
      </c>
      <c r="P267" s="152">
        <f t="shared" si="22"/>
        <v>2.5641215334084366E-2</v>
      </c>
      <c r="Q267" s="150">
        <v>233.45240814211201</v>
      </c>
      <c r="R267" s="153">
        <f t="shared" si="25"/>
        <v>-2.7741770077451822E-3</v>
      </c>
      <c r="S267" s="153">
        <f t="shared" si="27"/>
        <v>1.395941654082189E-2</v>
      </c>
      <c r="T267" s="153">
        <f t="shared" si="23"/>
        <v>6.6490567751499086E-2</v>
      </c>
    </row>
    <row r="268" spans="11:20" x14ac:dyDescent="0.25">
      <c r="K268" s="25">
        <v>43799</v>
      </c>
      <c r="L268" s="26">
        <v>227.42859531204499</v>
      </c>
      <c r="M268" s="149">
        <v>207.34281614908701</v>
      </c>
      <c r="N268" s="152">
        <f t="shared" si="24"/>
        <v>1.3590823714647815E-2</v>
      </c>
      <c r="O268" s="152">
        <f t="shared" si="26"/>
        <v>1.0606217826580666E-2</v>
      </c>
      <c r="P268" s="152">
        <f t="shared" si="22"/>
        <v>4.9503047160897928E-2</v>
      </c>
      <c r="Q268" s="150">
        <v>231.00399742799999</v>
      </c>
      <c r="R268" s="153">
        <f t="shared" si="25"/>
        <v>-1.0487836615596491E-2</v>
      </c>
      <c r="S268" s="153">
        <f t="shared" si="27"/>
        <v>-7.7962145707078934E-3</v>
      </c>
      <c r="T268" s="153">
        <f t="shared" si="23"/>
        <v>4.4718766182607173E-2</v>
      </c>
    </row>
    <row r="269" spans="11:20" x14ac:dyDescent="0.25">
      <c r="K269" s="25">
        <v>43830</v>
      </c>
      <c r="L269" s="26">
        <v>228.50341424980601</v>
      </c>
      <c r="M269" s="149">
        <v>211.40381123067999</v>
      </c>
      <c r="N269" s="152">
        <f t="shared" si="24"/>
        <v>1.9585897196809476E-2</v>
      </c>
      <c r="O269" s="152">
        <f t="shared" si="26"/>
        <v>3.402885985204529E-2</v>
      </c>
      <c r="P269" s="152">
        <f t="shared" si="22"/>
        <v>8.1623382226468033E-2</v>
      </c>
      <c r="Q269" s="150">
        <v>231.270822475382</v>
      </c>
      <c r="R269" s="153">
        <f t="shared" si="25"/>
        <v>1.1550667969075779E-3</v>
      </c>
      <c r="S269" s="153">
        <f t="shared" si="27"/>
        <v>-1.2093136616028954E-2</v>
      </c>
      <c r="T269" s="153">
        <f t="shared" si="23"/>
        <v>3.2250909842927333E-2</v>
      </c>
    </row>
    <row r="270" spans="11:20" x14ac:dyDescent="0.25">
      <c r="K270" s="25">
        <v>43861</v>
      </c>
      <c r="L270" s="26">
        <v>231.593895155821</v>
      </c>
      <c r="M270" s="149">
        <v>217.758460924725</v>
      </c>
      <c r="N270" s="152">
        <f t="shared" si="24"/>
        <v>3.0059295795338947E-2</v>
      </c>
      <c r="O270" s="152">
        <f t="shared" si="26"/>
        <v>6.4507475488428501E-2</v>
      </c>
      <c r="P270" s="152">
        <f t="shared" si="22"/>
        <v>0.11069755956840632</v>
      </c>
      <c r="Q270" s="150">
        <v>233.535473984323</v>
      </c>
      <c r="R270" s="153">
        <f t="shared" si="25"/>
        <v>9.7922058852972782E-3</v>
      </c>
      <c r="S270" s="153">
        <f t="shared" si="27"/>
        <v>3.5581488694869101E-4</v>
      </c>
      <c r="T270" s="153">
        <f t="shared" si="23"/>
        <v>3.6701840051297285E-2</v>
      </c>
    </row>
    <row r="271" spans="11:20" x14ac:dyDescent="0.25">
      <c r="K271" s="25">
        <v>43890</v>
      </c>
      <c r="L271" s="26">
        <v>235.98746264503799</v>
      </c>
      <c r="M271" s="149">
        <v>222.18031789252601</v>
      </c>
      <c r="N271" s="152">
        <f t="shared" si="24"/>
        <v>2.0306246421026852E-2</v>
      </c>
      <c r="O271" s="152">
        <f t="shared" si="26"/>
        <v>7.1560240277484644E-2</v>
      </c>
      <c r="P271" s="152">
        <f t="shared" si="22"/>
        <v>0.11519626540258843</v>
      </c>
      <c r="Q271" s="150">
        <v>237.93337699348001</v>
      </c>
      <c r="R271" s="153">
        <f t="shared" si="25"/>
        <v>1.8831841407752181E-2</v>
      </c>
      <c r="S271" s="153">
        <f t="shared" si="27"/>
        <v>2.9996795045245106E-2</v>
      </c>
      <c r="T271" s="153">
        <f t="shared" si="23"/>
        <v>6.0689654873839594E-2</v>
      </c>
    </row>
    <row r="272" spans="11:20" x14ac:dyDescent="0.25">
      <c r="K272" s="25">
        <v>43921</v>
      </c>
      <c r="L272" s="26">
        <v>237.973505015227</v>
      </c>
      <c r="M272" s="149">
        <v>222.60947947760499</v>
      </c>
      <c r="N272" s="152">
        <f t="shared" si="24"/>
        <v>1.9315913720430178E-3</v>
      </c>
      <c r="O272" s="152">
        <f t="shared" si="26"/>
        <v>5.3005989729757452E-2</v>
      </c>
      <c r="P272" s="152">
        <f t="shared" si="22"/>
        <v>9.2569695047765688E-2</v>
      </c>
      <c r="Q272" s="150">
        <v>240.34325295692901</v>
      </c>
      <c r="R272" s="153">
        <f t="shared" si="25"/>
        <v>1.0128364477065555E-2</v>
      </c>
      <c r="S272" s="153">
        <f t="shared" si="27"/>
        <v>3.9228599545940268E-2</v>
      </c>
      <c r="T272" s="153">
        <f t="shared" si="23"/>
        <v>7.2389101512851717E-2</v>
      </c>
    </row>
    <row r="273" spans="11:20" x14ac:dyDescent="0.25">
      <c r="K273" s="25">
        <v>43951</v>
      </c>
      <c r="L273" s="26">
        <v>237.48890612272899</v>
      </c>
      <c r="M273" s="149">
        <v>215.718570627433</v>
      </c>
      <c r="N273" s="152">
        <f t="shared" si="24"/>
        <v>-3.095514560450352E-2</v>
      </c>
      <c r="O273" s="152">
        <f t="shared" si="26"/>
        <v>-9.3676741130034324E-3</v>
      </c>
      <c r="P273" s="152">
        <f t="shared" si="22"/>
        <v>5.0728409579693157E-2</v>
      </c>
      <c r="Q273" s="150">
        <v>241.19240458055901</v>
      </c>
      <c r="R273" s="153">
        <f t="shared" si="25"/>
        <v>3.5330786830207739E-3</v>
      </c>
      <c r="S273" s="153">
        <f t="shared" si="27"/>
        <v>3.2787012891883016E-2</v>
      </c>
      <c r="T273" s="153">
        <f t="shared" si="23"/>
        <v>7.4076708545333769E-2</v>
      </c>
    </row>
    <row r="274" spans="11:20" x14ac:dyDescent="0.25">
      <c r="K274" s="25">
        <v>43982</v>
      </c>
      <c r="L274" s="26">
        <v>234.77132667162201</v>
      </c>
      <c r="M274" s="149">
        <v>207.21431645163301</v>
      </c>
      <c r="N274" s="152">
        <f t="shared" si="24"/>
        <v>-3.9422911764456559E-2</v>
      </c>
      <c r="O274" s="152">
        <f t="shared" si="26"/>
        <v>-6.7359708469462265E-2</v>
      </c>
      <c r="P274" s="152">
        <f t="shared" si="22"/>
        <v>7.3255719183114021E-3</v>
      </c>
      <c r="Q274" s="150">
        <v>239.61872281867201</v>
      </c>
      <c r="R274" s="153">
        <f t="shared" si="25"/>
        <v>-6.5245908743423175E-3</v>
      </c>
      <c r="S274" s="153">
        <f t="shared" si="27"/>
        <v>7.0832677890255713E-3</v>
      </c>
      <c r="T274" s="153">
        <f t="shared" si="23"/>
        <v>5.7846447817573976E-2</v>
      </c>
    </row>
    <row r="275" spans="11:20" x14ac:dyDescent="0.25">
      <c r="K275" s="25">
        <v>44012</v>
      </c>
      <c r="L275" s="26">
        <v>233.27905837759801</v>
      </c>
      <c r="M275" s="149">
        <v>205.74540584078801</v>
      </c>
      <c r="N275" s="152">
        <f t="shared" si="24"/>
        <v>-7.0888471221430827E-3</v>
      </c>
      <c r="O275" s="152">
        <f t="shared" si="26"/>
        <v>-7.5756314045528073E-2</v>
      </c>
      <c r="P275" s="152">
        <f t="shared" ref="P275:P313" si="28">M275/M263-1</f>
        <v>-2.3332010055784336E-3</v>
      </c>
      <c r="Q275" s="150">
        <v>238.088833264534</v>
      </c>
      <c r="R275" s="153">
        <f t="shared" si="25"/>
        <v>-6.3846828667714073E-3</v>
      </c>
      <c r="S275" s="153">
        <f t="shared" si="27"/>
        <v>-9.3799999153668656E-3</v>
      </c>
      <c r="T275" s="153">
        <f t="shared" ref="T275:T313" si="29">Q275/Q263-1</f>
        <v>4.4275904047602843E-2</v>
      </c>
    </row>
    <row r="276" spans="11:20" x14ac:dyDescent="0.25">
      <c r="K276" s="25">
        <v>44043</v>
      </c>
      <c r="L276" s="26">
        <v>233.35454615798301</v>
      </c>
      <c r="M276" s="149">
        <v>209.29043956794399</v>
      </c>
      <c r="N276" s="152">
        <f t="shared" si="24"/>
        <v>1.7230196283941401E-2</v>
      </c>
      <c r="O276" s="152">
        <f t="shared" si="26"/>
        <v>-2.9798691140926481E-2</v>
      </c>
      <c r="P276" s="152">
        <f t="shared" si="28"/>
        <v>1.2718598782647694E-2</v>
      </c>
      <c r="Q276" s="150">
        <v>237.50562033612599</v>
      </c>
      <c r="R276" s="153">
        <f t="shared" si="25"/>
        <v>-2.4495601931906474E-3</v>
      </c>
      <c r="S276" s="153">
        <f t="shared" si="27"/>
        <v>-1.5285656490072519E-2</v>
      </c>
      <c r="T276" s="153">
        <f t="shared" si="29"/>
        <v>3.1563829808886057E-2</v>
      </c>
    </row>
    <row r="277" spans="11:20" x14ac:dyDescent="0.25">
      <c r="K277" s="25">
        <v>44074</v>
      </c>
      <c r="L277" s="26">
        <v>235.77701925866401</v>
      </c>
      <c r="M277" s="149">
        <v>215.510021140205</v>
      </c>
      <c r="N277" s="152">
        <f t="shared" si="24"/>
        <v>2.9717466240219093E-2</v>
      </c>
      <c r="O277" s="152">
        <f t="shared" si="26"/>
        <v>4.0034418618504652E-2</v>
      </c>
      <c r="P277" s="152">
        <f t="shared" si="28"/>
        <v>5.041385765507278E-2</v>
      </c>
      <c r="Q277" s="150">
        <v>239.10733325670401</v>
      </c>
      <c r="R277" s="153">
        <f t="shared" si="25"/>
        <v>6.7438948110416508E-3</v>
      </c>
      <c r="S277" s="153">
        <f t="shared" si="27"/>
        <v>-2.1341803175997098E-3</v>
      </c>
      <c r="T277" s="153">
        <f t="shared" si="29"/>
        <v>2.7009072668318979E-2</v>
      </c>
    </row>
    <row r="278" spans="11:20" x14ac:dyDescent="0.25">
      <c r="K278" s="25">
        <v>44104</v>
      </c>
      <c r="L278" s="26">
        <v>239.87480421910999</v>
      </c>
      <c r="M278" s="149">
        <v>219.58105017894201</v>
      </c>
      <c r="N278" s="152">
        <f t="shared" si="24"/>
        <v>1.8890207597764164E-2</v>
      </c>
      <c r="O278" s="152">
        <f t="shared" si="26"/>
        <v>6.7246431489510039E-2</v>
      </c>
      <c r="P278" s="152">
        <f t="shared" si="28"/>
        <v>7.4025778626525707E-2</v>
      </c>
      <c r="Q278" s="150">
        <v>243.23199028609</v>
      </c>
      <c r="R278" s="153">
        <f t="shared" si="25"/>
        <v>1.7250232241759811E-2</v>
      </c>
      <c r="S278" s="153">
        <f t="shared" si="27"/>
        <v>2.1601840586289001E-2</v>
      </c>
      <c r="T278" s="153">
        <f t="shared" si="29"/>
        <v>3.9000726621058135E-2</v>
      </c>
    </row>
    <row r="279" spans="11:20" x14ac:dyDescent="0.25">
      <c r="K279" s="25">
        <v>44135</v>
      </c>
      <c r="L279" s="26">
        <v>245.37521526009601</v>
      </c>
      <c r="M279" s="149">
        <v>225.50269783950301</v>
      </c>
      <c r="N279" s="152">
        <f t="shared" si="24"/>
        <v>2.6967935783781538E-2</v>
      </c>
      <c r="O279" s="152">
        <f t="shared" si="26"/>
        <v>7.746296632100047E-2</v>
      </c>
      <c r="P279" s="152">
        <f t="shared" si="28"/>
        <v>0.10236500833802165</v>
      </c>
      <c r="Q279" s="150">
        <v>248.54241103482099</v>
      </c>
      <c r="R279" s="153">
        <f t="shared" si="25"/>
        <v>2.1832739774422238E-2</v>
      </c>
      <c r="S279" s="153">
        <f t="shared" si="27"/>
        <v>4.6469597995514311E-2</v>
      </c>
      <c r="T279" s="153">
        <f t="shared" si="29"/>
        <v>6.4638454633216158E-2</v>
      </c>
    </row>
    <row r="280" spans="11:20" x14ac:dyDescent="0.25">
      <c r="K280" s="25">
        <v>44165</v>
      </c>
      <c r="L280" s="26">
        <v>249.00610719889301</v>
      </c>
      <c r="M280" s="149">
        <v>229.13530761825999</v>
      </c>
      <c r="N280" s="152">
        <f t="shared" si="24"/>
        <v>1.6108941549525913E-2</v>
      </c>
      <c r="O280" s="152">
        <f t="shared" si="26"/>
        <v>6.3223447364383789E-2</v>
      </c>
      <c r="P280" s="152">
        <f t="shared" si="28"/>
        <v>0.10510367262255849</v>
      </c>
      <c r="Q280" s="150">
        <v>252.156033087352</v>
      </c>
      <c r="R280" s="153">
        <f t="shared" si="25"/>
        <v>1.4539257253864513E-2</v>
      </c>
      <c r="S280" s="153">
        <f t="shared" si="27"/>
        <v>5.4572562258636381E-2</v>
      </c>
      <c r="T280" s="153">
        <f t="shared" si="29"/>
        <v>9.1565669403382177E-2</v>
      </c>
    </row>
    <row r="281" spans="11:20" x14ac:dyDescent="0.25">
      <c r="K281" s="25">
        <v>44196</v>
      </c>
      <c r="L281" s="26">
        <v>250.847936524592</v>
      </c>
      <c r="M281" s="149">
        <v>233.34567479640199</v>
      </c>
      <c r="N281" s="152">
        <f t="shared" si="24"/>
        <v>1.8375025751843133E-2</v>
      </c>
      <c r="O281" s="152">
        <f t="shared" si="26"/>
        <v>6.2685849285459172E-2</v>
      </c>
      <c r="P281" s="152">
        <f t="shared" si="28"/>
        <v>0.10379123932529022</v>
      </c>
      <c r="Q281" s="150">
        <v>253.44999133635901</v>
      </c>
      <c r="R281" s="153">
        <f t="shared" si="25"/>
        <v>5.1315775917157858E-3</v>
      </c>
      <c r="S281" s="153">
        <f t="shared" si="27"/>
        <v>4.2009281091071049E-2</v>
      </c>
      <c r="T281" s="153">
        <f t="shared" si="29"/>
        <v>9.5901284146373111E-2</v>
      </c>
    </row>
    <row r="282" spans="11:20" x14ac:dyDescent="0.25">
      <c r="K282" s="25">
        <v>44227</v>
      </c>
      <c r="L282" s="28">
        <v>250.64895726655499</v>
      </c>
      <c r="M282" s="149">
        <v>234.177022912355</v>
      </c>
      <c r="N282" s="152">
        <f t="shared" si="24"/>
        <v>3.5627320569724397E-3</v>
      </c>
      <c r="O282" s="152">
        <f t="shared" si="26"/>
        <v>3.8466613286488371E-2</v>
      </c>
      <c r="P282" s="152">
        <f t="shared" si="28"/>
        <v>7.5398043859731256E-2</v>
      </c>
      <c r="Q282" s="150">
        <v>253.20070997648</v>
      </c>
      <c r="R282" s="153">
        <f t="shared" si="25"/>
        <v>-9.8355244979342338E-4</v>
      </c>
      <c r="S282" s="153">
        <f t="shared" si="27"/>
        <v>1.8742471042523023E-2</v>
      </c>
      <c r="T282" s="153">
        <f t="shared" si="29"/>
        <v>8.4206633179322088E-2</v>
      </c>
    </row>
    <row r="283" spans="11:20" x14ac:dyDescent="0.25">
      <c r="K283" s="25">
        <v>44255</v>
      </c>
      <c r="L283" s="28">
        <v>250.23361347935699</v>
      </c>
      <c r="M283" s="149">
        <v>233.48947787949999</v>
      </c>
      <c r="N283" s="152">
        <f t="shared" si="24"/>
        <v>-2.9360055239592286E-3</v>
      </c>
      <c r="O283" s="152">
        <f t="shared" si="26"/>
        <v>1.9002615993577221E-2</v>
      </c>
      <c r="P283" s="152">
        <f t="shared" si="28"/>
        <v>5.0900818282402893E-2</v>
      </c>
      <c r="Q283" s="150">
        <v>252.96846857028299</v>
      </c>
      <c r="R283" s="153">
        <f t="shared" si="25"/>
        <v>-9.1722257105275595E-4</v>
      </c>
      <c r="S283" s="153">
        <f t="shared" si="27"/>
        <v>3.2219553622558905E-3</v>
      </c>
      <c r="T283" s="153">
        <f t="shared" si="29"/>
        <v>6.3190342468072425E-2</v>
      </c>
    </row>
    <row r="284" spans="11:20" x14ac:dyDescent="0.25">
      <c r="K284" s="25">
        <v>44286</v>
      </c>
      <c r="L284" s="28">
        <v>252.94829912629501</v>
      </c>
      <c r="M284" s="149">
        <v>235.75767411870399</v>
      </c>
      <c r="N284" s="152">
        <f t="shared" si="24"/>
        <v>9.7143402769293008E-3</v>
      </c>
      <c r="O284" s="152">
        <f t="shared" si="26"/>
        <v>1.033659322979319E-2</v>
      </c>
      <c r="P284" s="152">
        <f t="shared" si="28"/>
        <v>5.906394764478895E-2</v>
      </c>
      <c r="Q284" s="150">
        <v>255.75198891955799</v>
      </c>
      <c r="R284" s="153">
        <f t="shared" si="25"/>
        <v>1.1003428075470278E-2</v>
      </c>
      <c r="S284" s="153">
        <f t="shared" si="27"/>
        <v>9.0826500764955576E-3</v>
      </c>
      <c r="T284" s="153">
        <f t="shared" si="29"/>
        <v>6.4111373100997016E-2</v>
      </c>
    </row>
    <row r="285" spans="11:20" x14ac:dyDescent="0.25">
      <c r="K285" s="25">
        <v>44316</v>
      </c>
      <c r="L285" s="28">
        <v>257.29315936987302</v>
      </c>
      <c r="M285" s="149">
        <v>240.64664135250999</v>
      </c>
      <c r="N285" s="152">
        <f t="shared" si="24"/>
        <v>2.0737255964547785E-2</v>
      </c>
      <c r="O285" s="152">
        <f t="shared" si="26"/>
        <v>2.762704196891419E-2</v>
      </c>
      <c r="P285" s="152">
        <f t="shared" si="28"/>
        <v>0.11555829733421596</v>
      </c>
      <c r="Q285" s="150">
        <v>259.90586971219199</v>
      </c>
      <c r="R285" s="153">
        <f t="shared" si="25"/>
        <v>1.6241831823800679E-2</v>
      </c>
      <c r="S285" s="153">
        <f t="shared" si="27"/>
        <v>2.6481599266980016E-2</v>
      </c>
      <c r="T285" s="153">
        <f t="shared" si="29"/>
        <v>7.7587290379961482E-2</v>
      </c>
    </row>
    <row r="286" spans="11:20" x14ac:dyDescent="0.25">
      <c r="K286" s="25">
        <v>44347</v>
      </c>
      <c r="L286" s="28">
        <v>261.099825721993</v>
      </c>
      <c r="M286" s="149">
        <v>244.33150994559</v>
      </c>
      <c r="N286" s="152">
        <f t="shared" si="24"/>
        <v>1.5312362442998939E-2</v>
      </c>
      <c r="O286" s="152">
        <f t="shared" si="26"/>
        <v>4.6434777980382425E-2</v>
      </c>
      <c r="P286" s="152">
        <f t="shared" si="28"/>
        <v>0.17912465764700536</v>
      </c>
      <c r="Q286" s="150">
        <v>263.67987401683098</v>
      </c>
      <c r="R286" s="153">
        <f t="shared" si="25"/>
        <v>1.4520658224526306E-2</v>
      </c>
      <c r="S286" s="153">
        <f t="shared" si="27"/>
        <v>4.2342848130781929E-2</v>
      </c>
      <c r="T286" s="153">
        <f t="shared" si="29"/>
        <v>0.10041432036330011</v>
      </c>
    </row>
    <row r="287" spans="11:20" x14ac:dyDescent="0.25">
      <c r="K287" s="25">
        <v>44377</v>
      </c>
      <c r="L287" s="28">
        <v>264.27880124444499</v>
      </c>
      <c r="M287" s="149">
        <v>245.11707439583</v>
      </c>
      <c r="N287" s="152">
        <f t="shared" si="24"/>
        <v>3.215158169386001E-3</v>
      </c>
      <c r="O287" s="152">
        <f t="shared" si="26"/>
        <v>3.9699239111145701E-2</v>
      </c>
      <c r="P287" s="152">
        <f t="shared" si="28"/>
        <v>0.19136110667525164</v>
      </c>
      <c r="Q287" s="150">
        <v>267.28639019367199</v>
      </c>
      <c r="R287" s="153">
        <f t="shared" si="25"/>
        <v>1.3677631598878914E-2</v>
      </c>
      <c r="S287" s="153">
        <f t="shared" si="27"/>
        <v>4.5099947503211446E-2</v>
      </c>
      <c r="T287" s="153">
        <f t="shared" si="29"/>
        <v>0.12263303796653657</v>
      </c>
    </row>
    <row r="288" spans="11:20" x14ac:dyDescent="0.25">
      <c r="K288" s="25">
        <v>44408</v>
      </c>
      <c r="L288" s="28">
        <v>268.34332427420202</v>
      </c>
      <c r="M288" s="149">
        <v>249.567878384148</v>
      </c>
      <c r="N288" s="152">
        <f t="shared" si="24"/>
        <v>1.8157870067960102E-2</v>
      </c>
      <c r="O288" s="152">
        <f t="shared" si="26"/>
        <v>3.7071936601723809E-2</v>
      </c>
      <c r="P288" s="152">
        <f t="shared" si="28"/>
        <v>0.19244758097575865</v>
      </c>
      <c r="Q288" s="150">
        <v>271.26638101973299</v>
      </c>
      <c r="R288" s="153">
        <f t="shared" si="25"/>
        <v>1.4890360946463232E-2</v>
      </c>
      <c r="S288" s="153">
        <f t="shared" si="27"/>
        <v>4.3710099045170203E-2</v>
      </c>
      <c r="T288" s="153">
        <f t="shared" si="29"/>
        <v>0.14214720744640741</v>
      </c>
    </row>
    <row r="289" spans="11:20" x14ac:dyDescent="0.25">
      <c r="K289" s="25">
        <v>44439</v>
      </c>
      <c r="L289" s="28">
        <v>272.79894918185403</v>
      </c>
      <c r="M289" s="149">
        <v>255.33452926357501</v>
      </c>
      <c r="N289" s="152">
        <f t="shared" si="24"/>
        <v>2.3106542864265167E-2</v>
      </c>
      <c r="O289" s="152">
        <f t="shared" si="26"/>
        <v>4.5033157288780545E-2</v>
      </c>
      <c r="P289" s="152">
        <f t="shared" si="28"/>
        <v>0.18479190857422467</v>
      </c>
      <c r="Q289" s="150">
        <v>275.40433822138101</v>
      </c>
      <c r="R289" s="153">
        <f t="shared" si="25"/>
        <v>1.5254220541789154E-2</v>
      </c>
      <c r="S289" s="153">
        <f t="shared" si="27"/>
        <v>4.4464767166119135E-2</v>
      </c>
      <c r="T289" s="153">
        <f t="shared" si="29"/>
        <v>0.15180214036224804</v>
      </c>
    </row>
    <row r="290" spans="11:20" x14ac:dyDescent="0.25">
      <c r="K290" s="25">
        <v>44469</v>
      </c>
      <c r="L290" s="28">
        <v>277.03326115343998</v>
      </c>
      <c r="M290" s="149">
        <v>264.93789780366899</v>
      </c>
      <c r="N290" s="152">
        <f t="shared" si="24"/>
        <v>3.7610927780866943E-2</v>
      </c>
      <c r="O290" s="152">
        <f t="shared" si="26"/>
        <v>8.0862679422450734E-2</v>
      </c>
      <c r="P290" s="152">
        <f t="shared" si="28"/>
        <v>0.20656084661114682</v>
      </c>
      <c r="Q290" s="150">
        <v>278.51562023300698</v>
      </c>
      <c r="R290" s="153">
        <f t="shared" si="25"/>
        <v>1.1297142346120115E-2</v>
      </c>
      <c r="S290" s="153">
        <f t="shared" si="27"/>
        <v>4.2011978354747015E-2</v>
      </c>
      <c r="T290" s="153">
        <f t="shared" si="29"/>
        <v>0.1450616339792159</v>
      </c>
    </row>
    <row r="291" spans="11:20" x14ac:dyDescent="0.25">
      <c r="K291" s="25">
        <v>44500</v>
      </c>
      <c r="L291" s="28">
        <v>283.49940183102001</v>
      </c>
      <c r="M291" s="149">
        <v>274.24323076328199</v>
      </c>
      <c r="N291" s="152">
        <f t="shared" si="24"/>
        <v>3.5122694928713782E-2</v>
      </c>
      <c r="O291" s="152">
        <f t="shared" si="26"/>
        <v>9.8872308964186528E-2</v>
      </c>
      <c r="P291" s="152">
        <f t="shared" si="28"/>
        <v>0.21614168429359126</v>
      </c>
      <c r="Q291" s="150">
        <v>284.18881354382</v>
      </c>
      <c r="R291" s="153">
        <f t="shared" si="25"/>
        <v>2.0369390076099947E-2</v>
      </c>
      <c r="S291" s="153">
        <f t="shared" si="27"/>
        <v>4.7637427371241436E-2</v>
      </c>
      <c r="T291" s="153">
        <f t="shared" si="29"/>
        <v>0.1434218102278122</v>
      </c>
    </row>
    <row r="292" spans="11:20" x14ac:dyDescent="0.25">
      <c r="K292" s="25">
        <v>44530</v>
      </c>
      <c r="L292" s="28">
        <v>288.219384737648</v>
      </c>
      <c r="M292" s="149">
        <v>277.418230793573</v>
      </c>
      <c r="N292" s="152">
        <f t="shared" si="24"/>
        <v>1.1577314128973226E-2</v>
      </c>
      <c r="O292" s="152">
        <f t="shared" si="26"/>
        <v>8.6489287577715679E-2</v>
      </c>
      <c r="P292" s="152">
        <f t="shared" si="28"/>
        <v>0.21071795384652159</v>
      </c>
      <c r="Q292" s="150">
        <v>289.09788771895501</v>
      </c>
      <c r="R292" s="153">
        <f t="shared" si="25"/>
        <v>1.7273988071237145E-2</v>
      </c>
      <c r="S292" s="153">
        <f t="shared" si="27"/>
        <v>4.9721618715267146E-2</v>
      </c>
      <c r="T292" s="153">
        <f t="shared" si="29"/>
        <v>0.14650394907983655</v>
      </c>
    </row>
    <row r="293" spans="11:20" x14ac:dyDescent="0.25">
      <c r="K293" s="25">
        <v>44561</v>
      </c>
      <c r="L293" s="28">
        <v>290.84743303407498</v>
      </c>
      <c r="M293" s="149">
        <v>274.98054204478098</v>
      </c>
      <c r="N293" s="152">
        <f t="shared" si="24"/>
        <v>-8.7870531861545809E-3</v>
      </c>
      <c r="O293" s="152">
        <f t="shared" si="26"/>
        <v>3.7905653831955988E-2</v>
      </c>
      <c r="P293" s="152">
        <f t="shared" si="28"/>
        <v>0.17842570806039615</v>
      </c>
      <c r="Q293" s="150">
        <v>292.595985825615</v>
      </c>
      <c r="R293" s="153">
        <f t="shared" si="25"/>
        <v>1.2100047268628344E-2</v>
      </c>
      <c r="S293" s="153">
        <f t="shared" si="27"/>
        <v>5.0555030201998585E-2</v>
      </c>
      <c r="T293" s="153">
        <f t="shared" si="29"/>
        <v>0.15445253828122851</v>
      </c>
    </row>
    <row r="294" spans="11:20" x14ac:dyDescent="0.25">
      <c r="K294" s="25">
        <v>44592</v>
      </c>
      <c r="L294" s="28">
        <v>289.643996959856</v>
      </c>
      <c r="M294" s="149">
        <v>267.667121775346</v>
      </c>
      <c r="N294" s="152">
        <f t="shared" si="24"/>
        <v>-2.6596137366854067E-2</v>
      </c>
      <c r="O294" s="152">
        <f t="shared" si="26"/>
        <v>-2.3979111424676347E-2</v>
      </c>
      <c r="P294" s="152">
        <f t="shared" si="28"/>
        <v>0.14301189094681277</v>
      </c>
      <c r="Q294" s="150">
        <v>292.94669896701703</v>
      </c>
      <c r="R294" s="153">
        <f t="shared" si="25"/>
        <v>1.1986259497458462E-3</v>
      </c>
      <c r="S294" s="153">
        <f t="shared" si="27"/>
        <v>3.0817136374886367E-2</v>
      </c>
      <c r="T294" s="153">
        <f t="shared" si="29"/>
        <v>0.15697423989936299</v>
      </c>
    </row>
    <row r="295" spans="11:20" x14ac:dyDescent="0.25">
      <c r="K295" s="25">
        <v>44620</v>
      </c>
      <c r="L295" s="28">
        <v>288.15684221441802</v>
      </c>
      <c r="M295" s="149">
        <v>263.86810746624599</v>
      </c>
      <c r="N295" s="152">
        <f t="shared" si="24"/>
        <v>-1.4193055478395777E-2</v>
      </c>
      <c r="O295" s="152">
        <f t="shared" si="26"/>
        <v>-4.8843665712112738E-2</v>
      </c>
      <c r="P295" s="152">
        <f t="shared" si="28"/>
        <v>0.13010706033795616</v>
      </c>
      <c r="Q295" s="150">
        <v>292.15952148137097</v>
      </c>
      <c r="R295" s="153">
        <f t="shared" si="25"/>
        <v>-2.6871014024796303E-3</v>
      </c>
      <c r="S295" s="153">
        <f t="shared" si="27"/>
        <v>1.0590301390898782E-2</v>
      </c>
      <c r="T295" s="153">
        <f t="shared" si="29"/>
        <v>0.15492465575882397</v>
      </c>
    </row>
    <row r="296" spans="11:20" x14ac:dyDescent="0.25">
      <c r="K296" s="25">
        <v>44651</v>
      </c>
      <c r="L296" s="28">
        <v>292.20333038938497</v>
      </c>
      <c r="M296" s="149">
        <v>269.94733095706198</v>
      </c>
      <c r="N296" s="152">
        <f t="shared" si="24"/>
        <v>2.3038871765105773E-2</v>
      </c>
      <c r="O296" s="152">
        <f t="shared" si="26"/>
        <v>-1.8303880886594959E-2</v>
      </c>
      <c r="P296" s="152">
        <f t="shared" si="28"/>
        <v>0.14502033482542553</v>
      </c>
      <c r="Q296" s="150">
        <v>296.04665757516</v>
      </c>
      <c r="R296" s="153">
        <f t="shared" si="25"/>
        <v>1.3304841389661481E-2</v>
      </c>
      <c r="S296" s="153">
        <f t="shared" si="27"/>
        <v>1.1793298325020629E-2</v>
      </c>
      <c r="T296" s="153">
        <f t="shared" si="29"/>
        <v>0.15755368638902723</v>
      </c>
    </row>
    <row r="297" spans="11:20" x14ac:dyDescent="0.25">
      <c r="K297" s="25">
        <v>44681</v>
      </c>
      <c r="L297" s="28">
        <v>301.74213687067601</v>
      </c>
      <c r="M297" s="149">
        <v>286.636501975231</v>
      </c>
      <c r="N297" s="152">
        <f t="shared" si="24"/>
        <v>6.1823804514013148E-2</v>
      </c>
      <c r="O297" s="152">
        <f t="shared" si="26"/>
        <v>7.0869294943912031E-2</v>
      </c>
      <c r="P297" s="152">
        <f t="shared" si="28"/>
        <v>0.19110950547343397</v>
      </c>
      <c r="Q297" s="150">
        <v>303.959814032449</v>
      </c>
      <c r="R297" s="153">
        <f t="shared" si="25"/>
        <v>2.6729423402728436E-2</v>
      </c>
      <c r="S297" s="153">
        <f t="shared" si="27"/>
        <v>3.759426238379282E-2</v>
      </c>
      <c r="T297" s="153">
        <f t="shared" si="29"/>
        <v>0.16949961295233673</v>
      </c>
    </row>
    <row r="298" spans="11:20" x14ac:dyDescent="0.25">
      <c r="K298" s="25">
        <v>44712</v>
      </c>
      <c r="L298" s="28">
        <v>309.95285969167099</v>
      </c>
      <c r="M298" s="149">
        <v>297.24381169045802</v>
      </c>
      <c r="N298" s="152">
        <f t="shared" si="24"/>
        <v>3.7006137188150712E-2</v>
      </c>
      <c r="O298" s="152">
        <f t="shared" si="26"/>
        <v>0.1264863137296024</v>
      </c>
      <c r="P298" s="152">
        <f t="shared" si="28"/>
        <v>0.2165594677356637</v>
      </c>
      <c r="Q298" s="150">
        <v>311.30609621539099</v>
      </c>
      <c r="R298" s="153">
        <f t="shared" si="25"/>
        <v>2.4168596780881568E-2</v>
      </c>
      <c r="S298" s="153">
        <f t="shared" si="27"/>
        <v>6.5534659411197183E-2</v>
      </c>
      <c r="T298" s="153">
        <f t="shared" si="29"/>
        <v>0.18062137801051881</v>
      </c>
    </row>
    <row r="299" spans="11:20" x14ac:dyDescent="0.25">
      <c r="K299" s="25">
        <v>44742</v>
      </c>
      <c r="L299" s="28">
        <v>313.802650726715</v>
      </c>
      <c r="M299" s="149">
        <v>300.75546300696698</v>
      </c>
      <c r="N299" s="152">
        <f t="shared" si="24"/>
        <v>1.1814043483488579E-2</v>
      </c>
      <c r="O299" s="152">
        <f t="shared" si="26"/>
        <v>0.11412645548551614</v>
      </c>
      <c r="P299" s="152">
        <f t="shared" si="28"/>
        <v>0.22698699692086199</v>
      </c>
      <c r="Q299" s="150">
        <v>315.07701958418698</v>
      </c>
      <c r="R299" s="153">
        <f t="shared" si="25"/>
        <v>1.2113233292376346E-2</v>
      </c>
      <c r="S299" s="153">
        <f t="shared" si="27"/>
        <v>6.4281631027013342E-2</v>
      </c>
      <c r="T299" s="153">
        <f t="shared" si="29"/>
        <v>0.17879933713005958</v>
      </c>
    </row>
    <row r="300" spans="11:20" x14ac:dyDescent="0.25">
      <c r="K300" s="25">
        <v>44773</v>
      </c>
      <c r="L300" s="28">
        <v>314.03457831137899</v>
      </c>
      <c r="M300" s="149">
        <v>296.50136156355302</v>
      </c>
      <c r="N300" s="152">
        <f t="shared" si="24"/>
        <v>-1.4144718772125531E-2</v>
      </c>
      <c r="O300" s="152">
        <f t="shared" si="26"/>
        <v>3.4415922327905246E-2</v>
      </c>
      <c r="P300" s="152">
        <f t="shared" si="28"/>
        <v>0.18805899013639293</v>
      </c>
      <c r="Q300" s="150">
        <v>316.316268418194</v>
      </c>
      <c r="R300" s="153">
        <f t="shared" si="25"/>
        <v>3.9331615985274127E-3</v>
      </c>
      <c r="S300" s="153">
        <f t="shared" si="27"/>
        <v>4.0651605295514148E-2</v>
      </c>
      <c r="T300" s="153">
        <f t="shared" si="29"/>
        <v>0.16607250492711767</v>
      </c>
    </row>
    <row r="301" spans="11:20" x14ac:dyDescent="0.25">
      <c r="K301" s="25">
        <v>44804</v>
      </c>
      <c r="L301" s="28">
        <v>313.70931167869998</v>
      </c>
      <c r="M301" s="149">
        <v>295.05502311524202</v>
      </c>
      <c r="N301" s="152">
        <f t="shared" si="24"/>
        <v>-4.8780162110688696E-3</v>
      </c>
      <c r="O301" s="152">
        <f t="shared" si="26"/>
        <v>-7.3636136031499655E-3</v>
      </c>
      <c r="P301" s="152">
        <f t="shared" si="28"/>
        <v>0.1555625632233415</v>
      </c>
      <c r="Q301" s="150">
        <v>316.28183308475798</v>
      </c>
      <c r="R301" s="153">
        <f t="shared" si="25"/>
        <v>-1.0886361807516121E-4</v>
      </c>
      <c r="S301" s="153">
        <f t="shared" si="27"/>
        <v>1.5983422521620883E-2</v>
      </c>
      <c r="T301" s="153">
        <f t="shared" si="29"/>
        <v>0.14842720026624279</v>
      </c>
    </row>
    <row r="302" spans="11:20" x14ac:dyDescent="0.25">
      <c r="K302" s="25">
        <v>44834</v>
      </c>
      <c r="L302" s="28">
        <v>313.59621975755601</v>
      </c>
      <c r="M302" s="149">
        <v>295.41471784118897</v>
      </c>
      <c r="N302" s="152">
        <f t="shared" si="24"/>
        <v>1.2190767747290998E-3</v>
      </c>
      <c r="O302" s="152">
        <f t="shared" si="26"/>
        <v>-1.7757766101340278E-2</v>
      </c>
      <c r="P302" s="152">
        <f t="shared" si="28"/>
        <v>0.11503382600289491</v>
      </c>
      <c r="Q302" s="150">
        <v>316.14140774842701</v>
      </c>
      <c r="R302" s="153">
        <f t="shared" si="25"/>
        <v>-4.4398799311795578E-4</v>
      </c>
      <c r="S302" s="153">
        <f t="shared" si="27"/>
        <v>3.3781840568529731E-3</v>
      </c>
      <c r="T302" s="153">
        <f t="shared" si="29"/>
        <v>0.13509399395244759</v>
      </c>
    </row>
    <row r="303" spans="11:20" x14ac:dyDescent="0.25">
      <c r="K303" s="25">
        <v>44865</v>
      </c>
      <c r="L303" s="28">
        <v>314.02839261511298</v>
      </c>
      <c r="M303" s="149">
        <v>296.96154260995098</v>
      </c>
      <c r="N303" s="152">
        <f t="shared" si="24"/>
        <v>5.2361127436906241E-3</v>
      </c>
      <c r="O303" s="152">
        <f t="shared" si="26"/>
        <v>1.5520368742028001E-3</v>
      </c>
      <c r="P303" s="152">
        <f t="shared" si="28"/>
        <v>8.2840009517969548E-2</v>
      </c>
      <c r="Q303" s="150">
        <v>316.415529953462</v>
      </c>
      <c r="R303" s="153">
        <f t="shared" si="25"/>
        <v>8.6708731699314257E-4</v>
      </c>
      <c r="S303" s="153">
        <f t="shared" si="27"/>
        <v>3.1380471122899323E-4</v>
      </c>
      <c r="T303" s="153">
        <f t="shared" si="29"/>
        <v>0.11339896179507036</v>
      </c>
    </row>
    <row r="304" spans="11:20" x14ac:dyDescent="0.25">
      <c r="K304" s="25">
        <v>44895</v>
      </c>
      <c r="L304" s="28">
        <v>310.53766659294399</v>
      </c>
      <c r="M304" s="149">
        <v>286.11437740770998</v>
      </c>
      <c r="N304" s="152">
        <f t="shared" si="24"/>
        <v>-3.6527171521628321E-2</v>
      </c>
      <c r="O304" s="152">
        <f t="shared" si="26"/>
        <v>-3.0301621755614128E-2</v>
      </c>
      <c r="P304" s="152">
        <f t="shared" si="28"/>
        <v>3.1346702014720007E-2</v>
      </c>
      <c r="Q304" s="150">
        <v>314.56085152088298</v>
      </c>
      <c r="R304" s="153">
        <f t="shared" si="25"/>
        <v>-5.8615278234029899E-3</v>
      </c>
      <c r="S304" s="153">
        <f t="shared" si="27"/>
        <v>-5.4412912277949088E-3</v>
      </c>
      <c r="T304" s="153">
        <f t="shared" si="29"/>
        <v>8.8077308356820927E-2</v>
      </c>
    </row>
    <row r="305" spans="11:20" x14ac:dyDescent="0.25">
      <c r="K305" s="25">
        <v>44926</v>
      </c>
      <c r="L305" s="28">
        <v>306.46906644575398</v>
      </c>
      <c r="M305" s="149">
        <v>274.54860488361101</v>
      </c>
      <c r="N305" s="152">
        <f t="shared" si="24"/>
        <v>-4.0423597824368884E-2</v>
      </c>
      <c r="O305" s="152">
        <f t="shared" si="26"/>
        <v>-7.0633288382047743E-2</v>
      </c>
      <c r="P305" s="152">
        <f t="shared" si="28"/>
        <v>-1.5707917293276141E-3</v>
      </c>
      <c r="Q305" s="150">
        <v>312.395276356517</v>
      </c>
      <c r="R305" s="153">
        <f t="shared" si="25"/>
        <v>-6.8844395413337756E-3</v>
      </c>
      <c r="S305" s="153">
        <f t="shared" si="27"/>
        <v>-1.1849543590604306E-2</v>
      </c>
      <c r="T305" s="153">
        <f t="shared" si="29"/>
        <v>6.7667676557607415E-2</v>
      </c>
    </row>
    <row r="306" spans="11:20" x14ac:dyDescent="0.25">
      <c r="K306" s="25">
        <v>44957</v>
      </c>
      <c r="L306" s="28">
        <v>304.47779299766302</v>
      </c>
      <c r="M306" s="149">
        <v>262.96038622813802</v>
      </c>
      <c r="N306" s="152">
        <f t="shared" si="24"/>
        <v>-4.2208259118219016E-2</v>
      </c>
      <c r="O306" s="152">
        <f t="shared" si="26"/>
        <v>-0.11449683377511388</v>
      </c>
      <c r="P306" s="152">
        <f t="shared" si="28"/>
        <v>-1.7584287214618577E-2</v>
      </c>
      <c r="Q306" s="150">
        <v>312.212041153516</v>
      </c>
      <c r="R306" s="153">
        <f t="shared" si="25"/>
        <v>-5.8654921142886618E-4</v>
      </c>
      <c r="S306" s="153">
        <f t="shared" si="27"/>
        <v>-1.3284710774355002E-2</v>
      </c>
      <c r="T306" s="153">
        <f t="shared" si="29"/>
        <v>6.5763984555661681E-2</v>
      </c>
    </row>
    <row r="307" spans="11:20" x14ac:dyDescent="0.25">
      <c r="K307" s="25">
        <v>44985</v>
      </c>
      <c r="L307" s="28">
        <v>305.49396111002602</v>
      </c>
      <c r="M307" s="149">
        <v>261.23147428986198</v>
      </c>
      <c r="N307" s="152">
        <f t="shared" si="24"/>
        <v>-6.5747999654065525E-3</v>
      </c>
      <c r="O307" s="152">
        <f t="shared" si="26"/>
        <v>-8.6968377273785591E-2</v>
      </c>
      <c r="P307" s="152">
        <f t="shared" si="28"/>
        <v>-9.9922389321767113E-3</v>
      </c>
      <c r="Q307" s="150">
        <v>313.53191383851498</v>
      </c>
      <c r="R307" s="153">
        <f t="shared" si="25"/>
        <v>4.2274880882957611E-3</v>
      </c>
      <c r="S307" s="153">
        <f t="shared" si="27"/>
        <v>-3.2710290469813996E-3</v>
      </c>
      <c r="T307" s="153">
        <f t="shared" si="29"/>
        <v>7.3153160467873901E-2</v>
      </c>
    </row>
    <row r="308" spans="11:20" x14ac:dyDescent="0.25">
      <c r="K308" s="25">
        <v>45016</v>
      </c>
      <c r="L308" s="28">
        <v>310.19367651360801</v>
      </c>
      <c r="M308" s="149">
        <v>261.841685221597</v>
      </c>
      <c r="N308" s="152">
        <f t="shared" si="24"/>
        <v>2.3359012668509038E-3</v>
      </c>
      <c r="O308" s="152">
        <f t="shared" si="26"/>
        <v>-4.6282951127727734E-2</v>
      </c>
      <c r="P308" s="152">
        <f t="shared" si="28"/>
        <v>-3.0026767468778082E-2</v>
      </c>
      <c r="Q308" s="150">
        <v>318.088184375499</v>
      </c>
      <c r="R308" s="153">
        <f t="shared" si="25"/>
        <v>1.4532078987438357E-2</v>
      </c>
      <c r="S308" s="153">
        <f t="shared" si="27"/>
        <v>1.8223412611671597E-2</v>
      </c>
      <c r="T308" s="153">
        <f t="shared" si="29"/>
        <v>7.4452881788551029E-2</v>
      </c>
    </row>
    <row r="309" spans="11:20" x14ac:dyDescent="0.25">
      <c r="K309" s="25">
        <v>45046</v>
      </c>
      <c r="L309" s="28">
        <v>311.26670621036402</v>
      </c>
      <c r="M309" s="149">
        <v>264.16327920196898</v>
      </c>
      <c r="N309" s="152">
        <f t="shared" si="24"/>
        <v>8.8664032940637405E-3</v>
      </c>
      <c r="O309" s="152">
        <f t="shared" si="26"/>
        <v>4.5744265555929253E-3</v>
      </c>
      <c r="P309" s="152">
        <f t="shared" si="28"/>
        <v>-7.8403213193007804E-2</v>
      </c>
      <c r="Q309" s="150">
        <v>318.60289078556201</v>
      </c>
      <c r="R309" s="153">
        <f t="shared" si="25"/>
        <v>1.6181248953761607E-3</v>
      </c>
      <c r="S309" s="153">
        <f t="shared" si="27"/>
        <v>2.0469580892633177E-2</v>
      </c>
      <c r="T309" s="153">
        <f t="shared" si="29"/>
        <v>4.8174383839930224E-2</v>
      </c>
    </row>
    <row r="310" spans="11:20" x14ac:dyDescent="0.25">
      <c r="K310" s="25">
        <v>45077</v>
      </c>
      <c r="L310" s="28">
        <v>313.67043292708502</v>
      </c>
      <c r="M310" s="149">
        <v>267.022512270015</v>
      </c>
      <c r="N310" s="152">
        <f t="shared" si="24"/>
        <v>1.0823734005285246E-2</v>
      </c>
      <c r="O310" s="152">
        <f t="shared" si="26"/>
        <v>2.2168224544517612E-2</v>
      </c>
      <c r="P310" s="152">
        <f t="shared" si="28"/>
        <v>-0.10167175305878084</v>
      </c>
      <c r="Q310" s="150">
        <v>320.84787050865799</v>
      </c>
      <c r="R310" s="153">
        <f t="shared" si="25"/>
        <v>7.0463256549890829E-3</v>
      </c>
      <c r="S310" s="153">
        <f t="shared" si="27"/>
        <v>2.3334009544913936E-2</v>
      </c>
      <c r="T310" s="153">
        <f t="shared" si="29"/>
        <v>3.0650778797036704E-2</v>
      </c>
    </row>
    <row r="311" spans="11:20" x14ac:dyDescent="0.25">
      <c r="K311" s="25">
        <v>45107</v>
      </c>
      <c r="L311" s="28">
        <v>311.82172159115299</v>
      </c>
      <c r="M311" s="149">
        <v>271.18033514391999</v>
      </c>
      <c r="N311" s="152">
        <f t="shared" si="24"/>
        <v>1.5571057430920243E-2</v>
      </c>
      <c r="O311" s="152">
        <f t="shared" si="26"/>
        <v>3.5665252896686983E-2</v>
      </c>
      <c r="P311" s="152">
        <f t="shared" si="28"/>
        <v>-9.8336128519008414E-2</v>
      </c>
      <c r="Q311" s="150">
        <v>318.63339356353703</v>
      </c>
      <c r="R311" s="153">
        <f t="shared" si="25"/>
        <v>-6.9019530708127608E-3</v>
      </c>
      <c r="S311" s="153">
        <f t="shared" si="27"/>
        <v>1.7140189885029855E-3</v>
      </c>
      <c r="T311" s="153">
        <f t="shared" si="29"/>
        <v>1.1287316301402894E-2</v>
      </c>
    </row>
    <row r="312" spans="11:20" x14ac:dyDescent="0.25">
      <c r="K312" s="25">
        <v>45138</v>
      </c>
      <c r="L312" s="28">
        <v>316.39476827898699</v>
      </c>
      <c r="M312" s="149">
        <v>271.87153709642803</v>
      </c>
      <c r="N312" s="152">
        <f t="shared" si="24"/>
        <v>2.5488645854103709E-3</v>
      </c>
      <c r="O312" s="152">
        <f t="shared" si="26"/>
        <v>2.9179899332509418E-2</v>
      </c>
      <c r="P312" s="152">
        <f t="shared" si="28"/>
        <v>-8.3068166490850137E-2</v>
      </c>
      <c r="Q312" s="150">
        <v>323.89260951192102</v>
      </c>
      <c r="R312" s="153">
        <f t="shared" si="25"/>
        <v>1.650553913877606E-2</v>
      </c>
      <c r="S312" s="153">
        <f t="shared" si="27"/>
        <v>1.6602858540663012E-2</v>
      </c>
      <c r="T312" s="153">
        <f t="shared" si="29"/>
        <v>2.3951790818771634E-2</v>
      </c>
    </row>
    <row r="313" spans="11:20" x14ac:dyDescent="0.25">
      <c r="K313" s="25">
        <v>45169</v>
      </c>
      <c r="L313" s="28">
        <v>315.12456209280299</v>
      </c>
      <c r="M313" s="149">
        <v>273.00797364680398</v>
      </c>
      <c r="N313" s="152">
        <f t="shared" si="24"/>
        <v>4.1800497489108412E-3</v>
      </c>
      <c r="O313" s="152">
        <f t="shared" si="26"/>
        <v>2.2415568357533999E-2</v>
      </c>
      <c r="P313" s="152">
        <f t="shared" si="28"/>
        <v>-7.472182386749926E-2</v>
      </c>
      <c r="Q313" s="150">
        <v>322.64609356340202</v>
      </c>
      <c r="R313" s="153">
        <f t="shared" si="25"/>
        <v>-3.8485470551409273E-3</v>
      </c>
      <c r="S313" s="153">
        <f t="shared" si="27"/>
        <v>5.6045971316349696E-3</v>
      </c>
      <c r="T313" s="153">
        <f t="shared" si="29"/>
        <v>2.012211835429234E-2</v>
      </c>
    </row>
    <row r="314" spans="11:20" x14ac:dyDescent="0.25">
      <c r="K314" s="25">
        <v>45199</v>
      </c>
      <c r="L314" s="28">
        <v>318.293964827031</v>
      </c>
      <c r="M314" s="149">
        <v>269.03669307987298</v>
      </c>
      <c r="N314" s="152">
        <f t="shared" ref="N314" si="30">M314/M313-1</f>
        <v>-1.4546390399822973E-2</v>
      </c>
      <c r="O314" s="152">
        <f t="shared" ref="O314" si="31">M314/M311-1</f>
        <v>-7.9048580823877224E-3</v>
      </c>
      <c r="P314" s="152">
        <f t="shared" ref="P314" si="32">M314/M302-1</f>
        <v>-8.9291505020736572E-2</v>
      </c>
      <c r="Q314" s="150">
        <v>327.08000520736198</v>
      </c>
      <c r="R314" s="153">
        <f t="shared" ref="R314" si="33">Q314/Q313-1</f>
        <v>1.3742337912697078E-2</v>
      </c>
      <c r="S314" s="153">
        <f t="shared" ref="S314" si="34">Q314/Q311-1</f>
        <v>2.6508871368940978E-2</v>
      </c>
      <c r="T314" s="153">
        <f t="shared" ref="T314" si="35">Q314/Q302-1</f>
        <v>3.460033134172491E-2</v>
      </c>
    </row>
    <row r="315" spans="11:20" x14ac:dyDescent="0.25">
      <c r="K315" s="25">
        <v>45230</v>
      </c>
      <c r="L315" s="28" t="s">
        <v>76</v>
      </c>
      <c r="M315" s="27" t="s">
        <v>76</v>
      </c>
      <c r="N315" s="27"/>
      <c r="O315" s="27"/>
      <c r="P315" s="27"/>
      <c r="Q315" s="27" t="s">
        <v>76</v>
      </c>
    </row>
    <row r="316" spans="11:20" x14ac:dyDescent="0.25">
      <c r="K316" s="68"/>
      <c r="L316" s="154" t="s">
        <v>114</v>
      </c>
      <c r="M316" s="155" t="s">
        <v>115</v>
      </c>
      <c r="N316" s="27"/>
      <c r="O316" s="27"/>
      <c r="P316" s="27"/>
      <c r="Q316" s="155" t="s">
        <v>116</v>
      </c>
    </row>
    <row r="317" spans="11:20" x14ac:dyDescent="0.25">
      <c r="K317" s="68" t="s">
        <v>97</v>
      </c>
      <c r="L317" s="156">
        <f>MIN($L$138:$L$173)</f>
        <v>119.483205590411</v>
      </c>
      <c r="M317" s="156">
        <f>MIN($M$138:$M$173)</f>
        <v>99.792085812070795</v>
      </c>
      <c r="N317" s="25">
        <f>INDEX($K$138:$K$173,MATCH(M317,$M$138:$M$173,0),1)</f>
        <v>40237</v>
      </c>
      <c r="O317" s="27"/>
      <c r="P317" s="27"/>
      <c r="Q317" s="156">
        <f>MIN($Q$138:$Q$173)</f>
        <v>122.861046982077</v>
      </c>
      <c r="R317" s="25">
        <f>INDEX($K$138:$K$173,MATCH(Q317,$Q$138:$Q$173,0),1)</f>
        <v>40755</v>
      </c>
    </row>
    <row r="318" spans="11:20" x14ac:dyDescent="0.25">
      <c r="K318" s="68" t="s">
        <v>98</v>
      </c>
      <c r="L318" s="157">
        <f>L314/L317-1</f>
        <v>1.6639222077631914</v>
      </c>
      <c r="M318" s="157">
        <f>M314/M317-1</f>
        <v>1.6959722395874648</v>
      </c>
      <c r="N318" s="27"/>
      <c r="O318" s="27"/>
      <c r="P318" s="27"/>
      <c r="Q318" s="157">
        <f>Q314/Q317-1</f>
        <v>1.662194513571714</v>
      </c>
    </row>
    <row r="319" spans="11:20" x14ac:dyDescent="0.25">
      <c r="K319" s="68" t="s">
        <v>99</v>
      </c>
      <c r="L319" s="157">
        <f>L314/L302-1</f>
        <v>1.4980235007637788E-2</v>
      </c>
      <c r="M319" s="157">
        <f>M314/M302-1</f>
        <v>-8.9291505020736572E-2</v>
      </c>
      <c r="N319" s="27"/>
      <c r="O319" s="27"/>
      <c r="P319" s="27"/>
      <c r="Q319" s="157">
        <f>Q314/Q302-1</f>
        <v>3.460033134172491E-2</v>
      </c>
    </row>
    <row r="320" spans="11:20" x14ac:dyDescent="0.25">
      <c r="K320" s="68" t="s">
        <v>100</v>
      </c>
      <c r="L320" s="157">
        <f>L314/L311-1</f>
        <v>2.0756229562365558E-2</v>
      </c>
      <c r="M320" s="157">
        <f>M314/M311-1</f>
        <v>-7.9048580823877224E-3</v>
      </c>
      <c r="N320" s="27"/>
      <c r="O320" s="27"/>
      <c r="P320" s="27"/>
      <c r="Q320" s="157">
        <f>Q314/Q311-1</f>
        <v>2.6508871368940978E-2</v>
      </c>
    </row>
    <row r="321" spans="11:17" x14ac:dyDescent="0.25">
      <c r="K321" s="68" t="s">
        <v>101</v>
      </c>
      <c r="L321" s="157">
        <f>L314/L313-1</f>
        <v>1.0057618845003446E-2</v>
      </c>
      <c r="M321" s="157">
        <f>M314/M313-1</f>
        <v>-1.4546390399822973E-2</v>
      </c>
      <c r="N321" s="27"/>
      <c r="O321" s="27"/>
      <c r="P321" s="27"/>
      <c r="Q321" s="157">
        <f>Q314/Q313-1</f>
        <v>1.3742337912697078E-2</v>
      </c>
    </row>
    <row r="322" spans="11:17" x14ac:dyDescent="0.25">
      <c r="K322" s="25">
        <v>45443</v>
      </c>
      <c r="L322" s="28" t="s">
        <v>76</v>
      </c>
      <c r="M322" s="27" t="s">
        <v>76</v>
      </c>
      <c r="N322" s="27"/>
      <c r="O322" s="27"/>
      <c r="P322" s="27"/>
      <c r="Q322" s="27" t="s">
        <v>76</v>
      </c>
    </row>
    <row r="323" spans="11:17" x14ac:dyDescent="0.25">
      <c r="K323" s="25">
        <v>45473</v>
      </c>
      <c r="L323" s="28" t="s">
        <v>76</v>
      </c>
      <c r="M323" s="27" t="s">
        <v>76</v>
      </c>
      <c r="N323" s="27"/>
      <c r="O323" s="27"/>
      <c r="P323" s="27"/>
      <c r="Q323" s="27" t="s">
        <v>76</v>
      </c>
    </row>
    <row r="324" spans="11:17" x14ac:dyDescent="0.25">
      <c r="K324" s="25">
        <v>45504</v>
      </c>
      <c r="L324" s="28" t="s">
        <v>76</v>
      </c>
      <c r="M324" s="27" t="s">
        <v>76</v>
      </c>
      <c r="N324" s="27"/>
      <c r="O324" s="27"/>
      <c r="P324" s="27"/>
      <c r="Q324" s="27" t="s">
        <v>76</v>
      </c>
    </row>
    <row r="325" spans="11:17" x14ac:dyDescent="0.25">
      <c r="K325" s="25">
        <v>45535</v>
      </c>
      <c r="L325" s="28" t="s">
        <v>76</v>
      </c>
      <c r="M325" s="27" t="s">
        <v>76</v>
      </c>
      <c r="N325" s="27"/>
      <c r="O325" s="27"/>
      <c r="P325" s="27"/>
      <c r="Q325" s="27" t="s">
        <v>76</v>
      </c>
    </row>
    <row r="326" spans="11:17" x14ac:dyDescent="0.25">
      <c r="K326" s="25">
        <v>45565</v>
      </c>
      <c r="L326" s="28" t="s">
        <v>76</v>
      </c>
      <c r="M326" s="27" t="s">
        <v>76</v>
      </c>
      <c r="N326" s="27"/>
      <c r="O326" s="27"/>
      <c r="P326" s="27"/>
      <c r="Q326" s="27" t="s">
        <v>76</v>
      </c>
    </row>
    <row r="327" spans="11:17" x14ac:dyDescent="0.25">
      <c r="K327" s="25">
        <v>45596</v>
      </c>
      <c r="L327" s="28" t="s">
        <v>76</v>
      </c>
      <c r="M327" s="27" t="s">
        <v>76</v>
      </c>
      <c r="N327" s="27"/>
      <c r="O327" s="27"/>
      <c r="P327" s="27"/>
      <c r="Q327" s="27" t="s">
        <v>76</v>
      </c>
    </row>
    <row r="328" spans="11:17" x14ac:dyDescent="0.25">
      <c r="L328" s="30"/>
    </row>
    <row r="329" spans="11:17" x14ac:dyDescent="0.25">
      <c r="L329" s="30"/>
    </row>
    <row r="330" spans="11:17" x14ac:dyDescent="0.25">
      <c r="L330" s="30"/>
    </row>
    <row r="331" spans="11:17" x14ac:dyDescent="0.25">
      <c r="L331" s="30"/>
    </row>
    <row r="332" spans="11:17" x14ac:dyDescent="0.25">
      <c r="L332" s="30"/>
    </row>
    <row r="333" spans="11:17" x14ac:dyDescent="0.25">
      <c r="L333" s="30"/>
    </row>
    <row r="334" spans="11:17" x14ac:dyDescent="0.25">
      <c r="L334" s="30"/>
    </row>
    <row r="335" spans="11:17" x14ac:dyDescent="0.25">
      <c r="L335" s="30"/>
    </row>
    <row r="336" spans="11:17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15 K322:K327">
    <cfRule type="expression" dxfId="24" priority="5">
      <formula>$L6=""</formula>
    </cfRule>
  </conditionalFormatting>
  <conditionalFormatting sqref="K316:K318">
    <cfRule type="expression" dxfId="23" priority="4">
      <formula>$L316=""</formula>
    </cfRule>
  </conditionalFormatting>
  <conditionalFormatting sqref="K319:K321">
    <cfRule type="expression" dxfId="22" priority="3">
      <formula>$L318=""</formula>
    </cfRule>
  </conditionalFormatting>
  <conditionalFormatting sqref="N317">
    <cfRule type="expression" dxfId="1" priority="2">
      <formula>$L317=""</formula>
    </cfRule>
  </conditionalFormatting>
  <conditionalFormatting sqref="R317">
    <cfRule type="expression" dxfId="0" priority="1">
      <formula>$L317=""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4F8C-44E1-4195-99C4-16E709D1962B}">
  <sheetPr codeName="Sheet4"/>
  <dimension ref="A1:S364"/>
  <sheetViews>
    <sheetView topLeftCell="A17" workbookViewId="0">
      <selection activeCell="L350" sqref="L350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46" t="s">
        <v>5</v>
      </c>
      <c r="M5" s="146" t="s">
        <v>117</v>
      </c>
      <c r="N5" s="146" t="s">
        <v>118</v>
      </c>
      <c r="O5" s="146" t="s">
        <v>119</v>
      </c>
      <c r="P5" s="147" t="s">
        <v>6</v>
      </c>
      <c r="Q5" s="158" t="s">
        <v>120</v>
      </c>
      <c r="R5" s="158" t="s">
        <v>121</v>
      </c>
      <c r="S5" s="158" t="s">
        <v>122</v>
      </c>
    </row>
    <row r="6" spans="1:19" x14ac:dyDescent="0.25">
      <c r="A6" s="40"/>
      <c r="K6" s="41">
        <v>35079</v>
      </c>
      <c r="L6" s="159">
        <v>64.293195134141598</v>
      </c>
      <c r="M6" s="159"/>
      <c r="N6" s="159"/>
      <c r="O6" s="159"/>
      <c r="P6" s="128">
        <v>70.349981128851297</v>
      </c>
      <c r="Q6" s="160"/>
      <c r="R6" s="151"/>
      <c r="S6" s="151"/>
    </row>
    <row r="7" spans="1:19" x14ac:dyDescent="0.25">
      <c r="A7" s="107" t="s">
        <v>77</v>
      </c>
      <c r="B7" s="107"/>
      <c r="C7" s="107"/>
      <c r="D7" s="107"/>
      <c r="E7" s="107"/>
      <c r="F7" s="107"/>
      <c r="G7" s="107"/>
      <c r="H7" s="107"/>
      <c r="I7" s="107"/>
      <c r="J7" s="107"/>
      <c r="K7" s="41">
        <v>35110</v>
      </c>
      <c r="L7" s="159">
        <v>63.713151063031901</v>
      </c>
      <c r="M7" s="161">
        <f>L7/L6-1</f>
        <v>-9.0218579104598406E-3</v>
      </c>
      <c r="N7" s="159"/>
      <c r="O7" s="159"/>
      <c r="P7" s="128">
        <v>68.115958017997997</v>
      </c>
      <c r="Q7" s="131">
        <f>P7/P6-1</f>
        <v>-3.1755845204301081E-2</v>
      </c>
      <c r="R7" s="128"/>
      <c r="S7" s="128"/>
    </row>
    <row r="8" spans="1:19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41">
        <v>35139</v>
      </c>
      <c r="L8" s="159">
        <v>63.557767637701701</v>
      </c>
      <c r="M8" s="161">
        <f t="shared" ref="M8:M71" si="0">L8/L7-1</f>
        <v>-2.4387967434930102E-3</v>
      </c>
      <c r="N8" s="159"/>
      <c r="O8" s="159"/>
      <c r="P8" s="128">
        <v>66.519906118718794</v>
      </c>
      <c r="Q8" s="131">
        <f t="shared" ref="Q8:Q71" si="1">P8/P7-1</f>
        <v>-2.3431394723355203E-2</v>
      </c>
      <c r="R8" s="128"/>
      <c r="S8" s="128"/>
    </row>
    <row r="9" spans="1:19" ht="15" x14ac:dyDescent="0.25">
      <c r="K9" s="41">
        <v>35170</v>
      </c>
      <c r="L9" s="159">
        <v>63.6821723896335</v>
      </c>
      <c r="M9" s="161">
        <f t="shared" si="0"/>
        <v>1.9573492990021535E-3</v>
      </c>
      <c r="N9" s="161">
        <f>L9/L6-1</f>
        <v>-9.5036923150771946E-3</v>
      </c>
      <c r="O9" s="159"/>
      <c r="P9" s="128">
        <v>66.091571924693795</v>
      </c>
      <c r="Q9" s="131">
        <f t="shared" si="1"/>
        <v>-6.4391881921863625E-3</v>
      </c>
      <c r="R9" s="131">
        <f>P9/P6-1</f>
        <v>-6.0531774647642145E-2</v>
      </c>
      <c r="S9" s="128"/>
    </row>
    <row r="10" spans="1:19" ht="15" x14ac:dyDescent="0.25">
      <c r="K10" s="41">
        <v>35200</v>
      </c>
      <c r="L10" s="159">
        <v>63.581045336475803</v>
      </c>
      <c r="M10" s="161">
        <f t="shared" si="0"/>
        <v>-1.5879962847209494E-3</v>
      </c>
      <c r="N10" s="161">
        <f t="shared" ref="N10:N73" si="2">L10/L7-1</f>
        <v>-2.073445189132217E-3</v>
      </c>
      <c r="O10" s="159"/>
      <c r="P10" s="128">
        <v>64.822685325115103</v>
      </c>
      <c r="Q10" s="131">
        <f t="shared" si="1"/>
        <v>-1.9198916936405852E-2</v>
      </c>
      <c r="R10" s="131">
        <f t="shared" ref="R10:R73" si="3">P10/P7-1</f>
        <v>-4.8348034567945564E-2</v>
      </c>
      <c r="S10" s="128"/>
    </row>
    <row r="11" spans="1:19" ht="15" x14ac:dyDescent="0.25">
      <c r="K11" s="41">
        <v>35231</v>
      </c>
      <c r="L11" s="159">
        <v>63.717821513061303</v>
      </c>
      <c r="M11" s="161">
        <f t="shared" si="0"/>
        <v>2.1512099378309113E-3</v>
      </c>
      <c r="N11" s="161">
        <f t="shared" si="2"/>
        <v>2.518242558045003E-3</v>
      </c>
      <c r="O11" s="159"/>
      <c r="P11" s="128">
        <v>65.757188848771193</v>
      </c>
      <c r="Q11" s="131">
        <f t="shared" si="1"/>
        <v>1.4416303782682549E-2</v>
      </c>
      <c r="R11" s="131">
        <f t="shared" si="3"/>
        <v>-1.1466000396728959E-2</v>
      </c>
      <c r="S11" s="128"/>
    </row>
    <row r="12" spans="1:19" ht="15" x14ac:dyDescent="0.25">
      <c r="K12" s="41">
        <v>35261</v>
      </c>
      <c r="L12" s="159">
        <v>63.781794506566698</v>
      </c>
      <c r="M12" s="161">
        <f t="shared" si="0"/>
        <v>1.0040047193433654E-3</v>
      </c>
      <c r="N12" s="161">
        <f t="shared" si="2"/>
        <v>1.5643642984362049E-3</v>
      </c>
      <c r="O12" s="159"/>
      <c r="P12" s="128">
        <v>66.813998899014393</v>
      </c>
      <c r="Q12" s="131">
        <f t="shared" si="1"/>
        <v>1.6071399473503334E-2</v>
      </c>
      <c r="R12" s="131">
        <f t="shared" si="3"/>
        <v>1.0930697413941814E-2</v>
      </c>
      <c r="S12" s="128"/>
    </row>
    <row r="13" spans="1:19" ht="15" x14ac:dyDescent="0.25">
      <c r="K13" s="41">
        <v>35292</v>
      </c>
      <c r="L13" s="159">
        <v>63.407741175945901</v>
      </c>
      <c r="M13" s="161">
        <f t="shared" si="0"/>
        <v>-5.8645783411171992E-3</v>
      </c>
      <c r="N13" s="161">
        <f t="shared" si="2"/>
        <v>-2.7257205290155406E-3</v>
      </c>
      <c r="O13" s="159"/>
      <c r="P13" s="128">
        <v>68.346320347403406</v>
      </c>
      <c r="Q13" s="131">
        <f t="shared" si="1"/>
        <v>2.2934137660358234E-2</v>
      </c>
      <c r="R13" s="131">
        <f t="shared" si="3"/>
        <v>5.4358053891406577E-2</v>
      </c>
      <c r="S13" s="128"/>
    </row>
    <row r="14" spans="1:19" ht="15" x14ac:dyDescent="0.25">
      <c r="K14" s="41">
        <v>35323</v>
      </c>
      <c r="L14" s="159">
        <v>63.147579828587403</v>
      </c>
      <c r="M14" s="161">
        <f t="shared" si="0"/>
        <v>-4.1029903058144024E-3</v>
      </c>
      <c r="N14" s="161">
        <f t="shared" si="2"/>
        <v>-8.9494849467979254E-3</v>
      </c>
      <c r="O14" s="159"/>
      <c r="P14" s="128">
        <v>68.2880254248348</v>
      </c>
      <c r="Q14" s="131">
        <f t="shared" si="1"/>
        <v>-8.5293432436883698E-4</v>
      </c>
      <c r="R14" s="131">
        <f t="shared" si="3"/>
        <v>3.8487602958271916E-2</v>
      </c>
      <c r="S14" s="128"/>
    </row>
    <row r="15" spans="1:19" ht="15" x14ac:dyDescent="0.25">
      <c r="K15" s="41">
        <v>35353</v>
      </c>
      <c r="L15" s="159">
        <v>62.662828314306402</v>
      </c>
      <c r="M15" s="161">
        <f t="shared" si="0"/>
        <v>-7.6764860283933256E-3</v>
      </c>
      <c r="N15" s="161">
        <f t="shared" si="2"/>
        <v>-1.7543661179760139E-2</v>
      </c>
      <c r="O15" s="159"/>
      <c r="P15" s="128">
        <v>68.025556213634999</v>
      </c>
      <c r="Q15" s="131">
        <f t="shared" si="1"/>
        <v>-3.8435612915576067E-3</v>
      </c>
      <c r="R15" s="131">
        <f t="shared" si="3"/>
        <v>1.8133285457914372E-2</v>
      </c>
      <c r="S15" s="128"/>
    </row>
    <row r="16" spans="1:19" ht="15" x14ac:dyDescent="0.25">
      <c r="K16" s="41">
        <v>35384</v>
      </c>
      <c r="L16" s="159">
        <v>64.320154275724207</v>
      </c>
      <c r="M16" s="161">
        <f t="shared" si="0"/>
        <v>2.6448310840757605E-2</v>
      </c>
      <c r="N16" s="161">
        <f t="shared" si="2"/>
        <v>1.4389616833164087E-2</v>
      </c>
      <c r="O16" s="159"/>
      <c r="P16" s="128">
        <v>67.2726197032013</v>
      </c>
      <c r="Q16" s="131">
        <f t="shared" si="1"/>
        <v>-1.1068435928242804E-2</v>
      </c>
      <c r="R16" s="131">
        <f t="shared" si="3"/>
        <v>-1.5709706663716516E-2</v>
      </c>
      <c r="S16" s="128"/>
    </row>
    <row r="17" spans="11:19" ht="15" x14ac:dyDescent="0.25">
      <c r="K17" s="41">
        <v>35414</v>
      </c>
      <c r="L17" s="159">
        <v>66.937829829306295</v>
      </c>
      <c r="M17" s="161">
        <f t="shared" si="0"/>
        <v>4.0697594448557695E-2</v>
      </c>
      <c r="N17" s="161">
        <f t="shared" si="2"/>
        <v>6.0022094449342811E-2</v>
      </c>
      <c r="O17" s="159"/>
      <c r="P17" s="128">
        <v>67.788350504416897</v>
      </c>
      <c r="Q17" s="131">
        <f t="shared" si="1"/>
        <v>7.6662809251510922E-3</v>
      </c>
      <c r="R17" s="131">
        <f t="shared" si="3"/>
        <v>-7.3171675020520244E-3</v>
      </c>
      <c r="S17" s="128"/>
    </row>
    <row r="18" spans="11:19" ht="15" x14ac:dyDescent="0.25">
      <c r="K18" s="41">
        <v>35445</v>
      </c>
      <c r="L18" s="159">
        <v>70.449332606942605</v>
      </c>
      <c r="M18" s="161">
        <f t="shared" si="0"/>
        <v>5.2459166761019249E-2</v>
      </c>
      <c r="N18" s="161">
        <f t="shared" si="2"/>
        <v>0.12426033905747724</v>
      </c>
      <c r="O18" s="161">
        <f>L18/L6-1</f>
        <v>9.5750996041755521E-2</v>
      </c>
      <c r="P18" s="128">
        <v>67.820040177972501</v>
      </c>
      <c r="Q18" s="131">
        <f t="shared" si="1"/>
        <v>4.6747963801752057E-4</v>
      </c>
      <c r="R18" s="131">
        <f t="shared" si="3"/>
        <v>-3.0211592098868811E-3</v>
      </c>
      <c r="S18" s="131">
        <f>P18/P6-1</f>
        <v>-3.596221221786855E-2</v>
      </c>
    </row>
    <row r="19" spans="11:19" ht="15" x14ac:dyDescent="0.25">
      <c r="K19" s="41">
        <v>35476</v>
      </c>
      <c r="L19" s="159">
        <v>71.907966121817395</v>
      </c>
      <c r="M19" s="161">
        <f t="shared" si="0"/>
        <v>2.0704717289699914E-2</v>
      </c>
      <c r="N19" s="161">
        <f t="shared" si="2"/>
        <v>0.11796942858013315</v>
      </c>
      <c r="O19" s="161">
        <f t="shared" ref="O19:O82" si="4">L19/L7-1</f>
        <v>0.1286204640966242</v>
      </c>
      <c r="P19" s="128">
        <v>69.027374949355604</v>
      </c>
      <c r="Q19" s="131">
        <f t="shared" si="1"/>
        <v>1.7802035625676949E-2</v>
      </c>
      <c r="R19" s="131">
        <f t="shared" si="3"/>
        <v>2.6084241313866885E-2</v>
      </c>
      <c r="S19" s="131">
        <f t="shared" ref="S19:S82" si="5">P19/P7-1</f>
        <v>1.3380373085507991E-2</v>
      </c>
    </row>
    <row r="20" spans="11:19" ht="15" x14ac:dyDescent="0.25">
      <c r="K20" s="41">
        <v>35504</v>
      </c>
      <c r="L20" s="159">
        <v>72.142579600624998</v>
      </c>
      <c r="M20" s="161">
        <f t="shared" si="0"/>
        <v>3.2626910683324351E-3</v>
      </c>
      <c r="N20" s="161">
        <f t="shared" si="2"/>
        <v>7.7754982266245998E-2</v>
      </c>
      <c r="O20" s="161">
        <f t="shared" si="4"/>
        <v>0.13507101149082668</v>
      </c>
      <c r="P20" s="128">
        <v>68.851188236983802</v>
      </c>
      <c r="Q20" s="131">
        <f t="shared" si="1"/>
        <v>-2.5524179718708906E-3</v>
      </c>
      <c r="R20" s="131">
        <f t="shared" si="3"/>
        <v>1.5678766700447433E-2</v>
      </c>
      <c r="S20" s="131">
        <f t="shared" si="5"/>
        <v>3.5046383169939244E-2</v>
      </c>
    </row>
    <row r="21" spans="11:19" ht="15" x14ac:dyDescent="0.25">
      <c r="K21" s="41">
        <v>35535</v>
      </c>
      <c r="L21" s="159">
        <v>71.345570183061298</v>
      </c>
      <c r="M21" s="161">
        <f t="shared" si="0"/>
        <v>-1.1047697794781874E-2</v>
      </c>
      <c r="N21" s="161">
        <f t="shared" si="2"/>
        <v>1.2721732668768748E-2</v>
      </c>
      <c r="O21" s="161">
        <f t="shared" si="4"/>
        <v>0.12033819679611435</v>
      </c>
      <c r="P21" s="128">
        <v>69.420831366088507</v>
      </c>
      <c r="Q21" s="131">
        <f t="shared" si="1"/>
        <v>8.2735410047538593E-3</v>
      </c>
      <c r="R21" s="131">
        <f t="shared" si="3"/>
        <v>2.3603512824752482E-2</v>
      </c>
      <c r="S21" s="131">
        <f t="shared" si="5"/>
        <v>5.037343407701278E-2</v>
      </c>
    </row>
    <row r="22" spans="11:19" ht="15" x14ac:dyDescent="0.25">
      <c r="K22" s="41">
        <v>35565</v>
      </c>
      <c r="L22" s="159">
        <v>71.425283863996199</v>
      </c>
      <c r="M22" s="161">
        <f t="shared" si="0"/>
        <v>1.117289843368896E-3</v>
      </c>
      <c r="N22" s="161">
        <f t="shared" si="2"/>
        <v>-6.7125004899108998E-3</v>
      </c>
      <c r="O22" s="161">
        <f t="shared" si="4"/>
        <v>0.12337385278911484</v>
      </c>
      <c r="P22" s="128">
        <v>69.982106857756506</v>
      </c>
      <c r="Q22" s="131">
        <f t="shared" si="1"/>
        <v>8.0851162485815475E-3</v>
      </c>
      <c r="R22" s="131">
        <f t="shared" si="3"/>
        <v>1.3831206953782926E-2</v>
      </c>
      <c r="S22" s="131">
        <f t="shared" si="5"/>
        <v>7.9592838629942042E-2</v>
      </c>
    </row>
    <row r="23" spans="11:19" ht="15" x14ac:dyDescent="0.25">
      <c r="K23" s="41">
        <v>35596</v>
      </c>
      <c r="L23" s="159">
        <v>72.133853343967203</v>
      </c>
      <c r="M23" s="161">
        <f t="shared" si="0"/>
        <v>9.920429316321977E-3</v>
      </c>
      <c r="N23" s="161">
        <f t="shared" si="2"/>
        <v>-1.2095847842008567E-4</v>
      </c>
      <c r="O23" s="161">
        <f t="shared" si="4"/>
        <v>0.1320828558016649</v>
      </c>
      <c r="P23" s="128">
        <v>70.520561997405096</v>
      </c>
      <c r="Q23" s="131">
        <f t="shared" si="1"/>
        <v>7.6941830394308131E-3</v>
      </c>
      <c r="R23" s="131">
        <f t="shared" si="3"/>
        <v>2.4246114020216369E-2</v>
      </c>
      <c r="S23" s="131">
        <f t="shared" si="5"/>
        <v>7.243881972492372E-2</v>
      </c>
    </row>
    <row r="24" spans="11:19" ht="15" x14ac:dyDescent="0.25">
      <c r="K24" s="41">
        <v>35626</v>
      </c>
      <c r="L24" s="159">
        <v>73.341055343111606</v>
      </c>
      <c r="M24" s="161">
        <f t="shared" si="0"/>
        <v>1.6735581743954731E-2</v>
      </c>
      <c r="N24" s="161">
        <f t="shared" si="2"/>
        <v>2.79692930469293E-2</v>
      </c>
      <c r="O24" s="161">
        <f t="shared" si="4"/>
        <v>0.14987444160983476</v>
      </c>
      <c r="P24" s="128">
        <v>71.303150585828305</v>
      </c>
      <c r="Q24" s="131">
        <f t="shared" si="1"/>
        <v>1.1097310717007591E-2</v>
      </c>
      <c r="R24" s="131">
        <f t="shared" si="3"/>
        <v>2.7114616501975553E-2</v>
      </c>
      <c r="S24" s="131">
        <f t="shared" si="5"/>
        <v>6.7188789187712095E-2</v>
      </c>
    </row>
    <row r="25" spans="11:19" ht="15" x14ac:dyDescent="0.25">
      <c r="K25" s="41">
        <v>35657</v>
      </c>
      <c r="L25" s="159">
        <v>73.730522899514099</v>
      </c>
      <c r="M25" s="161">
        <f t="shared" si="0"/>
        <v>5.3103620418393227E-3</v>
      </c>
      <c r="N25" s="161">
        <f t="shared" si="2"/>
        <v>3.2274831975570351E-2</v>
      </c>
      <c r="O25" s="161">
        <f t="shared" si="4"/>
        <v>0.1628000230275386</v>
      </c>
      <c r="P25" s="128">
        <v>71.776413050589895</v>
      </c>
      <c r="Q25" s="131">
        <f t="shared" si="1"/>
        <v>6.6373289381080891E-3</v>
      </c>
      <c r="R25" s="131">
        <f t="shared" si="3"/>
        <v>2.5639499486353579E-2</v>
      </c>
      <c r="S25" s="131">
        <f t="shared" si="5"/>
        <v>5.0186940361256926E-2</v>
      </c>
    </row>
    <row r="26" spans="11:19" ht="15" x14ac:dyDescent="0.25">
      <c r="K26" s="41">
        <v>35688</v>
      </c>
      <c r="L26" s="159">
        <v>74.779254710951705</v>
      </c>
      <c r="M26" s="161">
        <f t="shared" si="0"/>
        <v>1.4223848824006069E-2</v>
      </c>
      <c r="N26" s="161">
        <f t="shared" si="2"/>
        <v>3.6673506881297779E-2</v>
      </c>
      <c r="O26" s="161">
        <f t="shared" si="4"/>
        <v>0.18419826878461865</v>
      </c>
      <c r="P26" s="128">
        <v>74.026312330021895</v>
      </c>
      <c r="Q26" s="131">
        <f t="shared" si="1"/>
        <v>3.1345941985791548E-2</v>
      </c>
      <c r="R26" s="131">
        <f t="shared" si="3"/>
        <v>4.9712455960657209E-2</v>
      </c>
      <c r="S26" s="131">
        <f t="shared" si="5"/>
        <v>8.4030646214880989E-2</v>
      </c>
    </row>
    <row r="27" spans="11:19" ht="15" x14ac:dyDescent="0.25">
      <c r="K27" s="41">
        <v>35718</v>
      </c>
      <c r="L27" s="159">
        <v>75.575597857439007</v>
      </c>
      <c r="M27" s="161">
        <f t="shared" si="0"/>
        <v>1.0649252250045205E-2</v>
      </c>
      <c r="N27" s="161">
        <f t="shared" si="2"/>
        <v>3.0467826020140309E-2</v>
      </c>
      <c r="O27" s="161">
        <f t="shared" si="4"/>
        <v>0.20606745482926958</v>
      </c>
      <c r="P27" s="128">
        <v>75.711084368174497</v>
      </c>
      <c r="Q27" s="131">
        <f t="shared" si="1"/>
        <v>2.27590972064311E-2</v>
      </c>
      <c r="R27" s="131">
        <f t="shared" si="3"/>
        <v>6.1819621519252799E-2</v>
      </c>
      <c r="S27" s="131">
        <f t="shared" si="5"/>
        <v>0.11298001195907914</v>
      </c>
    </row>
    <row r="28" spans="11:19" ht="15" x14ac:dyDescent="0.25">
      <c r="K28" s="41">
        <v>35749</v>
      </c>
      <c r="L28" s="159">
        <v>79.019890558053007</v>
      </c>
      <c r="M28" s="161">
        <f t="shared" si="0"/>
        <v>4.5574137661617886E-2</v>
      </c>
      <c r="N28" s="161">
        <f t="shared" si="2"/>
        <v>7.1739185489674062E-2</v>
      </c>
      <c r="O28" s="161">
        <f t="shared" si="4"/>
        <v>0.22854012786279632</v>
      </c>
      <c r="P28" s="128">
        <v>76.594960882577396</v>
      </c>
      <c r="Q28" s="131">
        <f t="shared" si="1"/>
        <v>1.1674334369650596E-2</v>
      </c>
      <c r="R28" s="131">
        <f t="shared" si="3"/>
        <v>6.7132747753656297E-2</v>
      </c>
      <c r="S28" s="131">
        <f t="shared" si="5"/>
        <v>0.13857556343881283</v>
      </c>
    </row>
    <row r="29" spans="11:19" ht="15" x14ac:dyDescent="0.25">
      <c r="K29" s="41">
        <v>35779</v>
      </c>
      <c r="L29" s="159">
        <v>81.486927743339905</v>
      </c>
      <c r="M29" s="161">
        <f t="shared" si="0"/>
        <v>3.1220458138631058E-2</v>
      </c>
      <c r="N29" s="161">
        <f t="shared" si="2"/>
        <v>8.9699650769665018E-2</v>
      </c>
      <c r="O29" s="161">
        <f t="shared" si="4"/>
        <v>0.21735239925068228</v>
      </c>
      <c r="P29" s="128">
        <v>77.418697824806898</v>
      </c>
      <c r="Q29" s="131">
        <f t="shared" si="1"/>
        <v>1.0754453461923053E-2</v>
      </c>
      <c r="R29" s="131">
        <f t="shared" si="3"/>
        <v>4.5826752515526703E-2</v>
      </c>
      <c r="S29" s="131">
        <f t="shared" si="5"/>
        <v>0.142064930754769</v>
      </c>
    </row>
    <row r="30" spans="11:19" ht="15" x14ac:dyDescent="0.25">
      <c r="K30" s="41">
        <v>35810</v>
      </c>
      <c r="L30" s="159">
        <v>85.678507664192296</v>
      </c>
      <c r="M30" s="161">
        <f t="shared" si="0"/>
        <v>5.1438679024133238E-2</v>
      </c>
      <c r="N30" s="161">
        <f t="shared" si="2"/>
        <v>0.13367952213637491</v>
      </c>
      <c r="O30" s="161">
        <f t="shared" si="4"/>
        <v>0.21617202738055319</v>
      </c>
      <c r="P30" s="128">
        <v>78.230607083429902</v>
      </c>
      <c r="Q30" s="131">
        <f t="shared" si="1"/>
        <v>1.0487250256524527E-2</v>
      </c>
      <c r="R30" s="131">
        <f t="shared" si="3"/>
        <v>3.3278122170371294E-2</v>
      </c>
      <c r="S30" s="131">
        <f t="shared" si="5"/>
        <v>0.1535028124155946</v>
      </c>
    </row>
    <row r="31" spans="11:19" ht="15" x14ac:dyDescent="0.25">
      <c r="K31" s="41">
        <v>35841</v>
      </c>
      <c r="L31" s="159">
        <v>84.474057484101195</v>
      </c>
      <c r="M31" s="161">
        <f t="shared" si="0"/>
        <v>-1.4057786636665237E-2</v>
      </c>
      <c r="N31" s="161">
        <f t="shared" si="2"/>
        <v>6.90227091879001E-2</v>
      </c>
      <c r="O31" s="161">
        <f t="shared" si="4"/>
        <v>0.17475242368830068</v>
      </c>
      <c r="P31" s="128">
        <v>79.899193157538093</v>
      </c>
      <c r="Q31" s="131">
        <f t="shared" si="1"/>
        <v>2.1329069737739736E-2</v>
      </c>
      <c r="R31" s="131">
        <f t="shared" si="3"/>
        <v>4.31390294725289E-2</v>
      </c>
      <c r="S31" s="131">
        <f t="shared" si="5"/>
        <v>0.15750009639159801</v>
      </c>
    </row>
    <row r="32" spans="11:19" ht="15" x14ac:dyDescent="0.25">
      <c r="K32" s="41">
        <v>35869</v>
      </c>
      <c r="L32" s="159">
        <v>82.979044665870404</v>
      </c>
      <c r="M32" s="161">
        <f t="shared" si="0"/>
        <v>-1.7697892853224984E-2</v>
      </c>
      <c r="N32" s="161">
        <f t="shared" si="2"/>
        <v>1.831112012506142E-2</v>
      </c>
      <c r="O32" s="161">
        <f t="shared" si="4"/>
        <v>0.15020900451903896</v>
      </c>
      <c r="P32" s="128">
        <v>79.898181020826499</v>
      </c>
      <c r="Q32" s="131">
        <f t="shared" si="1"/>
        <v>-1.2667671244193102E-5</v>
      </c>
      <c r="R32" s="131">
        <f t="shared" si="3"/>
        <v>3.2026929742870358E-2</v>
      </c>
      <c r="S32" s="131">
        <f t="shared" si="5"/>
        <v>0.16044738030982519</v>
      </c>
    </row>
    <row r="33" spans="11:19" ht="15" x14ac:dyDescent="0.25">
      <c r="K33" s="41">
        <v>35900</v>
      </c>
      <c r="L33" s="159">
        <v>81.065392145025896</v>
      </c>
      <c r="M33" s="161">
        <f t="shared" si="0"/>
        <v>-2.3061876990150498E-2</v>
      </c>
      <c r="N33" s="161">
        <f t="shared" si="2"/>
        <v>-5.3842155342469389E-2</v>
      </c>
      <c r="O33" s="161">
        <f t="shared" si="4"/>
        <v>0.13623581586109812</v>
      </c>
      <c r="P33" s="128">
        <v>79.749799496803803</v>
      </c>
      <c r="Q33" s="131">
        <f t="shared" si="1"/>
        <v>-1.8571326922200981E-3</v>
      </c>
      <c r="R33" s="131">
        <f t="shared" si="3"/>
        <v>1.9419412299251926E-2</v>
      </c>
      <c r="S33" s="131">
        <f t="shared" si="5"/>
        <v>0.14878773312647064</v>
      </c>
    </row>
    <row r="34" spans="11:19" ht="15" x14ac:dyDescent="0.25">
      <c r="K34" s="41">
        <v>35930</v>
      </c>
      <c r="L34" s="159">
        <v>83.137185946532597</v>
      </c>
      <c r="M34" s="161">
        <f t="shared" si="0"/>
        <v>2.5557068764933133E-2</v>
      </c>
      <c r="N34" s="161">
        <f t="shared" si="2"/>
        <v>-1.5825823659769256E-2</v>
      </c>
      <c r="O34" s="161">
        <f t="shared" si="4"/>
        <v>0.16397417621521115</v>
      </c>
      <c r="P34" s="128">
        <v>78.931651708023693</v>
      </c>
      <c r="Q34" s="131">
        <f t="shared" si="1"/>
        <v>-1.0258932234844087E-2</v>
      </c>
      <c r="R34" s="131">
        <f t="shared" si="3"/>
        <v>-1.2109527158887468E-2</v>
      </c>
      <c r="S34" s="131">
        <f t="shared" si="5"/>
        <v>0.12788332978396544</v>
      </c>
    </row>
    <row r="35" spans="11:19" ht="15" x14ac:dyDescent="0.25">
      <c r="K35" s="41">
        <v>35961</v>
      </c>
      <c r="L35" s="159">
        <v>86.129799661107</v>
      </c>
      <c r="M35" s="161">
        <f t="shared" si="0"/>
        <v>3.5996091045215506E-2</v>
      </c>
      <c r="N35" s="161">
        <f t="shared" si="2"/>
        <v>3.7970490114988209E-2</v>
      </c>
      <c r="O35" s="161">
        <f t="shared" si="4"/>
        <v>0.19402743189665372</v>
      </c>
      <c r="P35" s="128">
        <v>79.287362291104102</v>
      </c>
      <c r="Q35" s="131">
        <f t="shared" si="1"/>
        <v>4.5065645451867198E-3</v>
      </c>
      <c r="R35" s="131">
        <f t="shared" si="3"/>
        <v>-7.6449641521022516E-3</v>
      </c>
      <c r="S35" s="131">
        <f t="shared" si="5"/>
        <v>0.12431551940867402</v>
      </c>
    </row>
    <row r="36" spans="11:19" ht="15" x14ac:dyDescent="0.25">
      <c r="K36" s="41">
        <v>35991</v>
      </c>
      <c r="L36" s="159">
        <v>86.575761709851406</v>
      </c>
      <c r="M36" s="161">
        <f t="shared" si="0"/>
        <v>5.1777903872889386E-3</v>
      </c>
      <c r="N36" s="161">
        <f t="shared" si="2"/>
        <v>6.7974377462671987E-2</v>
      </c>
      <c r="O36" s="161">
        <f t="shared" si="4"/>
        <v>0.18045426677900722</v>
      </c>
      <c r="P36" s="128">
        <v>80.398863184703501</v>
      </c>
      <c r="Q36" s="131">
        <f t="shared" si="1"/>
        <v>1.4018638802972383E-2</v>
      </c>
      <c r="R36" s="131">
        <f t="shared" si="3"/>
        <v>8.1387500908476351E-3</v>
      </c>
      <c r="S36" s="131">
        <f t="shared" si="5"/>
        <v>0.12756396490399946</v>
      </c>
    </row>
    <row r="37" spans="11:19" ht="15" x14ac:dyDescent="0.25">
      <c r="K37" s="41">
        <v>36022</v>
      </c>
      <c r="L37" s="159">
        <v>86.563048106616606</v>
      </c>
      <c r="M37" s="161">
        <f t="shared" si="0"/>
        <v>-1.4684945282272821E-4</v>
      </c>
      <c r="N37" s="161">
        <f t="shared" si="2"/>
        <v>4.1207338462084353E-2</v>
      </c>
      <c r="O37" s="161">
        <f t="shared" si="4"/>
        <v>0.17404630677299959</v>
      </c>
      <c r="P37" s="128">
        <v>81.810765024806898</v>
      </c>
      <c r="Q37" s="131">
        <f t="shared" si="1"/>
        <v>1.7561216467200325E-2</v>
      </c>
      <c r="R37" s="131">
        <f t="shared" si="3"/>
        <v>3.6476030267722503E-2</v>
      </c>
      <c r="S37" s="131">
        <f t="shared" si="5"/>
        <v>0.13980013137664771</v>
      </c>
    </row>
    <row r="38" spans="11:19" ht="15" x14ac:dyDescent="0.25">
      <c r="K38" s="41">
        <v>36053</v>
      </c>
      <c r="L38" s="159">
        <v>86.085330187914295</v>
      </c>
      <c r="M38" s="161">
        <f t="shared" si="0"/>
        <v>-5.5187280156068219E-3</v>
      </c>
      <c r="N38" s="161">
        <f t="shared" si="2"/>
        <v>-5.1630763530952084E-4</v>
      </c>
      <c r="O38" s="161">
        <f t="shared" si="4"/>
        <v>0.15119267396639047</v>
      </c>
      <c r="P38" s="128">
        <v>81.839698851234701</v>
      </c>
      <c r="Q38" s="131">
        <f t="shared" si="1"/>
        <v>3.5366771621103688E-4</v>
      </c>
      <c r="R38" s="131">
        <f t="shared" si="3"/>
        <v>3.2190963179726806E-2</v>
      </c>
      <c r="S38" s="131">
        <f t="shared" si="5"/>
        <v>0.1055487741491079</v>
      </c>
    </row>
    <row r="39" spans="11:19" ht="15" x14ac:dyDescent="0.25">
      <c r="K39" s="41">
        <v>36083</v>
      </c>
      <c r="L39" s="159">
        <v>87.482298052913606</v>
      </c>
      <c r="M39" s="161">
        <f t="shared" si="0"/>
        <v>1.6227711062382966E-2</v>
      </c>
      <c r="N39" s="161">
        <f t="shared" si="2"/>
        <v>1.0471017813280747E-2</v>
      </c>
      <c r="O39" s="161">
        <f t="shared" si="4"/>
        <v>0.15754688726293153</v>
      </c>
      <c r="P39" s="128">
        <v>80.128802981276905</v>
      </c>
      <c r="Q39" s="131">
        <f t="shared" si="1"/>
        <v>-2.0905451681436427E-2</v>
      </c>
      <c r="R39" s="131">
        <f t="shared" si="3"/>
        <v>-3.3590052486958122E-3</v>
      </c>
      <c r="S39" s="131">
        <f t="shared" si="5"/>
        <v>5.8349694103171812E-2</v>
      </c>
    </row>
    <row r="40" spans="11:19" ht="15" x14ac:dyDescent="0.25">
      <c r="K40" s="41">
        <v>36114</v>
      </c>
      <c r="L40" s="159">
        <v>87.8506907588486</v>
      </c>
      <c r="M40" s="161">
        <f t="shared" si="0"/>
        <v>4.2110542833724285E-3</v>
      </c>
      <c r="N40" s="161">
        <f t="shared" si="2"/>
        <v>1.487519998886877E-2</v>
      </c>
      <c r="O40" s="161">
        <f t="shared" si="4"/>
        <v>0.11175414365207104</v>
      </c>
      <c r="P40" s="128">
        <v>80.433060565576497</v>
      </c>
      <c r="Q40" s="131">
        <f t="shared" si="1"/>
        <v>3.7971063210651135E-3</v>
      </c>
      <c r="R40" s="131">
        <f t="shared" si="3"/>
        <v>-1.6840136610538403E-2</v>
      </c>
      <c r="S40" s="131">
        <f t="shared" si="5"/>
        <v>5.0109036401011275E-2</v>
      </c>
    </row>
    <row r="41" spans="11:19" ht="15" x14ac:dyDescent="0.25">
      <c r="K41" s="41">
        <v>36144</v>
      </c>
      <c r="L41" s="159">
        <v>87.858217907795293</v>
      </c>
      <c r="M41" s="161">
        <f t="shared" si="0"/>
        <v>8.5681158357164833E-5</v>
      </c>
      <c r="N41" s="161">
        <f t="shared" si="2"/>
        <v>2.0594539348469665E-2</v>
      </c>
      <c r="O41" s="161">
        <f t="shared" si="4"/>
        <v>7.8187880447807556E-2</v>
      </c>
      <c r="P41" s="128">
        <v>81.016005825045596</v>
      </c>
      <c r="Q41" s="131">
        <f t="shared" si="1"/>
        <v>7.2475827149935945E-3</v>
      </c>
      <c r="R41" s="131">
        <f t="shared" si="3"/>
        <v>-1.0064712330948189E-2</v>
      </c>
      <c r="S41" s="131">
        <f t="shared" si="5"/>
        <v>4.6465622663651063E-2</v>
      </c>
    </row>
    <row r="42" spans="11:19" ht="15" x14ac:dyDescent="0.25">
      <c r="K42" s="41">
        <v>36175</v>
      </c>
      <c r="L42" s="159">
        <v>87.459578372306694</v>
      </c>
      <c r="M42" s="161">
        <f t="shared" si="0"/>
        <v>-4.5373050464893039E-3</v>
      </c>
      <c r="N42" s="161">
        <f t="shared" si="2"/>
        <v>-2.5970603324998454E-4</v>
      </c>
      <c r="O42" s="161">
        <f t="shared" si="4"/>
        <v>2.0787835323825998E-2</v>
      </c>
      <c r="P42" s="128">
        <v>83.150924017201206</v>
      </c>
      <c r="Q42" s="131">
        <f t="shared" si="1"/>
        <v>2.6351807527588811E-2</v>
      </c>
      <c r="R42" s="131">
        <f t="shared" si="3"/>
        <v>3.7715789123050403E-2</v>
      </c>
      <c r="S42" s="131">
        <f t="shared" si="5"/>
        <v>6.2895037085983097E-2</v>
      </c>
    </row>
    <row r="43" spans="11:19" ht="15" x14ac:dyDescent="0.25">
      <c r="K43" s="41">
        <v>36206</v>
      </c>
      <c r="L43" s="159">
        <v>86.565134819932297</v>
      </c>
      <c r="M43" s="161">
        <f t="shared" si="0"/>
        <v>-1.022693647763584E-2</v>
      </c>
      <c r="N43" s="161">
        <f t="shared" si="2"/>
        <v>-1.4633418676754273E-2</v>
      </c>
      <c r="O43" s="161">
        <f t="shared" si="4"/>
        <v>2.4754077146402764E-2</v>
      </c>
      <c r="P43" s="128">
        <v>81.607822155025701</v>
      </c>
      <c r="Q43" s="131">
        <f t="shared" si="1"/>
        <v>-1.8557843829327569E-2</v>
      </c>
      <c r="R43" s="131">
        <f t="shared" si="3"/>
        <v>1.4605456775966363E-2</v>
      </c>
      <c r="S43" s="131">
        <f t="shared" si="5"/>
        <v>2.138480915719243E-2</v>
      </c>
    </row>
    <row r="44" spans="11:19" ht="15" x14ac:dyDescent="0.25">
      <c r="K44" s="41">
        <v>36234</v>
      </c>
      <c r="L44" s="159">
        <v>85.116116488392095</v>
      </c>
      <c r="M44" s="161">
        <f t="shared" si="0"/>
        <v>-1.6739052443623725E-2</v>
      </c>
      <c r="N44" s="161">
        <f t="shared" si="2"/>
        <v>-3.1210528561835371E-2</v>
      </c>
      <c r="O44" s="161">
        <f t="shared" si="4"/>
        <v>2.5754355586123934E-2</v>
      </c>
      <c r="P44" s="128">
        <v>81.361356107636595</v>
      </c>
      <c r="Q44" s="131">
        <f t="shared" si="1"/>
        <v>-3.020127738746714E-3</v>
      </c>
      <c r="R44" s="131">
        <f t="shared" si="3"/>
        <v>4.2627414061462421E-3</v>
      </c>
      <c r="S44" s="131">
        <f t="shared" si="5"/>
        <v>1.8312996217382027E-2</v>
      </c>
    </row>
    <row r="45" spans="11:19" ht="15" x14ac:dyDescent="0.25">
      <c r="K45" s="41">
        <v>36265</v>
      </c>
      <c r="L45" s="159">
        <v>83.845351776719895</v>
      </c>
      <c r="M45" s="161">
        <f t="shared" si="0"/>
        <v>-1.4929777862286553E-2</v>
      </c>
      <c r="N45" s="161">
        <f t="shared" si="2"/>
        <v>-4.132453715019524E-2</v>
      </c>
      <c r="O45" s="161">
        <f t="shared" si="4"/>
        <v>3.4292804341470973E-2</v>
      </c>
      <c r="P45" s="128">
        <v>81.169029902448202</v>
      </c>
      <c r="Q45" s="131">
        <f t="shared" si="1"/>
        <v>-2.3638520102092775E-3</v>
      </c>
      <c r="R45" s="131">
        <f t="shared" si="3"/>
        <v>-2.3834901874848824E-2</v>
      </c>
      <c r="S45" s="131">
        <f t="shared" si="5"/>
        <v>1.7796037289112832E-2</v>
      </c>
    </row>
    <row r="46" spans="11:19" ht="15" x14ac:dyDescent="0.25">
      <c r="K46" s="41">
        <v>36295</v>
      </c>
      <c r="L46" s="159">
        <v>83.706465387883597</v>
      </c>
      <c r="M46" s="161">
        <f t="shared" si="0"/>
        <v>-1.6564590152373659E-3</v>
      </c>
      <c r="N46" s="161">
        <f t="shared" si="2"/>
        <v>-3.3023334833303664E-2</v>
      </c>
      <c r="O46" s="161">
        <f t="shared" si="4"/>
        <v>6.8474706579209066E-3</v>
      </c>
      <c r="P46" s="128">
        <v>82.510629590862905</v>
      </c>
      <c r="Q46" s="131">
        <f t="shared" si="1"/>
        <v>1.6528467692999316E-2</v>
      </c>
      <c r="R46" s="131">
        <f t="shared" si="3"/>
        <v>1.1062756142691699E-2</v>
      </c>
      <c r="S46" s="131">
        <f t="shared" si="5"/>
        <v>4.5342746609157825E-2</v>
      </c>
    </row>
    <row r="47" spans="11:19" ht="15" x14ac:dyDescent="0.25">
      <c r="K47" s="41">
        <v>36326</v>
      </c>
      <c r="L47" s="159">
        <v>85.037085422868003</v>
      </c>
      <c r="M47" s="161">
        <f t="shared" si="0"/>
        <v>1.5896263554057599E-2</v>
      </c>
      <c r="N47" s="161">
        <f t="shared" si="2"/>
        <v>-9.2850882752470998E-4</v>
      </c>
      <c r="O47" s="161">
        <f t="shared" si="4"/>
        <v>-1.2686831300414925E-2</v>
      </c>
      <c r="P47" s="128">
        <v>83.554348695817694</v>
      </c>
      <c r="Q47" s="131">
        <f t="shared" si="1"/>
        <v>1.264951085854249E-2</v>
      </c>
      <c r="R47" s="131">
        <f t="shared" si="3"/>
        <v>2.6953736922475713E-2</v>
      </c>
      <c r="S47" s="131">
        <f t="shared" si="5"/>
        <v>5.3816727930074526E-2</v>
      </c>
    </row>
    <row r="48" spans="11:19" ht="15" x14ac:dyDescent="0.25">
      <c r="K48" s="41">
        <v>36356</v>
      </c>
      <c r="L48" s="159">
        <v>86.455073458485401</v>
      </c>
      <c r="M48" s="161">
        <f t="shared" si="0"/>
        <v>1.6674936923885664E-2</v>
      </c>
      <c r="N48" s="161">
        <f t="shared" si="2"/>
        <v>3.1125418719873732E-2</v>
      </c>
      <c r="O48" s="161">
        <f t="shared" si="4"/>
        <v>-1.3940189376615564E-3</v>
      </c>
      <c r="P48" s="128">
        <v>85.029514531645802</v>
      </c>
      <c r="Q48" s="131">
        <f t="shared" si="1"/>
        <v>1.7655165276896589E-2</v>
      </c>
      <c r="R48" s="131">
        <f t="shared" si="3"/>
        <v>4.7561054183316687E-2</v>
      </c>
      <c r="S48" s="131">
        <f t="shared" si="5"/>
        <v>5.7595980384749002E-2</v>
      </c>
    </row>
    <row r="49" spans="11:19" ht="15" x14ac:dyDescent="0.25">
      <c r="K49" s="41">
        <v>36387</v>
      </c>
      <c r="L49" s="159">
        <v>88.131514215916198</v>
      </c>
      <c r="M49" s="161">
        <f t="shared" si="0"/>
        <v>1.9390889283505075E-2</v>
      </c>
      <c r="N49" s="161">
        <f t="shared" si="2"/>
        <v>5.2863883423192704E-2</v>
      </c>
      <c r="O49" s="161">
        <f t="shared" si="4"/>
        <v>1.8119349348324265E-2</v>
      </c>
      <c r="P49" s="128">
        <v>88.696990555756202</v>
      </c>
      <c r="Q49" s="131">
        <f t="shared" si="1"/>
        <v>4.3131800108601848E-2</v>
      </c>
      <c r="R49" s="131">
        <f t="shared" si="3"/>
        <v>7.4976533272973267E-2</v>
      </c>
      <c r="S49" s="131">
        <f t="shared" si="5"/>
        <v>8.417260893308165E-2</v>
      </c>
    </row>
    <row r="50" spans="11:19" ht="15" x14ac:dyDescent="0.25">
      <c r="K50" s="41">
        <v>36418</v>
      </c>
      <c r="L50" s="159">
        <v>88.901181726317802</v>
      </c>
      <c r="M50" s="161">
        <f t="shared" si="0"/>
        <v>8.7331701633535097E-3</v>
      </c>
      <c r="N50" s="161">
        <f t="shared" si="2"/>
        <v>4.5440131023242625E-2</v>
      </c>
      <c r="O50" s="161">
        <f t="shared" si="4"/>
        <v>3.27100045066544E-2</v>
      </c>
      <c r="P50" s="128">
        <v>92.5231927151261</v>
      </c>
      <c r="Q50" s="131">
        <f t="shared" si="1"/>
        <v>4.3137902823937369E-2</v>
      </c>
      <c r="R50" s="131">
        <f t="shared" si="3"/>
        <v>0.10734143894723869</v>
      </c>
      <c r="S50" s="131">
        <f t="shared" si="5"/>
        <v>0.13054170547855359</v>
      </c>
    </row>
    <row r="51" spans="11:19" ht="15" x14ac:dyDescent="0.25">
      <c r="K51" s="41">
        <v>36448</v>
      </c>
      <c r="L51" s="159">
        <v>89.810545559028597</v>
      </c>
      <c r="M51" s="161">
        <f t="shared" si="0"/>
        <v>1.0228928514249391E-2</v>
      </c>
      <c r="N51" s="161">
        <f t="shared" si="2"/>
        <v>3.8811743097465046E-2</v>
      </c>
      <c r="O51" s="161">
        <f t="shared" si="4"/>
        <v>2.6613927136513338E-2</v>
      </c>
      <c r="P51" s="128">
        <v>94.962802600245695</v>
      </c>
      <c r="Q51" s="131">
        <f t="shared" si="1"/>
        <v>2.6367549730271556E-2</v>
      </c>
      <c r="R51" s="131">
        <f t="shared" si="3"/>
        <v>0.11682164861594013</v>
      </c>
      <c r="S51" s="131">
        <f t="shared" si="5"/>
        <v>0.18512693397447788</v>
      </c>
    </row>
    <row r="52" spans="11:19" ht="15" x14ac:dyDescent="0.25">
      <c r="K52" s="41">
        <v>36479</v>
      </c>
      <c r="L52" s="159">
        <v>90.146928703482303</v>
      </c>
      <c r="M52" s="161">
        <f t="shared" si="0"/>
        <v>3.7454749034189216E-3</v>
      </c>
      <c r="N52" s="161">
        <f t="shared" si="2"/>
        <v>2.2868261205957197E-2</v>
      </c>
      <c r="O52" s="161">
        <f t="shared" si="4"/>
        <v>2.613796117934819E-2</v>
      </c>
      <c r="P52" s="128">
        <v>94.651494796399604</v>
      </c>
      <c r="Q52" s="131">
        <f t="shared" si="1"/>
        <v>-3.2782078384582247E-3</v>
      </c>
      <c r="R52" s="131">
        <f t="shared" si="3"/>
        <v>6.7133103427001961E-2</v>
      </c>
      <c r="S52" s="131">
        <f t="shared" si="5"/>
        <v>0.17677350744636811</v>
      </c>
    </row>
    <row r="53" spans="11:19" ht="15" x14ac:dyDescent="0.25">
      <c r="K53" s="41">
        <v>36509</v>
      </c>
      <c r="L53" s="159">
        <v>90.430032165897202</v>
      </c>
      <c r="M53" s="161">
        <f t="shared" si="0"/>
        <v>3.140467085086307E-3</v>
      </c>
      <c r="N53" s="161">
        <f t="shared" si="2"/>
        <v>1.7197189169947835E-2</v>
      </c>
      <c r="O53" s="161">
        <f t="shared" si="4"/>
        <v>2.9272324426167673E-2</v>
      </c>
      <c r="P53" s="128">
        <v>93.4930173425508</v>
      </c>
      <c r="Q53" s="131">
        <f t="shared" si="1"/>
        <v>-1.2239399455240996E-2</v>
      </c>
      <c r="R53" s="131">
        <f t="shared" si="3"/>
        <v>1.0481962402775435E-2</v>
      </c>
      <c r="S53" s="131">
        <f t="shared" si="5"/>
        <v>0.15400674706735562</v>
      </c>
    </row>
    <row r="54" spans="11:19" ht="15" x14ac:dyDescent="0.25">
      <c r="K54" s="41">
        <v>36540</v>
      </c>
      <c r="L54" s="159">
        <v>91.131859813409804</v>
      </c>
      <c r="M54" s="161">
        <f t="shared" si="0"/>
        <v>7.7610018563862848E-3</v>
      </c>
      <c r="N54" s="161">
        <f t="shared" si="2"/>
        <v>1.471223948319933E-2</v>
      </c>
      <c r="O54" s="161">
        <f t="shared" si="4"/>
        <v>4.1988327744624687E-2</v>
      </c>
      <c r="P54" s="128">
        <v>93.314817332673698</v>
      </c>
      <c r="Q54" s="131">
        <f t="shared" si="1"/>
        <v>-1.9060248020896786E-3</v>
      </c>
      <c r="R54" s="131">
        <f t="shared" si="3"/>
        <v>-1.7354008332181814E-2</v>
      </c>
      <c r="S54" s="131">
        <f t="shared" si="5"/>
        <v>0.12223427984239743</v>
      </c>
    </row>
    <row r="55" spans="11:19" ht="15" x14ac:dyDescent="0.25">
      <c r="K55" s="41">
        <v>36571</v>
      </c>
      <c r="L55" s="159">
        <v>88.284571835975996</v>
      </c>
      <c r="M55" s="161">
        <f t="shared" si="0"/>
        <v>-3.1243606607651353E-2</v>
      </c>
      <c r="N55" s="161">
        <f t="shared" si="2"/>
        <v>-2.0659127208117134E-2</v>
      </c>
      <c r="O55" s="161">
        <f t="shared" si="4"/>
        <v>1.9862927720500467E-2</v>
      </c>
      <c r="P55" s="128">
        <v>93.631924636825403</v>
      </c>
      <c r="Q55" s="131">
        <f t="shared" si="1"/>
        <v>3.3982524235265377E-3</v>
      </c>
      <c r="R55" s="131">
        <f t="shared" si="3"/>
        <v>-1.0771833680676135E-2</v>
      </c>
      <c r="S55" s="131">
        <f t="shared" si="5"/>
        <v>0.14734007309934349</v>
      </c>
    </row>
    <row r="56" spans="11:19" ht="15" x14ac:dyDescent="0.25">
      <c r="K56" s="41">
        <v>36600</v>
      </c>
      <c r="L56" s="159">
        <v>85.970178025343401</v>
      </c>
      <c r="M56" s="161">
        <f t="shared" si="0"/>
        <v>-2.621515585908385E-2</v>
      </c>
      <c r="N56" s="161">
        <f t="shared" si="2"/>
        <v>-4.9318285460432376E-2</v>
      </c>
      <c r="O56" s="161">
        <f t="shared" si="4"/>
        <v>1.003407547462265E-2</v>
      </c>
      <c r="P56" s="128">
        <v>94.916577457457095</v>
      </c>
      <c r="Q56" s="131">
        <f t="shared" si="1"/>
        <v>1.3720243662773468E-2</v>
      </c>
      <c r="R56" s="131">
        <f t="shared" si="3"/>
        <v>1.5226378989251055E-2</v>
      </c>
      <c r="S56" s="131">
        <f t="shared" si="5"/>
        <v>0.16660515505527829</v>
      </c>
    </row>
    <row r="57" spans="11:19" ht="15" x14ac:dyDescent="0.25">
      <c r="K57" s="41">
        <v>36631</v>
      </c>
      <c r="L57" s="159">
        <v>84.1306958133206</v>
      </c>
      <c r="M57" s="161">
        <f t="shared" si="0"/>
        <v>-2.1396747735947907E-2</v>
      </c>
      <c r="N57" s="161">
        <f t="shared" si="2"/>
        <v>-7.6824548675116566E-2</v>
      </c>
      <c r="O57" s="161">
        <f t="shared" si="4"/>
        <v>3.4032183126928572E-3</v>
      </c>
      <c r="P57" s="128">
        <v>94.792281208454</v>
      </c>
      <c r="Q57" s="131">
        <f t="shared" si="1"/>
        <v>-1.3095315100126736E-3</v>
      </c>
      <c r="R57" s="131">
        <f t="shared" si="3"/>
        <v>1.5833111160824975E-2</v>
      </c>
      <c r="S57" s="131">
        <f t="shared" si="5"/>
        <v>0.16783804515563028</v>
      </c>
    </row>
    <row r="58" spans="11:19" ht="15" x14ac:dyDescent="0.25">
      <c r="K58" s="41">
        <v>36661</v>
      </c>
      <c r="L58" s="159">
        <v>87.693665312473996</v>
      </c>
      <c r="M58" s="161">
        <f t="shared" si="0"/>
        <v>4.2350410450180398E-2</v>
      </c>
      <c r="N58" s="161">
        <f t="shared" si="2"/>
        <v>-6.6932025745092272E-3</v>
      </c>
      <c r="O58" s="161">
        <f t="shared" si="4"/>
        <v>4.7633117777871714E-2</v>
      </c>
      <c r="P58" s="128">
        <v>94.572786376921997</v>
      </c>
      <c r="Q58" s="131">
        <f t="shared" si="1"/>
        <v>-2.3155348593132397E-3</v>
      </c>
      <c r="R58" s="131">
        <f t="shared" si="3"/>
        <v>1.0048514368854011E-2</v>
      </c>
      <c r="S58" s="131">
        <f t="shared" si="5"/>
        <v>0.14618912552080232</v>
      </c>
    </row>
    <row r="59" spans="11:19" ht="15" x14ac:dyDescent="0.25">
      <c r="K59" s="41">
        <v>36692</v>
      </c>
      <c r="L59" s="159">
        <v>91.997253536272297</v>
      </c>
      <c r="M59" s="161">
        <f t="shared" si="0"/>
        <v>4.9075246295881891E-2</v>
      </c>
      <c r="N59" s="161">
        <f t="shared" si="2"/>
        <v>7.0106584043040598E-2</v>
      </c>
      <c r="O59" s="161">
        <f t="shared" si="4"/>
        <v>8.1848620267182648E-2</v>
      </c>
      <c r="P59" s="128">
        <v>93.568939360918606</v>
      </c>
      <c r="Q59" s="131">
        <f t="shared" si="1"/>
        <v>-1.0614544145950533E-2</v>
      </c>
      <c r="R59" s="131">
        <f t="shared" si="3"/>
        <v>-1.4198132008526265E-2</v>
      </c>
      <c r="S59" s="131">
        <f t="shared" si="5"/>
        <v>0.11985720457901428</v>
      </c>
    </row>
    <row r="60" spans="11:19" ht="15" x14ac:dyDescent="0.25">
      <c r="K60" s="41">
        <v>36722</v>
      </c>
      <c r="L60" s="159">
        <v>95.095592129041705</v>
      </c>
      <c r="M60" s="161">
        <f t="shared" si="0"/>
        <v>3.3678598802384885E-2</v>
      </c>
      <c r="N60" s="161">
        <f t="shared" si="2"/>
        <v>0.13033169653144605</v>
      </c>
      <c r="O60" s="161">
        <f t="shared" si="4"/>
        <v>9.9942297483621489E-2</v>
      </c>
      <c r="P60" s="128">
        <v>94.330998743661397</v>
      </c>
      <c r="Q60" s="131">
        <f t="shared" si="1"/>
        <v>8.1443627334851776E-3</v>
      </c>
      <c r="R60" s="131">
        <f t="shared" si="3"/>
        <v>-4.8662450034113736E-3</v>
      </c>
      <c r="S60" s="131">
        <f t="shared" si="5"/>
        <v>0.10939124212633033</v>
      </c>
    </row>
    <row r="61" spans="11:19" ht="15" x14ac:dyDescent="0.25">
      <c r="K61" s="41">
        <v>36753</v>
      </c>
      <c r="L61" s="159">
        <v>96.609725136956399</v>
      </c>
      <c r="M61" s="161">
        <f t="shared" si="0"/>
        <v>1.5922220725646863E-2</v>
      </c>
      <c r="N61" s="161">
        <f t="shared" si="2"/>
        <v>0.10167279235863047</v>
      </c>
      <c r="O61" s="161">
        <f t="shared" si="4"/>
        <v>9.6199537662193801E-2</v>
      </c>
      <c r="P61" s="128">
        <v>95.255240664379599</v>
      </c>
      <c r="Q61" s="131">
        <f t="shared" si="1"/>
        <v>9.7978600144981165E-3</v>
      </c>
      <c r="R61" s="131">
        <f t="shared" si="3"/>
        <v>7.2161804003285646E-3</v>
      </c>
      <c r="S61" s="131">
        <f t="shared" si="5"/>
        <v>7.3939939422192458E-2</v>
      </c>
    </row>
    <row r="62" spans="11:19" ht="15" x14ac:dyDescent="0.25">
      <c r="K62" s="41">
        <v>36784</v>
      </c>
      <c r="L62" s="159">
        <v>97.990465374527304</v>
      </c>
      <c r="M62" s="161">
        <f t="shared" si="0"/>
        <v>1.4291938369698665E-2</v>
      </c>
      <c r="N62" s="161">
        <f t="shared" si="2"/>
        <v>6.5145551719019812E-2</v>
      </c>
      <c r="O62" s="161">
        <f t="shared" si="4"/>
        <v>0.10224030177901189</v>
      </c>
      <c r="P62" s="128">
        <v>96.547984474217103</v>
      </c>
      <c r="Q62" s="131">
        <f t="shared" si="1"/>
        <v>1.3571366791170325E-2</v>
      </c>
      <c r="R62" s="131">
        <f t="shared" si="3"/>
        <v>3.1837970309865016E-2</v>
      </c>
      <c r="S62" s="131">
        <f t="shared" si="5"/>
        <v>4.3500355326940854E-2</v>
      </c>
    </row>
    <row r="63" spans="11:19" ht="15" x14ac:dyDescent="0.25">
      <c r="K63" s="41">
        <v>36814</v>
      </c>
      <c r="L63" s="159">
        <v>99.423754438887002</v>
      </c>
      <c r="M63" s="161">
        <f t="shared" si="0"/>
        <v>1.4626821690064906E-2</v>
      </c>
      <c r="N63" s="161">
        <f t="shared" si="2"/>
        <v>4.5513805771061566E-2</v>
      </c>
      <c r="O63" s="161">
        <f t="shared" si="4"/>
        <v>0.10703875385702966</v>
      </c>
      <c r="P63" s="128">
        <v>97.626421817261004</v>
      </c>
      <c r="Q63" s="131">
        <f t="shared" si="1"/>
        <v>1.1169962261945443E-2</v>
      </c>
      <c r="R63" s="131">
        <f t="shared" si="3"/>
        <v>3.4934678074963532E-2</v>
      </c>
      <c r="S63" s="131">
        <f t="shared" si="5"/>
        <v>2.804907968257897E-2</v>
      </c>
    </row>
    <row r="64" spans="11:19" ht="15" x14ac:dyDescent="0.25">
      <c r="K64" s="41">
        <v>36845</v>
      </c>
      <c r="L64" s="159">
        <v>100.27582595218</v>
      </c>
      <c r="M64" s="161">
        <f t="shared" si="0"/>
        <v>8.5700999534950029E-3</v>
      </c>
      <c r="N64" s="161">
        <f t="shared" si="2"/>
        <v>3.7947533853620152E-2</v>
      </c>
      <c r="O64" s="161">
        <f t="shared" si="4"/>
        <v>0.11235987065088371</v>
      </c>
      <c r="P64" s="128">
        <v>98.728991144637305</v>
      </c>
      <c r="Q64" s="131">
        <f t="shared" si="1"/>
        <v>1.129375948490785E-2</v>
      </c>
      <c r="R64" s="131">
        <f t="shared" si="3"/>
        <v>3.6467814852277236E-2</v>
      </c>
      <c r="S64" s="131">
        <f t="shared" si="5"/>
        <v>4.3079048640579876E-2</v>
      </c>
    </row>
    <row r="65" spans="11:19" ht="15" x14ac:dyDescent="0.25">
      <c r="K65" s="41">
        <v>36875</v>
      </c>
      <c r="L65" s="159">
        <v>100</v>
      </c>
      <c r="M65" s="161">
        <f t="shared" si="0"/>
        <v>-2.7506724533142846E-3</v>
      </c>
      <c r="N65" s="161">
        <f t="shared" si="2"/>
        <v>2.0507450574829944E-2</v>
      </c>
      <c r="O65" s="161">
        <f t="shared" si="4"/>
        <v>0.10582731870034445</v>
      </c>
      <c r="P65" s="128">
        <v>100</v>
      </c>
      <c r="Q65" s="131">
        <f t="shared" si="1"/>
        <v>1.2873714606286946E-2</v>
      </c>
      <c r="R65" s="131">
        <f t="shared" si="3"/>
        <v>3.5754402793408468E-2</v>
      </c>
      <c r="S65" s="131">
        <f t="shared" si="5"/>
        <v>6.9598595086605819E-2</v>
      </c>
    </row>
    <row r="66" spans="11:19" ht="15" x14ac:dyDescent="0.25">
      <c r="K66" s="41">
        <v>36906</v>
      </c>
      <c r="L66" s="159">
        <v>99.853902871129094</v>
      </c>
      <c r="M66" s="161">
        <f t="shared" si="0"/>
        <v>-1.4609712887090343E-3</v>
      </c>
      <c r="N66" s="161">
        <f t="shared" si="2"/>
        <v>4.3264150973749693E-3</v>
      </c>
      <c r="O66" s="161">
        <f t="shared" si="4"/>
        <v>9.5707945339615019E-2</v>
      </c>
      <c r="P66" s="128">
        <v>100.624275439958</v>
      </c>
      <c r="Q66" s="131">
        <f t="shared" si="1"/>
        <v>6.2427543995799972E-3</v>
      </c>
      <c r="R66" s="131">
        <f t="shared" si="3"/>
        <v>3.0707400382945949E-2</v>
      </c>
      <c r="S66" s="131">
        <f t="shared" si="5"/>
        <v>7.8331162362195839E-2</v>
      </c>
    </row>
    <row r="67" spans="11:19" ht="15" x14ac:dyDescent="0.25">
      <c r="K67" s="41">
        <v>36937</v>
      </c>
      <c r="L67" s="159">
        <v>99.224649304032894</v>
      </c>
      <c r="M67" s="161">
        <f t="shared" si="0"/>
        <v>-6.3017423355831159E-3</v>
      </c>
      <c r="N67" s="161">
        <f t="shared" si="2"/>
        <v>-1.0482852054974789E-2</v>
      </c>
      <c r="O67" s="161">
        <f t="shared" si="4"/>
        <v>0.12391833862413115</v>
      </c>
      <c r="P67" s="128">
        <v>101.322896022601</v>
      </c>
      <c r="Q67" s="131">
        <f t="shared" si="1"/>
        <v>6.9428632364152421E-3</v>
      </c>
      <c r="R67" s="131">
        <f t="shared" si="3"/>
        <v>2.6272980690784653E-2</v>
      </c>
      <c r="S67" s="131">
        <f t="shared" si="5"/>
        <v>8.2140481631739704E-2</v>
      </c>
    </row>
    <row r="68" spans="11:19" ht="15" x14ac:dyDescent="0.25">
      <c r="K68" s="41">
        <v>36965</v>
      </c>
      <c r="L68" s="159">
        <v>99.215116733711795</v>
      </c>
      <c r="M68" s="161">
        <f t="shared" si="0"/>
        <v>-9.6070587177310429E-5</v>
      </c>
      <c r="N68" s="161">
        <f t="shared" si="2"/>
        <v>-7.8488326628820548E-3</v>
      </c>
      <c r="O68" s="161">
        <f t="shared" si="4"/>
        <v>0.15406433966513222</v>
      </c>
      <c r="P68" s="128">
        <v>101.088176760853</v>
      </c>
      <c r="Q68" s="131">
        <f t="shared" si="1"/>
        <v>-2.3165471079275024E-3</v>
      </c>
      <c r="R68" s="131">
        <f t="shared" si="3"/>
        <v>1.0881767608529991E-2</v>
      </c>
      <c r="S68" s="131">
        <f t="shared" si="5"/>
        <v>6.5021300480014643E-2</v>
      </c>
    </row>
    <row r="69" spans="11:19" ht="15" x14ac:dyDescent="0.25">
      <c r="K69" s="41">
        <v>36996</v>
      </c>
      <c r="L69" s="159">
        <v>99.147143500587205</v>
      </c>
      <c r="M69" s="161">
        <f t="shared" si="0"/>
        <v>-6.8510964218315706E-4</v>
      </c>
      <c r="N69" s="161">
        <f t="shared" si="2"/>
        <v>-7.0779343643084802E-3</v>
      </c>
      <c r="O69" s="161">
        <f t="shared" si="4"/>
        <v>0.17848952207155078</v>
      </c>
      <c r="P69" s="128">
        <v>100.842460391166</v>
      </c>
      <c r="Q69" s="131">
        <f t="shared" si="1"/>
        <v>-2.4307132402664466E-3</v>
      </c>
      <c r="R69" s="131">
        <f t="shared" si="3"/>
        <v>2.1683132649059633E-3</v>
      </c>
      <c r="S69" s="131">
        <f t="shared" si="5"/>
        <v>6.3825652316640502E-2</v>
      </c>
    </row>
    <row r="70" spans="11:19" ht="15" x14ac:dyDescent="0.25">
      <c r="K70" s="41">
        <v>37026</v>
      </c>
      <c r="L70" s="159">
        <v>99.474792310551194</v>
      </c>
      <c r="M70" s="161">
        <f t="shared" si="0"/>
        <v>3.3046722113789784E-3</v>
      </c>
      <c r="N70" s="161">
        <f t="shared" si="2"/>
        <v>2.5209764738178819E-3</v>
      </c>
      <c r="O70" s="161">
        <f t="shared" si="4"/>
        <v>0.13434410519959639</v>
      </c>
      <c r="P70" s="128">
        <v>101.237433344441</v>
      </c>
      <c r="Q70" s="131">
        <f t="shared" si="1"/>
        <v>3.9167326118672019E-3</v>
      </c>
      <c r="R70" s="131">
        <f t="shared" si="3"/>
        <v>-8.4346856944295112E-4</v>
      </c>
      <c r="S70" s="131">
        <f t="shared" si="5"/>
        <v>7.0471086058064403E-2</v>
      </c>
    </row>
    <row r="71" spans="11:19" ht="15" x14ac:dyDescent="0.25">
      <c r="K71" s="41">
        <v>37057</v>
      </c>
      <c r="L71" s="159">
        <v>99.674579610110996</v>
      </c>
      <c r="M71" s="161">
        <f t="shared" si="0"/>
        <v>2.0084213791176087E-3</v>
      </c>
      <c r="N71" s="161">
        <f t="shared" si="2"/>
        <v>4.6309765237930733E-3</v>
      </c>
      <c r="O71" s="161">
        <f t="shared" si="4"/>
        <v>8.3451687726870283E-2</v>
      </c>
      <c r="P71" s="128">
        <v>102.514734806172</v>
      </c>
      <c r="Q71" s="131">
        <f t="shared" si="1"/>
        <v>1.261688902547764E-2</v>
      </c>
      <c r="R71" s="131">
        <f t="shared" si="3"/>
        <v>1.4112016766251845E-2</v>
      </c>
      <c r="S71" s="131">
        <f t="shared" si="5"/>
        <v>9.5606464136001934E-2</v>
      </c>
    </row>
    <row r="72" spans="11:19" ht="15" x14ac:dyDescent="0.25">
      <c r="K72" s="41">
        <v>37087</v>
      </c>
      <c r="L72" s="159">
        <v>100.40159100303801</v>
      </c>
      <c r="M72" s="161">
        <f t="shared" ref="M72:M135" si="6">L72/L71-1</f>
        <v>7.293849603086322E-3</v>
      </c>
      <c r="N72" s="161">
        <f t="shared" si="2"/>
        <v>1.2652381684030711E-2</v>
      </c>
      <c r="O72" s="161">
        <f t="shared" si="4"/>
        <v>5.5796475474869878E-2</v>
      </c>
      <c r="P72" s="128">
        <v>103.703339945235</v>
      </c>
      <c r="Q72" s="131">
        <f t="shared" ref="Q72:Q135" si="7">P72/P71-1</f>
        <v>1.1594480942767271E-2</v>
      </c>
      <c r="R72" s="131">
        <f t="shared" si="3"/>
        <v>2.8369791286048551E-2</v>
      </c>
      <c r="S72" s="131">
        <f t="shared" si="5"/>
        <v>9.9355899189007335E-2</v>
      </c>
    </row>
    <row r="73" spans="11:19" ht="15" x14ac:dyDescent="0.25">
      <c r="K73" s="41">
        <v>37118</v>
      </c>
      <c r="L73" s="159">
        <v>100.50751740291</v>
      </c>
      <c r="M73" s="161">
        <f t="shared" si="6"/>
        <v>1.0550271047875537E-3</v>
      </c>
      <c r="N73" s="161">
        <f t="shared" si="2"/>
        <v>1.0381776813715105E-2</v>
      </c>
      <c r="O73" s="161">
        <f t="shared" si="4"/>
        <v>4.034575463731005E-2</v>
      </c>
      <c r="P73" s="128">
        <v>104.12569842175</v>
      </c>
      <c r="Q73" s="131">
        <f t="shared" si="7"/>
        <v>4.07275673799945E-3</v>
      </c>
      <c r="R73" s="131">
        <f t="shared" si="3"/>
        <v>2.8529615794211427E-2</v>
      </c>
      <c r="S73" s="131">
        <f t="shared" si="5"/>
        <v>9.3123041792780636E-2</v>
      </c>
    </row>
    <row r="74" spans="11:19" ht="15" x14ac:dyDescent="0.25">
      <c r="K74" s="41">
        <v>37149</v>
      </c>
      <c r="L74" s="159">
        <v>100.301595169647</v>
      </c>
      <c r="M74" s="161">
        <f t="shared" si="6"/>
        <v>-2.0488241932939966E-3</v>
      </c>
      <c r="N74" s="161">
        <f t="shared" ref="N74:N137" si="8">L74/L71-1</f>
        <v>6.2906265768929437E-3</v>
      </c>
      <c r="O74" s="161">
        <f t="shared" si="4"/>
        <v>2.3585251751651271E-2</v>
      </c>
      <c r="P74" s="128">
        <v>104.31448971632</v>
      </c>
      <c r="Q74" s="131">
        <f t="shared" si="7"/>
        <v>1.8131095150528687E-3</v>
      </c>
      <c r="R74" s="131">
        <f t="shared" ref="R74:R137" si="9">P74/P71-1</f>
        <v>1.7556060731668044E-2</v>
      </c>
      <c r="S74" s="131">
        <f t="shared" si="5"/>
        <v>8.0441919988261557E-2</v>
      </c>
    </row>
    <row r="75" spans="11:19" ht="15" x14ac:dyDescent="0.25">
      <c r="K75" s="41">
        <v>37179</v>
      </c>
      <c r="L75" s="159">
        <v>98.475363405152393</v>
      </c>
      <c r="M75" s="161">
        <f t="shared" si="6"/>
        <v>-1.8207404990975284E-2</v>
      </c>
      <c r="N75" s="161">
        <f t="shared" si="8"/>
        <v>-1.91852298219789E-2</v>
      </c>
      <c r="O75" s="161">
        <f t="shared" si="4"/>
        <v>-9.5388776966530697E-3</v>
      </c>
      <c r="P75" s="128">
        <v>104.36711660754101</v>
      </c>
      <c r="Q75" s="131">
        <f t="shared" si="7"/>
        <v>5.0450221598286049E-4</v>
      </c>
      <c r="R75" s="131">
        <f t="shared" si="9"/>
        <v>6.400725981019928E-3</v>
      </c>
      <c r="S75" s="131">
        <f t="shared" si="5"/>
        <v>6.9045804043677439E-2</v>
      </c>
    </row>
    <row r="76" spans="11:19" ht="15" x14ac:dyDescent="0.25">
      <c r="K76" s="41">
        <v>37210</v>
      </c>
      <c r="L76" s="159">
        <v>96.793000140603993</v>
      </c>
      <c r="M76" s="161">
        <f t="shared" si="6"/>
        <v>-1.7084103133762851E-2</v>
      </c>
      <c r="N76" s="161">
        <f t="shared" si="8"/>
        <v>-3.6957606339189653E-2</v>
      </c>
      <c r="O76" s="161">
        <f t="shared" si="4"/>
        <v>-3.4732456985564153E-2</v>
      </c>
      <c r="P76" s="128">
        <v>104.351373934981</v>
      </c>
      <c r="Q76" s="131">
        <f t="shared" si="7"/>
        <v>-1.5083939340021502E-4</v>
      </c>
      <c r="R76" s="131">
        <f t="shared" si="9"/>
        <v>2.1673373302806276E-3</v>
      </c>
      <c r="S76" s="131">
        <f t="shared" si="5"/>
        <v>5.6947637417938735E-2</v>
      </c>
    </row>
    <row r="77" spans="11:19" ht="15" x14ac:dyDescent="0.25">
      <c r="K77" s="41">
        <v>37240</v>
      </c>
      <c r="L77" s="159">
        <v>95.207912394499502</v>
      </c>
      <c r="M77" s="161">
        <f t="shared" si="6"/>
        <v>-1.6376057605425487E-2</v>
      </c>
      <c r="N77" s="161">
        <f t="shared" si="8"/>
        <v>-5.0783666665841221E-2</v>
      </c>
      <c r="O77" s="161">
        <f t="shared" si="4"/>
        <v>-4.7920876055004946E-2</v>
      </c>
      <c r="P77" s="128">
        <v>104.66968628127999</v>
      </c>
      <c r="Q77" s="131">
        <f t="shared" si="7"/>
        <v>3.0503896048108547E-3</v>
      </c>
      <c r="R77" s="131">
        <f t="shared" si="9"/>
        <v>3.4050549058519675E-3</v>
      </c>
      <c r="S77" s="131">
        <f t="shared" si="5"/>
        <v>4.6696862812799944E-2</v>
      </c>
    </row>
    <row r="78" spans="11:19" ht="15" x14ac:dyDescent="0.25">
      <c r="K78" s="41">
        <v>37271</v>
      </c>
      <c r="L78" s="159">
        <v>95.838784222111698</v>
      </c>
      <c r="M78" s="161">
        <f t="shared" si="6"/>
        <v>6.6262541814607889E-3</v>
      </c>
      <c r="N78" s="161">
        <f t="shared" si="8"/>
        <v>-2.6773998001846877E-2</v>
      </c>
      <c r="O78" s="161">
        <f t="shared" si="4"/>
        <v>-4.0209932046414765E-2</v>
      </c>
      <c r="P78" s="128">
        <v>105.997982738891</v>
      </c>
      <c r="Q78" s="131">
        <f t="shared" si="7"/>
        <v>1.2690364371986895E-2</v>
      </c>
      <c r="R78" s="131">
        <f t="shared" si="9"/>
        <v>1.5626244974100922E-2</v>
      </c>
      <c r="S78" s="131">
        <f t="shared" si="5"/>
        <v>5.3403686888055857E-2</v>
      </c>
    </row>
    <row r="79" spans="11:19" ht="15" x14ac:dyDescent="0.25">
      <c r="K79" s="41">
        <v>37302</v>
      </c>
      <c r="L79" s="159">
        <v>97.065394969695404</v>
      </c>
      <c r="M79" s="161">
        <f t="shared" si="6"/>
        <v>1.2798688521976409E-2</v>
      </c>
      <c r="N79" s="161">
        <f t="shared" si="8"/>
        <v>2.8141996703865413E-3</v>
      </c>
      <c r="O79" s="161">
        <f t="shared" si="4"/>
        <v>-2.1761269497877933E-2</v>
      </c>
      <c r="P79" s="128">
        <v>108.049927683422</v>
      </c>
      <c r="Q79" s="131">
        <f t="shared" si="7"/>
        <v>1.9358339578835482E-2</v>
      </c>
      <c r="R79" s="131">
        <f t="shared" si="9"/>
        <v>3.544326834398448E-2</v>
      </c>
      <c r="S79" s="131">
        <f t="shared" si="5"/>
        <v>6.6392019226537702E-2</v>
      </c>
    </row>
    <row r="80" spans="11:19" ht="15" x14ac:dyDescent="0.25">
      <c r="K80" s="41">
        <v>37330</v>
      </c>
      <c r="L80" s="159">
        <v>98.199718660278094</v>
      </c>
      <c r="M80" s="161">
        <f t="shared" si="6"/>
        <v>1.1686180135946911E-2</v>
      </c>
      <c r="N80" s="161">
        <f t="shared" si="8"/>
        <v>3.142392465640742E-2</v>
      </c>
      <c r="O80" s="161">
        <f t="shared" si="4"/>
        <v>-1.0234308106082057E-2</v>
      </c>
      <c r="P80" s="128">
        <v>109.22942574568999</v>
      </c>
      <c r="Q80" s="131">
        <f t="shared" si="7"/>
        <v>1.0916231852776681E-2</v>
      </c>
      <c r="R80" s="131">
        <f t="shared" si="9"/>
        <v>4.3563132998761134E-2</v>
      </c>
      <c r="S80" s="131">
        <f t="shared" si="5"/>
        <v>8.0536114565573413E-2</v>
      </c>
    </row>
    <row r="81" spans="11:19" ht="15" x14ac:dyDescent="0.25">
      <c r="K81" s="41">
        <v>37361</v>
      </c>
      <c r="L81" s="159">
        <v>97.511792487864895</v>
      </c>
      <c r="M81" s="161">
        <f t="shared" si="6"/>
        <v>-7.0053782413886934E-3</v>
      </c>
      <c r="N81" s="161">
        <f t="shared" si="8"/>
        <v>1.7456484651098059E-2</v>
      </c>
      <c r="O81" s="161">
        <f t="shared" si="4"/>
        <v>-1.649418182897644E-2</v>
      </c>
      <c r="P81" s="128">
        <v>110.787797292448</v>
      </c>
      <c r="Q81" s="131">
        <f t="shared" si="7"/>
        <v>1.426695724269611E-2</v>
      </c>
      <c r="R81" s="131">
        <f t="shared" si="9"/>
        <v>4.5187789708752701E-2</v>
      </c>
      <c r="S81" s="131">
        <f t="shared" si="5"/>
        <v>9.8622513400647316E-2</v>
      </c>
    </row>
    <row r="82" spans="11:19" ht="15" x14ac:dyDescent="0.25">
      <c r="K82" s="41">
        <v>37391</v>
      </c>
      <c r="L82" s="159">
        <v>97.001394909294703</v>
      </c>
      <c r="M82" s="161">
        <f t="shared" si="6"/>
        <v>-5.234213888886452E-3</v>
      </c>
      <c r="N82" s="161">
        <f t="shared" si="8"/>
        <v>-6.5934991992444569E-4</v>
      </c>
      <c r="O82" s="161">
        <f t="shared" si="4"/>
        <v>-2.4864564617885998E-2</v>
      </c>
      <c r="P82" s="128">
        <v>110.857414390325</v>
      </c>
      <c r="Q82" s="131">
        <f t="shared" si="7"/>
        <v>6.2838236320583718E-4</v>
      </c>
      <c r="R82" s="131">
        <f t="shared" si="9"/>
        <v>2.5983235408807648E-2</v>
      </c>
      <c r="S82" s="131">
        <f t="shared" si="5"/>
        <v>9.5023952386799948E-2</v>
      </c>
    </row>
    <row r="83" spans="11:19" ht="15" x14ac:dyDescent="0.25">
      <c r="K83" s="41">
        <v>37422</v>
      </c>
      <c r="L83" s="159">
        <v>96.917064841255495</v>
      </c>
      <c r="M83" s="161">
        <f t="shared" si="6"/>
        <v>-8.6936964275685646E-4</v>
      </c>
      <c r="N83" s="161">
        <f t="shared" si="8"/>
        <v>-1.3061685272846235E-2</v>
      </c>
      <c r="O83" s="161">
        <f t="shared" ref="O83:O146" si="10">L83/L71-1</f>
        <v>-2.7665175811544374E-2</v>
      </c>
      <c r="P83" s="128">
        <v>111.750025343782</v>
      </c>
      <c r="Q83" s="131">
        <f t="shared" si="7"/>
        <v>8.051883208407995E-3</v>
      </c>
      <c r="R83" s="131">
        <f t="shared" si="9"/>
        <v>2.3076195639447183E-2</v>
      </c>
      <c r="S83" s="131">
        <f t="shared" ref="S83:S146" si="11">P83/P71-1</f>
        <v>9.008744503969579E-2</v>
      </c>
    </row>
    <row r="84" spans="11:19" ht="15" x14ac:dyDescent="0.25">
      <c r="K84" s="41">
        <v>37452</v>
      </c>
      <c r="L84" s="159">
        <v>97.679452434553099</v>
      </c>
      <c r="M84" s="161">
        <f t="shared" si="6"/>
        <v>7.8663916880514773E-3</v>
      </c>
      <c r="N84" s="161">
        <f t="shared" si="8"/>
        <v>1.7193812400595476E-3</v>
      </c>
      <c r="O84" s="161">
        <f t="shared" si="10"/>
        <v>-2.7112504306854412E-2</v>
      </c>
      <c r="P84" s="128">
        <v>110.468741225654</v>
      </c>
      <c r="Q84" s="131">
        <f t="shared" si="7"/>
        <v>-1.1465627092131059E-2</v>
      </c>
      <c r="R84" s="131">
        <f t="shared" si="9"/>
        <v>-2.8798845594140143E-3</v>
      </c>
      <c r="S84" s="131">
        <f t="shared" si="11"/>
        <v>6.5238026894714807E-2</v>
      </c>
    </row>
    <row r="85" spans="11:19" ht="15" x14ac:dyDescent="0.25">
      <c r="K85" s="41">
        <v>37483</v>
      </c>
      <c r="L85" s="159">
        <v>98.176053733729702</v>
      </c>
      <c r="M85" s="161">
        <f t="shared" si="6"/>
        <v>5.0839893836356342E-3</v>
      </c>
      <c r="N85" s="161">
        <f t="shared" si="8"/>
        <v>1.2109710644196525E-2</v>
      </c>
      <c r="O85" s="161">
        <f t="shared" si="10"/>
        <v>-2.3196908345014866E-2</v>
      </c>
      <c r="P85" s="128">
        <v>110.073794158808</v>
      </c>
      <c r="Q85" s="131">
        <f t="shared" si="7"/>
        <v>-3.5751929682917849E-3</v>
      </c>
      <c r="R85" s="131">
        <f t="shared" si="9"/>
        <v>-7.0687218877206748E-3</v>
      </c>
      <c r="S85" s="131">
        <f t="shared" si="11"/>
        <v>5.7124185741024958E-2</v>
      </c>
    </row>
    <row r="86" spans="11:19" ht="15" x14ac:dyDescent="0.25">
      <c r="K86" s="41">
        <v>37514</v>
      </c>
      <c r="L86" s="159">
        <v>98.619494717632307</v>
      </c>
      <c r="M86" s="161">
        <f t="shared" si="6"/>
        <v>4.516793729612445E-3</v>
      </c>
      <c r="N86" s="161">
        <f t="shared" si="8"/>
        <v>1.7565842291708877E-2</v>
      </c>
      <c r="O86" s="161">
        <f t="shared" si="10"/>
        <v>-1.6770425726227445E-2</v>
      </c>
      <c r="P86" s="128">
        <v>109.198537689397</v>
      </c>
      <c r="Q86" s="131">
        <f t="shared" si="7"/>
        <v>-7.951542654632493E-3</v>
      </c>
      <c r="R86" s="131">
        <f t="shared" si="9"/>
        <v>-2.2832099111707027E-2</v>
      </c>
      <c r="S86" s="131">
        <f t="shared" si="11"/>
        <v>4.6820417627110311E-2</v>
      </c>
    </row>
    <row r="87" spans="11:19" ht="15" x14ac:dyDescent="0.25">
      <c r="K87" s="41">
        <v>37544</v>
      </c>
      <c r="L87" s="159">
        <v>99.141435076238096</v>
      </c>
      <c r="M87" s="161">
        <f t="shared" si="6"/>
        <v>5.2924663637774483E-3</v>
      </c>
      <c r="N87" s="161">
        <f t="shared" si="8"/>
        <v>1.4967146162746525E-2</v>
      </c>
      <c r="O87" s="161">
        <f t="shared" si="10"/>
        <v>6.7638407014078972E-3</v>
      </c>
      <c r="P87" s="128">
        <v>110.371720118637</v>
      </c>
      <c r="Q87" s="131">
        <f t="shared" si="7"/>
        <v>1.0743572707694993E-2</v>
      </c>
      <c r="R87" s="131">
        <f t="shared" si="9"/>
        <v>-8.782675165892595E-4</v>
      </c>
      <c r="S87" s="131">
        <f t="shared" si="11"/>
        <v>5.7533480911190926E-2</v>
      </c>
    </row>
    <row r="88" spans="11:19" ht="15" x14ac:dyDescent="0.25">
      <c r="K88" s="41">
        <v>37575</v>
      </c>
      <c r="L88" s="159">
        <v>100.683739559865</v>
      </c>
      <c r="M88" s="161">
        <f t="shared" si="6"/>
        <v>1.5556608419485807E-2</v>
      </c>
      <c r="N88" s="161">
        <f t="shared" si="8"/>
        <v>2.5542744190315325E-2</v>
      </c>
      <c r="O88" s="161">
        <f t="shared" si="10"/>
        <v>4.0196495754953654E-2</v>
      </c>
      <c r="P88" s="128">
        <v>112.25854472569</v>
      </c>
      <c r="Q88" s="131">
        <f t="shared" si="7"/>
        <v>1.7095181673574267E-2</v>
      </c>
      <c r="R88" s="131">
        <f t="shared" si="9"/>
        <v>1.984805360420272E-2</v>
      </c>
      <c r="S88" s="131">
        <f t="shared" si="11"/>
        <v>7.5774477062810819E-2</v>
      </c>
    </row>
    <row r="89" spans="11:19" ht="15" x14ac:dyDescent="0.25">
      <c r="K89" s="41">
        <v>37605</v>
      </c>
      <c r="L89" s="159">
        <v>102.75172701856</v>
      </c>
      <c r="M89" s="161">
        <f t="shared" si="6"/>
        <v>2.0539438321770076E-2</v>
      </c>
      <c r="N89" s="161">
        <f t="shared" si="8"/>
        <v>4.190076528742237E-2</v>
      </c>
      <c r="O89" s="161">
        <f t="shared" si="10"/>
        <v>7.9235164749776876E-2</v>
      </c>
      <c r="P89" s="128">
        <v>114.923925258704</v>
      </c>
      <c r="Q89" s="131">
        <f t="shared" si="7"/>
        <v>2.3743230767216961E-2</v>
      </c>
      <c r="R89" s="131">
        <f t="shared" si="9"/>
        <v>5.2430991206056543E-2</v>
      </c>
      <c r="S89" s="131">
        <f t="shared" si="11"/>
        <v>9.7967609742019013E-2</v>
      </c>
    </row>
    <row r="90" spans="11:19" ht="15" x14ac:dyDescent="0.25">
      <c r="K90" s="41">
        <v>37636</v>
      </c>
      <c r="L90" s="159">
        <v>105.534376041557</v>
      </c>
      <c r="M90" s="161">
        <f t="shared" si="6"/>
        <v>2.7081287134904874E-2</v>
      </c>
      <c r="N90" s="161">
        <f t="shared" si="8"/>
        <v>6.4483038402690429E-2</v>
      </c>
      <c r="O90" s="161">
        <f t="shared" si="10"/>
        <v>0.10116563871443973</v>
      </c>
      <c r="P90" s="128">
        <v>116.713608334847</v>
      </c>
      <c r="Q90" s="131">
        <f t="shared" si="7"/>
        <v>1.5572763218052676E-2</v>
      </c>
      <c r="R90" s="131">
        <f t="shared" si="9"/>
        <v>5.7459358333757926E-2</v>
      </c>
      <c r="S90" s="131">
        <f t="shared" si="11"/>
        <v>0.10109273138105102</v>
      </c>
    </row>
    <row r="91" spans="11:19" ht="15" x14ac:dyDescent="0.25">
      <c r="K91" s="41">
        <v>37667</v>
      </c>
      <c r="L91" s="159">
        <v>106.50476384083601</v>
      </c>
      <c r="M91" s="161">
        <f t="shared" si="6"/>
        <v>9.1949925292293955E-3</v>
      </c>
      <c r="N91" s="161">
        <f t="shared" si="8"/>
        <v>5.7814939198895354E-2</v>
      </c>
      <c r="O91" s="161">
        <f t="shared" si="10"/>
        <v>9.7247519304770158E-2</v>
      </c>
      <c r="P91" s="128">
        <v>117.816033534102</v>
      </c>
      <c r="Q91" s="131">
        <f t="shared" si="7"/>
        <v>9.4455583627590656E-3</v>
      </c>
      <c r="R91" s="131">
        <f t="shared" si="9"/>
        <v>4.9506154048157613E-2</v>
      </c>
      <c r="S91" s="131">
        <f t="shared" si="11"/>
        <v>9.0385121582810646E-2</v>
      </c>
    </row>
    <row r="92" spans="11:19" ht="15" x14ac:dyDescent="0.25">
      <c r="K92" s="41">
        <v>37695</v>
      </c>
      <c r="L92" s="159">
        <v>106.594753327527</v>
      </c>
      <c r="M92" s="161">
        <f t="shared" si="6"/>
        <v>8.4493391136453155E-4</v>
      </c>
      <c r="N92" s="161">
        <f t="shared" si="8"/>
        <v>3.740108726613256E-2</v>
      </c>
      <c r="O92" s="161">
        <f t="shared" si="10"/>
        <v>8.5489396321913436E-2</v>
      </c>
      <c r="P92" s="128">
        <v>118.156317318758</v>
      </c>
      <c r="Q92" s="131">
        <f t="shared" si="7"/>
        <v>2.8882637994895877E-3</v>
      </c>
      <c r="R92" s="131">
        <f t="shared" si="9"/>
        <v>2.8126363181361969E-2</v>
      </c>
      <c r="S92" s="131">
        <f t="shared" si="11"/>
        <v>8.1726068887808312E-2</v>
      </c>
    </row>
    <row r="93" spans="11:19" ht="15" x14ac:dyDescent="0.25">
      <c r="K93" s="41">
        <v>37726</v>
      </c>
      <c r="L93" s="159">
        <v>104.993003602372</v>
      </c>
      <c r="M93" s="161">
        <f t="shared" si="6"/>
        <v>-1.5026534375790601E-2</v>
      </c>
      <c r="N93" s="161">
        <f t="shared" si="8"/>
        <v>-5.1298208175487581E-3</v>
      </c>
      <c r="O93" s="161">
        <f t="shared" si="10"/>
        <v>7.6721091097142091E-2</v>
      </c>
      <c r="P93" s="128">
        <v>118.95251014332</v>
      </c>
      <c r="Q93" s="131">
        <f t="shared" si="7"/>
        <v>6.7384702115762529E-3</v>
      </c>
      <c r="R93" s="131">
        <f t="shared" si="9"/>
        <v>1.9182868565331912E-2</v>
      </c>
      <c r="S93" s="131">
        <f t="shared" si="11"/>
        <v>7.3696860578602363E-2</v>
      </c>
    </row>
    <row r="94" spans="11:19" ht="15" x14ac:dyDescent="0.25">
      <c r="K94" s="41">
        <v>37756</v>
      </c>
      <c r="L94" s="159">
        <v>105.376929031416</v>
      </c>
      <c r="M94" s="161">
        <f t="shared" si="6"/>
        <v>3.6566763105281286E-3</v>
      </c>
      <c r="N94" s="161">
        <f t="shared" si="8"/>
        <v>-1.0589524531555039E-2</v>
      </c>
      <c r="O94" s="161">
        <f t="shared" si="10"/>
        <v>8.6344470921817074E-2</v>
      </c>
      <c r="P94" s="128">
        <v>119.77804361646299</v>
      </c>
      <c r="Q94" s="131">
        <f t="shared" si="7"/>
        <v>6.9400256635891999E-3</v>
      </c>
      <c r="R94" s="131">
        <f t="shared" si="9"/>
        <v>1.6653167005432179E-2</v>
      </c>
      <c r="S94" s="131">
        <f t="shared" si="11"/>
        <v>8.0469396433230589E-2</v>
      </c>
    </row>
    <row r="95" spans="11:19" ht="15" x14ac:dyDescent="0.25">
      <c r="K95" s="41">
        <v>37787</v>
      </c>
      <c r="L95" s="159">
        <v>105.297256765049</v>
      </c>
      <c r="M95" s="161">
        <f t="shared" si="6"/>
        <v>-7.5606935122629615E-4</v>
      </c>
      <c r="N95" s="161">
        <f t="shared" si="8"/>
        <v>-1.2172236643686052E-2</v>
      </c>
      <c r="O95" s="161">
        <f t="shared" si="10"/>
        <v>8.6467661164932874E-2</v>
      </c>
      <c r="P95" s="128">
        <v>121.203952828738</v>
      </c>
      <c r="Q95" s="131">
        <f t="shared" si="7"/>
        <v>1.1904595944485896E-2</v>
      </c>
      <c r="R95" s="131">
        <f t="shared" si="9"/>
        <v>2.5793250662664136E-2</v>
      </c>
      <c r="S95" s="131">
        <f t="shared" si="11"/>
        <v>8.4598884482329328E-2</v>
      </c>
    </row>
    <row r="96" spans="11:19" ht="15" x14ac:dyDescent="0.25">
      <c r="K96" s="41">
        <v>37817</v>
      </c>
      <c r="L96" s="159">
        <v>105.73380549065701</v>
      </c>
      <c r="M96" s="161">
        <f t="shared" si="6"/>
        <v>4.1458698832210761E-3</v>
      </c>
      <c r="N96" s="161">
        <f t="shared" si="8"/>
        <v>7.0557262185826364E-3</v>
      </c>
      <c r="O96" s="161">
        <f t="shared" si="10"/>
        <v>8.2456984098067787E-2</v>
      </c>
      <c r="P96" s="128">
        <v>121.98835293725099</v>
      </c>
      <c r="Q96" s="131">
        <f t="shared" si="7"/>
        <v>6.4717370201725632E-3</v>
      </c>
      <c r="R96" s="131">
        <f t="shared" si="9"/>
        <v>2.5521468948181525E-2</v>
      </c>
      <c r="S96" s="131">
        <f t="shared" si="11"/>
        <v>0.10427937879789839</v>
      </c>
    </row>
    <row r="97" spans="11:19" ht="15" x14ac:dyDescent="0.25">
      <c r="K97" s="41">
        <v>37848</v>
      </c>
      <c r="L97" s="159">
        <v>103.576821411472</v>
      </c>
      <c r="M97" s="161">
        <f t="shared" si="6"/>
        <v>-2.0400136637242383E-2</v>
      </c>
      <c r="N97" s="161">
        <f t="shared" si="8"/>
        <v>-1.7082559118868801E-2</v>
      </c>
      <c r="O97" s="161">
        <f t="shared" si="10"/>
        <v>5.5011048747081404E-2</v>
      </c>
      <c r="P97" s="128">
        <v>122.442605154137</v>
      </c>
      <c r="Q97" s="131">
        <f t="shared" si="7"/>
        <v>3.7237343233880171E-3</v>
      </c>
      <c r="R97" s="131">
        <f t="shared" si="9"/>
        <v>2.2245826173335148E-2</v>
      </c>
      <c r="S97" s="131">
        <f t="shared" si="11"/>
        <v>0.11236835333834327</v>
      </c>
    </row>
    <row r="98" spans="11:19" ht="15" x14ac:dyDescent="0.25">
      <c r="K98" s="41">
        <v>37879</v>
      </c>
      <c r="L98" s="159">
        <v>102.483989647291</v>
      </c>
      <c r="M98" s="161">
        <f t="shared" si="6"/>
        <v>-1.0550929728182945E-2</v>
      </c>
      <c r="N98" s="161">
        <f t="shared" si="8"/>
        <v>-2.6717382809271828E-2</v>
      </c>
      <c r="O98" s="161">
        <f t="shared" si="10"/>
        <v>3.9185912894033059E-2</v>
      </c>
      <c r="P98" s="128">
        <v>121.641406167097</v>
      </c>
      <c r="Q98" s="131">
        <f t="shared" si="7"/>
        <v>-6.5434656999612262E-3</v>
      </c>
      <c r="R98" s="131">
        <f t="shared" si="9"/>
        <v>3.6092332646702197E-3</v>
      </c>
      <c r="S98" s="131">
        <f t="shared" si="11"/>
        <v>0.11394720791126667</v>
      </c>
    </row>
    <row r="99" spans="11:19" ht="15" x14ac:dyDescent="0.25">
      <c r="K99" s="41">
        <v>37909</v>
      </c>
      <c r="L99" s="159">
        <v>102.234815273572</v>
      </c>
      <c r="M99" s="161">
        <f t="shared" si="6"/>
        <v>-2.4313492729601816E-3</v>
      </c>
      <c r="N99" s="161">
        <f t="shared" si="8"/>
        <v>-3.3092445702185502E-2</v>
      </c>
      <c r="O99" s="161">
        <f t="shared" si="10"/>
        <v>3.120168872838236E-2</v>
      </c>
      <c r="P99" s="128">
        <v>121.01287120079699</v>
      </c>
      <c r="Q99" s="131">
        <f t="shared" si="7"/>
        <v>-5.1671136178464971E-3</v>
      </c>
      <c r="R99" s="131">
        <f t="shared" si="9"/>
        <v>-7.9965153472952855E-3</v>
      </c>
      <c r="S99" s="131">
        <f t="shared" si="11"/>
        <v>9.6411934784761621E-2</v>
      </c>
    </row>
    <row r="100" spans="11:19" ht="15" x14ac:dyDescent="0.25">
      <c r="K100" s="41">
        <v>37940</v>
      </c>
      <c r="L100" s="159">
        <v>102.970468115137</v>
      </c>
      <c r="M100" s="161">
        <f t="shared" si="6"/>
        <v>7.1957174236236821E-3</v>
      </c>
      <c r="N100" s="161">
        <f t="shared" si="8"/>
        <v>-5.8541408016972163E-3</v>
      </c>
      <c r="O100" s="161">
        <f t="shared" si="10"/>
        <v>2.2711994660392421E-2</v>
      </c>
      <c r="P100" s="128">
        <v>121.24290030987</v>
      </c>
      <c r="Q100" s="131">
        <f t="shared" si="7"/>
        <v>1.9008648153742147E-3</v>
      </c>
      <c r="R100" s="131">
        <f t="shared" si="9"/>
        <v>-9.7980996300818246E-3</v>
      </c>
      <c r="S100" s="131">
        <f t="shared" si="11"/>
        <v>8.0032710259462014E-2</v>
      </c>
    </row>
    <row r="101" spans="11:19" ht="15" x14ac:dyDescent="0.25">
      <c r="K101" s="41">
        <v>37970</v>
      </c>
      <c r="L101" s="159">
        <v>103.93983811017701</v>
      </c>
      <c r="M101" s="161">
        <f t="shared" si="6"/>
        <v>9.414058348808263E-3</v>
      </c>
      <c r="N101" s="161">
        <f t="shared" si="8"/>
        <v>1.4205618535114262E-2</v>
      </c>
      <c r="O101" s="161">
        <f t="shared" si="10"/>
        <v>1.1562930629889889E-2</v>
      </c>
      <c r="P101" s="128">
        <v>122.830261758156</v>
      </c>
      <c r="Q101" s="131">
        <f t="shared" si="7"/>
        <v>1.309240742533424E-2</v>
      </c>
      <c r="R101" s="131">
        <f t="shared" si="9"/>
        <v>9.7734449848918548E-3</v>
      </c>
      <c r="S101" s="131">
        <f t="shared" si="11"/>
        <v>6.8796262237424743E-2</v>
      </c>
    </row>
    <row r="102" spans="11:19" ht="15" x14ac:dyDescent="0.25">
      <c r="K102" s="41">
        <v>38001</v>
      </c>
      <c r="L102" s="159">
        <v>104.469638240476</v>
      </c>
      <c r="M102" s="161">
        <f t="shared" si="6"/>
        <v>5.0971806376820528E-3</v>
      </c>
      <c r="N102" s="161">
        <f t="shared" si="8"/>
        <v>2.1859705628887838E-2</v>
      </c>
      <c r="O102" s="161">
        <f t="shared" si="10"/>
        <v>-1.0089014035215671E-2</v>
      </c>
      <c r="P102" s="128">
        <v>123.85617546682001</v>
      </c>
      <c r="Q102" s="131">
        <f t="shared" si="7"/>
        <v>8.3522878969675141E-3</v>
      </c>
      <c r="R102" s="131">
        <f t="shared" si="9"/>
        <v>2.3495883023096908E-2</v>
      </c>
      <c r="S102" s="131">
        <f t="shared" si="11"/>
        <v>6.11973807842634E-2</v>
      </c>
    </row>
    <row r="103" spans="11:19" ht="15" x14ac:dyDescent="0.25">
      <c r="K103" s="41">
        <v>38032</v>
      </c>
      <c r="L103" s="159">
        <v>108.150871358861</v>
      </c>
      <c r="M103" s="161">
        <f t="shared" si="6"/>
        <v>3.5237349151255426E-2</v>
      </c>
      <c r="N103" s="161">
        <f t="shared" si="8"/>
        <v>5.030960175816146E-2</v>
      </c>
      <c r="O103" s="161">
        <f t="shared" si="10"/>
        <v>1.5455717271811276E-2</v>
      </c>
      <c r="P103" s="128">
        <v>124.024100957407</v>
      </c>
      <c r="Q103" s="131">
        <f t="shared" si="7"/>
        <v>1.3558103982629355E-3</v>
      </c>
      <c r="R103" s="131">
        <f t="shared" si="9"/>
        <v>2.2939080477528018E-2</v>
      </c>
      <c r="S103" s="131">
        <f t="shared" si="11"/>
        <v>5.2692891086916882E-2</v>
      </c>
    </row>
    <row r="104" spans="11:19" ht="15" x14ac:dyDescent="0.25">
      <c r="K104" s="41">
        <v>38061</v>
      </c>
      <c r="L104" s="159">
        <v>110.49176946764</v>
      </c>
      <c r="M104" s="161">
        <f t="shared" si="6"/>
        <v>2.1644745709089586E-2</v>
      </c>
      <c r="N104" s="161">
        <f t="shared" si="8"/>
        <v>6.3035804909739257E-2</v>
      </c>
      <c r="O104" s="161">
        <f t="shared" si="10"/>
        <v>3.6559174053706789E-2</v>
      </c>
      <c r="P104" s="128">
        <v>124.130413332476</v>
      </c>
      <c r="Q104" s="131">
        <f t="shared" si="7"/>
        <v>8.5719125757255377E-4</v>
      </c>
      <c r="R104" s="131">
        <f t="shared" si="9"/>
        <v>1.0584945075505114E-2</v>
      </c>
      <c r="S104" s="131">
        <f t="shared" si="11"/>
        <v>5.0560953060184488E-2</v>
      </c>
    </row>
    <row r="105" spans="11:19" ht="15" x14ac:dyDescent="0.25">
      <c r="K105" s="41">
        <v>38092</v>
      </c>
      <c r="L105" s="159">
        <v>113.361104554487</v>
      </c>
      <c r="M105" s="161">
        <f t="shared" si="6"/>
        <v>2.5968767634654943E-2</v>
      </c>
      <c r="N105" s="161">
        <f t="shared" si="8"/>
        <v>8.5110530329816525E-2</v>
      </c>
      <c r="O105" s="161">
        <f t="shared" si="10"/>
        <v>7.9701510243544993E-2</v>
      </c>
      <c r="P105" s="128">
        <v>125.400586308016</v>
      </c>
      <c r="Q105" s="131">
        <f t="shared" si="7"/>
        <v>1.0232568646476148E-2</v>
      </c>
      <c r="R105" s="131">
        <f t="shared" si="9"/>
        <v>1.2469389074666992E-2</v>
      </c>
      <c r="S105" s="131">
        <f t="shared" si="11"/>
        <v>5.4207146674980056E-2</v>
      </c>
    </row>
    <row r="106" spans="11:19" ht="15" x14ac:dyDescent="0.25">
      <c r="K106" s="41">
        <v>38122</v>
      </c>
      <c r="L106" s="159">
        <v>113.512273147274</v>
      </c>
      <c r="M106" s="161">
        <f t="shared" si="6"/>
        <v>1.333513760130467E-3</v>
      </c>
      <c r="N106" s="161">
        <f t="shared" si="8"/>
        <v>4.9573357302162169E-2</v>
      </c>
      <c r="O106" s="161">
        <f t="shared" si="10"/>
        <v>7.7202326834108215E-2</v>
      </c>
      <c r="P106" s="128">
        <v>127.41664745116201</v>
      </c>
      <c r="Q106" s="131">
        <f t="shared" si="7"/>
        <v>1.6076967440918022E-2</v>
      </c>
      <c r="R106" s="131">
        <f t="shared" si="9"/>
        <v>2.7353929337654126E-2</v>
      </c>
      <c r="S106" s="131">
        <f t="shared" si="11"/>
        <v>6.3772988805513631E-2</v>
      </c>
    </row>
    <row r="107" spans="11:19" ht="15" x14ac:dyDescent="0.25">
      <c r="K107" s="41">
        <v>38153</v>
      </c>
      <c r="L107" s="159">
        <v>115.978633985771</v>
      </c>
      <c r="M107" s="161">
        <f t="shared" si="6"/>
        <v>2.1727701948996092E-2</v>
      </c>
      <c r="N107" s="161">
        <f t="shared" si="8"/>
        <v>4.9658581309424576E-2</v>
      </c>
      <c r="O107" s="161">
        <f t="shared" si="10"/>
        <v>0.10144022312523759</v>
      </c>
      <c r="P107" s="128">
        <v>129.222846488231</v>
      </c>
      <c r="Q107" s="131">
        <f t="shared" si="7"/>
        <v>1.4175534148795466E-2</v>
      </c>
      <c r="R107" s="131">
        <f t="shared" si="9"/>
        <v>4.1024862634713166E-2</v>
      </c>
      <c r="S107" s="131">
        <f t="shared" si="11"/>
        <v>6.616033118015352E-2</v>
      </c>
    </row>
    <row r="108" spans="11:19" ht="15" x14ac:dyDescent="0.25">
      <c r="K108" s="41">
        <v>38183</v>
      </c>
      <c r="L108" s="159">
        <v>118.671651615382</v>
      </c>
      <c r="M108" s="161">
        <f t="shared" si="6"/>
        <v>2.3219946097497557E-2</v>
      </c>
      <c r="N108" s="161">
        <f t="shared" si="8"/>
        <v>4.6846288960976867E-2</v>
      </c>
      <c r="O108" s="161">
        <f t="shared" si="10"/>
        <v>0.12236243710974937</v>
      </c>
      <c r="P108" s="128">
        <v>131.552968478742</v>
      </c>
      <c r="Q108" s="131">
        <f t="shared" si="7"/>
        <v>1.8031811354064287E-2</v>
      </c>
      <c r="R108" s="131">
        <f t="shared" si="9"/>
        <v>4.9061829389012379E-2</v>
      </c>
      <c r="S108" s="131">
        <f t="shared" si="11"/>
        <v>7.8405973285096353E-2</v>
      </c>
    </row>
    <row r="109" spans="11:19" ht="15" x14ac:dyDescent="0.25">
      <c r="K109" s="41">
        <v>38214</v>
      </c>
      <c r="L109" s="159">
        <v>121.596884578201</v>
      </c>
      <c r="M109" s="161">
        <f t="shared" si="6"/>
        <v>2.4649804085475679E-2</v>
      </c>
      <c r="N109" s="161">
        <f t="shared" si="8"/>
        <v>7.1222355140732718E-2</v>
      </c>
      <c r="O109" s="161">
        <f t="shared" si="10"/>
        <v>0.17397775796905401</v>
      </c>
      <c r="P109" s="128">
        <v>134.06706667743799</v>
      </c>
      <c r="Q109" s="131">
        <f t="shared" si="7"/>
        <v>1.9110919561668771E-2</v>
      </c>
      <c r="R109" s="131">
        <f t="shared" si="9"/>
        <v>5.2194272564148658E-2</v>
      </c>
      <c r="S109" s="131">
        <f t="shared" si="11"/>
        <v>9.4938044716277759E-2</v>
      </c>
    </row>
    <row r="110" spans="11:19" ht="15" x14ac:dyDescent="0.25">
      <c r="K110" s="41">
        <v>38245</v>
      </c>
      <c r="L110" s="159">
        <v>123.45966803737601</v>
      </c>
      <c r="M110" s="161">
        <f t="shared" si="6"/>
        <v>1.531933540597441E-2</v>
      </c>
      <c r="N110" s="161">
        <f t="shared" si="8"/>
        <v>6.4503553753899379E-2</v>
      </c>
      <c r="O110" s="161">
        <f t="shared" si="10"/>
        <v>0.20467273436831368</v>
      </c>
      <c r="P110" s="128">
        <v>136.58417207235499</v>
      </c>
      <c r="Q110" s="131">
        <f t="shared" si="7"/>
        <v>1.8774971790597172E-2</v>
      </c>
      <c r="R110" s="131">
        <f t="shared" si="9"/>
        <v>5.6966130867535325E-2</v>
      </c>
      <c r="S110" s="131">
        <f t="shared" si="11"/>
        <v>0.12284275869625616</v>
      </c>
    </row>
    <row r="111" spans="11:19" ht="15" x14ac:dyDescent="0.25">
      <c r="K111" s="41">
        <v>38275</v>
      </c>
      <c r="L111" s="159">
        <v>124.575186428078</v>
      </c>
      <c r="M111" s="161">
        <f t="shared" si="6"/>
        <v>9.0354883374892392E-3</v>
      </c>
      <c r="N111" s="161">
        <f t="shared" si="8"/>
        <v>4.9746799107755812E-2</v>
      </c>
      <c r="O111" s="161">
        <f t="shared" si="10"/>
        <v>0.21852018898576775</v>
      </c>
      <c r="P111" s="128">
        <v>137.173542746132</v>
      </c>
      <c r="Q111" s="131">
        <f t="shared" si="7"/>
        <v>4.3150730046874752E-3</v>
      </c>
      <c r="R111" s="131">
        <f t="shared" si="9"/>
        <v>4.272479999794343E-2</v>
      </c>
      <c r="S111" s="131">
        <f t="shared" si="11"/>
        <v>0.13354506330586569</v>
      </c>
    </row>
    <row r="112" spans="11:19" ht="15" x14ac:dyDescent="0.25">
      <c r="K112" s="41">
        <v>38306</v>
      </c>
      <c r="L112" s="159">
        <v>124.062817543869</v>
      </c>
      <c r="M112" s="161">
        <f t="shared" si="6"/>
        <v>-4.1129288978010159E-3</v>
      </c>
      <c r="N112" s="161">
        <f t="shared" si="8"/>
        <v>2.0279573561624575E-2</v>
      </c>
      <c r="O112" s="161">
        <f t="shared" si="10"/>
        <v>0.20483882238106843</v>
      </c>
      <c r="P112" s="128">
        <v>137.97100069075901</v>
      </c>
      <c r="Q112" s="131">
        <f t="shared" si="7"/>
        <v>5.8134967477136978E-3</v>
      </c>
      <c r="R112" s="131">
        <f t="shared" si="9"/>
        <v>2.9119261799870566E-2</v>
      </c>
      <c r="S112" s="131">
        <f t="shared" si="11"/>
        <v>0.13797179330200526</v>
      </c>
    </row>
    <row r="113" spans="11:19" ht="15" x14ac:dyDescent="0.25">
      <c r="K113" s="41">
        <v>38336</v>
      </c>
      <c r="L113" s="159">
        <v>123.37793607674899</v>
      </c>
      <c r="M113" s="161">
        <f t="shared" si="6"/>
        <v>-5.5204410207581045E-3</v>
      </c>
      <c r="N113" s="161">
        <f t="shared" si="8"/>
        <v>-6.6201344881522406E-4</v>
      </c>
      <c r="O113" s="161">
        <f t="shared" si="10"/>
        <v>0.18701297134951722</v>
      </c>
      <c r="P113" s="128">
        <v>138.20130794812701</v>
      </c>
      <c r="Q113" s="131">
        <f t="shared" si="7"/>
        <v>1.6692439441254869E-3</v>
      </c>
      <c r="R113" s="131">
        <f t="shared" si="9"/>
        <v>1.1839848287218402E-2</v>
      </c>
      <c r="S113" s="131">
        <f t="shared" si="11"/>
        <v>0.12514054736963365</v>
      </c>
    </row>
    <row r="114" spans="11:19" ht="15" x14ac:dyDescent="0.25">
      <c r="K114" s="41">
        <v>38367</v>
      </c>
      <c r="L114" s="159">
        <v>122.584210383349</v>
      </c>
      <c r="M114" s="161">
        <f t="shared" si="6"/>
        <v>-6.433287171429436E-3</v>
      </c>
      <c r="N114" s="161">
        <f t="shared" si="8"/>
        <v>-1.598212374242336E-2</v>
      </c>
      <c r="O114" s="161">
        <f t="shared" si="10"/>
        <v>0.17339556686484858</v>
      </c>
      <c r="P114" s="128">
        <v>140.204032317338</v>
      </c>
      <c r="Q114" s="131">
        <f t="shared" si="7"/>
        <v>1.4491356116272724E-2</v>
      </c>
      <c r="R114" s="131">
        <f t="shared" si="9"/>
        <v>2.2092376638653599E-2</v>
      </c>
      <c r="S114" s="131">
        <f t="shared" si="11"/>
        <v>0.13199064793420368</v>
      </c>
    </row>
    <row r="115" spans="11:19" ht="15" x14ac:dyDescent="0.25">
      <c r="K115" s="41">
        <v>38398</v>
      </c>
      <c r="L115" s="159">
        <v>125.727847274452</v>
      </c>
      <c r="M115" s="161">
        <f t="shared" si="6"/>
        <v>2.5644712979527418E-2</v>
      </c>
      <c r="N115" s="161">
        <f t="shared" si="8"/>
        <v>1.3420860202487672E-2</v>
      </c>
      <c r="O115" s="161">
        <f t="shared" si="10"/>
        <v>0.16252273971300646</v>
      </c>
      <c r="P115" s="128">
        <v>141.469375594615</v>
      </c>
      <c r="Q115" s="131">
        <f t="shared" si="7"/>
        <v>9.0250134490641454E-3</v>
      </c>
      <c r="R115" s="131">
        <f t="shared" si="9"/>
        <v>2.535587106233339E-2</v>
      </c>
      <c r="S115" s="131">
        <f t="shared" si="11"/>
        <v>0.14066035957962031</v>
      </c>
    </row>
    <row r="116" spans="11:19" ht="15" x14ac:dyDescent="0.25">
      <c r="K116" s="41">
        <v>38426</v>
      </c>
      <c r="L116" s="159">
        <v>127.762159008808</v>
      </c>
      <c r="M116" s="161">
        <f t="shared" si="6"/>
        <v>1.6180279695040767E-2</v>
      </c>
      <c r="N116" s="161">
        <f t="shared" si="8"/>
        <v>3.5534902523671086E-2</v>
      </c>
      <c r="O116" s="161">
        <f t="shared" si="10"/>
        <v>0.15630476029462104</v>
      </c>
      <c r="P116" s="128">
        <v>143.83126286678399</v>
      </c>
      <c r="Q116" s="131">
        <f t="shared" si="7"/>
        <v>1.6695396174908117E-2</v>
      </c>
      <c r="R116" s="131">
        <f t="shared" si="9"/>
        <v>4.0737349032688996E-2</v>
      </c>
      <c r="S116" s="131">
        <f t="shared" si="11"/>
        <v>0.1587108993308548</v>
      </c>
    </row>
    <row r="117" spans="11:19" ht="15" x14ac:dyDescent="0.25">
      <c r="K117" s="41">
        <v>38457</v>
      </c>
      <c r="L117" s="159">
        <v>129.778107987346</v>
      </c>
      <c r="M117" s="161">
        <f t="shared" si="6"/>
        <v>1.577892072408571E-2</v>
      </c>
      <c r="N117" s="161">
        <f t="shared" si="8"/>
        <v>5.8685352554786796E-2</v>
      </c>
      <c r="O117" s="161">
        <f t="shared" si="10"/>
        <v>0.14482042581870025</v>
      </c>
      <c r="P117" s="128">
        <v>145.328081556255</v>
      </c>
      <c r="Q117" s="131">
        <f t="shared" si="7"/>
        <v>1.0406768734676053E-2</v>
      </c>
      <c r="R117" s="131">
        <f t="shared" si="9"/>
        <v>3.6547088940489303E-2</v>
      </c>
      <c r="S117" s="131">
        <f t="shared" si="11"/>
        <v>0.15891070237336824</v>
      </c>
    </row>
    <row r="118" spans="11:19" ht="15" x14ac:dyDescent="0.25">
      <c r="K118" s="41">
        <v>38487</v>
      </c>
      <c r="L118" s="159">
        <v>129.142858616756</v>
      </c>
      <c r="M118" s="161">
        <f t="shared" si="6"/>
        <v>-4.8948885173448753E-3</v>
      </c>
      <c r="N118" s="161">
        <f t="shared" si="8"/>
        <v>2.7161932828209112E-2</v>
      </c>
      <c r="O118" s="161">
        <f t="shared" si="10"/>
        <v>0.13769951949779413</v>
      </c>
      <c r="P118" s="128">
        <v>146.91457839372501</v>
      </c>
      <c r="Q118" s="131">
        <f t="shared" si="7"/>
        <v>1.0916657128346552E-2</v>
      </c>
      <c r="R118" s="131">
        <f t="shared" si="9"/>
        <v>3.8490328922588857E-2</v>
      </c>
      <c r="S118" s="131">
        <f t="shared" si="11"/>
        <v>0.15302498796349528</v>
      </c>
    </row>
    <row r="119" spans="11:19" ht="15" x14ac:dyDescent="0.25">
      <c r="K119" s="41">
        <v>38518</v>
      </c>
      <c r="L119" s="159">
        <v>129.96654867767</v>
      </c>
      <c r="M119" s="161">
        <f t="shared" si="6"/>
        <v>6.3781309298593936E-3</v>
      </c>
      <c r="N119" s="161">
        <f t="shared" si="8"/>
        <v>1.7253854239501765E-2</v>
      </c>
      <c r="O119" s="161">
        <f t="shared" si="10"/>
        <v>0.12060768618481177</v>
      </c>
      <c r="P119" s="128">
        <v>148.99234633291201</v>
      </c>
      <c r="Q119" s="131">
        <f t="shared" si="7"/>
        <v>1.414269408729929E-2</v>
      </c>
      <c r="R119" s="131">
        <f t="shared" si="9"/>
        <v>3.5882904476116639E-2</v>
      </c>
      <c r="S119" s="131">
        <f t="shared" si="11"/>
        <v>0.15298765181187624</v>
      </c>
    </row>
    <row r="120" spans="11:19" ht="15" x14ac:dyDescent="0.25">
      <c r="K120" s="41">
        <v>38548</v>
      </c>
      <c r="L120" s="159">
        <v>131.631523339468</v>
      </c>
      <c r="M120" s="161">
        <f t="shared" si="6"/>
        <v>1.2810793844555413E-2</v>
      </c>
      <c r="N120" s="161">
        <f t="shared" si="8"/>
        <v>1.4281417573930977E-2</v>
      </c>
      <c r="O120" s="161">
        <f t="shared" si="10"/>
        <v>0.10920781456795847</v>
      </c>
      <c r="P120" s="128">
        <v>151.899532512901</v>
      </c>
      <c r="Q120" s="131">
        <f t="shared" si="7"/>
        <v>1.9512318931424355E-2</v>
      </c>
      <c r="R120" s="131">
        <f t="shared" si="9"/>
        <v>4.521803966773108E-2</v>
      </c>
      <c r="S120" s="131">
        <f t="shared" si="11"/>
        <v>0.1546644235355803</v>
      </c>
    </row>
    <row r="121" spans="11:19" ht="15" x14ac:dyDescent="0.25">
      <c r="K121" s="41">
        <v>38579</v>
      </c>
      <c r="L121" s="159">
        <v>133.471934267698</v>
      </c>
      <c r="M121" s="161">
        <f t="shared" si="6"/>
        <v>1.3981536348885992E-2</v>
      </c>
      <c r="N121" s="161">
        <f t="shared" si="8"/>
        <v>3.3521603109227804E-2</v>
      </c>
      <c r="O121" s="161">
        <f t="shared" si="10"/>
        <v>9.7659160682360691E-2</v>
      </c>
      <c r="P121" s="128">
        <v>155.771128176486</v>
      </c>
      <c r="Q121" s="131">
        <f t="shared" si="7"/>
        <v>2.5487870828412085E-2</v>
      </c>
      <c r="R121" s="131">
        <f t="shared" si="9"/>
        <v>6.0283668779457678E-2</v>
      </c>
      <c r="S121" s="131">
        <f t="shared" si="11"/>
        <v>0.16188958285532906</v>
      </c>
    </row>
    <row r="122" spans="11:19" ht="15" x14ac:dyDescent="0.25">
      <c r="K122" s="41">
        <v>38610</v>
      </c>
      <c r="L122" s="159">
        <v>135.76581938079599</v>
      </c>
      <c r="M122" s="161">
        <f t="shared" si="6"/>
        <v>1.7186273096913895E-2</v>
      </c>
      <c r="N122" s="161">
        <f t="shared" si="8"/>
        <v>4.462125648584192E-2</v>
      </c>
      <c r="O122" s="161">
        <f t="shared" si="10"/>
        <v>9.9677502289204467E-2</v>
      </c>
      <c r="P122" s="128">
        <v>159.49914895485799</v>
      </c>
      <c r="Q122" s="131">
        <f t="shared" si="7"/>
        <v>2.3932681376924947E-2</v>
      </c>
      <c r="R122" s="131">
        <f t="shared" si="9"/>
        <v>7.0519076184419216E-2</v>
      </c>
      <c r="S122" s="131">
        <f t="shared" si="11"/>
        <v>0.16777183281796271</v>
      </c>
    </row>
    <row r="123" spans="11:19" ht="15" x14ac:dyDescent="0.25">
      <c r="K123" s="41">
        <v>38640</v>
      </c>
      <c r="L123" s="159">
        <v>137.89154626356</v>
      </c>
      <c r="M123" s="161">
        <f t="shared" si="6"/>
        <v>1.5657305295685431E-2</v>
      </c>
      <c r="N123" s="161">
        <f t="shared" si="8"/>
        <v>4.7557171453131764E-2</v>
      </c>
      <c r="O123" s="161">
        <f t="shared" si="10"/>
        <v>0.1068941594012387</v>
      </c>
      <c r="P123" s="128">
        <v>164.17566589236699</v>
      </c>
      <c r="Q123" s="131">
        <f t="shared" si="7"/>
        <v>2.9320011850549665E-2</v>
      </c>
      <c r="R123" s="131">
        <f t="shared" si="9"/>
        <v>8.0817453328392297E-2</v>
      </c>
      <c r="S123" s="131">
        <f t="shared" si="11"/>
        <v>0.19684643704367977</v>
      </c>
    </row>
    <row r="124" spans="11:19" ht="15" x14ac:dyDescent="0.25">
      <c r="K124" s="41">
        <v>38671</v>
      </c>
      <c r="L124" s="159">
        <v>139.91439328926199</v>
      </c>
      <c r="M124" s="161">
        <f t="shared" si="6"/>
        <v>1.4669840759023778E-2</v>
      </c>
      <c r="N124" s="161">
        <f t="shared" si="8"/>
        <v>4.8268267459454561E-2</v>
      </c>
      <c r="O124" s="161">
        <f t="shared" si="10"/>
        <v>0.12777056058546976</v>
      </c>
      <c r="P124" s="128">
        <v>167.19356469524899</v>
      </c>
      <c r="Q124" s="131">
        <f t="shared" si="7"/>
        <v>1.8382132251320016E-2</v>
      </c>
      <c r="R124" s="131">
        <f t="shared" si="9"/>
        <v>7.3328328891741457E-2</v>
      </c>
      <c r="S124" s="131">
        <f t="shared" si="11"/>
        <v>0.21180221827909995</v>
      </c>
    </row>
    <row r="125" spans="11:19" ht="15" x14ac:dyDescent="0.25">
      <c r="K125" s="41">
        <v>38701</v>
      </c>
      <c r="L125" s="159">
        <v>140.30542553773901</v>
      </c>
      <c r="M125" s="161">
        <f t="shared" si="6"/>
        <v>2.7947964414825055E-3</v>
      </c>
      <c r="N125" s="161">
        <f t="shared" si="8"/>
        <v>3.3437032808753875E-2</v>
      </c>
      <c r="O125" s="161">
        <f t="shared" si="10"/>
        <v>0.13720029690284363</v>
      </c>
      <c r="P125" s="128">
        <v>168.51972609126099</v>
      </c>
      <c r="Q125" s="131">
        <f t="shared" si="7"/>
        <v>7.9318925846771915E-3</v>
      </c>
      <c r="R125" s="131">
        <f t="shared" si="9"/>
        <v>5.6555644312284326E-2</v>
      </c>
      <c r="S125" s="131">
        <f t="shared" si="11"/>
        <v>0.21937866285978869</v>
      </c>
    </row>
    <row r="126" spans="11:19" ht="15" x14ac:dyDescent="0.25">
      <c r="K126" s="41">
        <v>38732</v>
      </c>
      <c r="L126" s="159">
        <v>140.68406158751199</v>
      </c>
      <c r="M126" s="161">
        <f t="shared" si="6"/>
        <v>2.6986557955388513E-3</v>
      </c>
      <c r="N126" s="161">
        <f t="shared" si="8"/>
        <v>2.0251533901973096E-2</v>
      </c>
      <c r="O126" s="161">
        <f t="shared" si="10"/>
        <v>0.14765238644977674</v>
      </c>
      <c r="P126" s="128">
        <v>166.35322543254799</v>
      </c>
      <c r="Q126" s="131">
        <f t="shared" si="7"/>
        <v>-1.2856065630795888E-2</v>
      </c>
      <c r="R126" s="131">
        <f t="shared" si="9"/>
        <v>1.3263594993478511E-2</v>
      </c>
      <c r="S126" s="131">
        <f t="shared" si="11"/>
        <v>0.18650813876753469</v>
      </c>
    </row>
    <row r="127" spans="11:19" ht="15" x14ac:dyDescent="0.25">
      <c r="K127" s="41">
        <v>38763</v>
      </c>
      <c r="L127" s="159">
        <v>141.709847917681</v>
      </c>
      <c r="M127" s="161">
        <f t="shared" si="6"/>
        <v>7.2914182217502788E-3</v>
      </c>
      <c r="N127" s="161">
        <f t="shared" si="8"/>
        <v>1.2832522703415172E-2</v>
      </c>
      <c r="O127" s="161">
        <f t="shared" si="10"/>
        <v>0.12711583781707336</v>
      </c>
      <c r="P127" s="128">
        <v>165.259810096124</v>
      </c>
      <c r="Q127" s="131">
        <f t="shared" si="7"/>
        <v>-6.5728532379273341E-3</v>
      </c>
      <c r="R127" s="131">
        <f t="shared" si="9"/>
        <v>-1.1565963095826914E-2</v>
      </c>
      <c r="S127" s="131">
        <f t="shared" si="11"/>
        <v>0.16816667495360438</v>
      </c>
    </row>
    <row r="128" spans="11:19" ht="15" x14ac:dyDescent="0.25">
      <c r="K128" s="41">
        <v>38791</v>
      </c>
      <c r="L128" s="159">
        <v>144.38352406468499</v>
      </c>
      <c r="M128" s="161">
        <f t="shared" si="6"/>
        <v>1.8867257189896458E-2</v>
      </c>
      <c r="N128" s="161">
        <f t="shared" si="8"/>
        <v>2.9065864782606532E-2</v>
      </c>
      <c r="O128" s="161">
        <f t="shared" si="10"/>
        <v>0.13009615041595457</v>
      </c>
      <c r="P128" s="128">
        <v>164.67896593644701</v>
      </c>
      <c r="Q128" s="131">
        <f t="shared" si="7"/>
        <v>-3.5147333119839308E-3</v>
      </c>
      <c r="R128" s="131">
        <f t="shared" si="9"/>
        <v>-2.2791160678329314E-2</v>
      </c>
      <c r="S128" s="131">
        <f t="shared" si="11"/>
        <v>0.14494556088944366</v>
      </c>
    </row>
    <row r="129" spans="11:19" ht="15" x14ac:dyDescent="0.25">
      <c r="K129" s="41">
        <v>38822</v>
      </c>
      <c r="L129" s="159">
        <v>146.831090190602</v>
      </c>
      <c r="M129" s="161">
        <f t="shared" si="6"/>
        <v>1.6951838111531892E-2</v>
      </c>
      <c r="N129" s="161">
        <f t="shared" si="8"/>
        <v>4.3693852265320521E-2</v>
      </c>
      <c r="O129" s="161">
        <f t="shared" si="10"/>
        <v>0.1314010696235357</v>
      </c>
      <c r="P129" s="128">
        <v>164.93600699495599</v>
      </c>
      <c r="Q129" s="131">
        <f t="shared" si="7"/>
        <v>1.5608615043658514E-3</v>
      </c>
      <c r="R129" s="131">
        <f t="shared" si="9"/>
        <v>-8.519332486081832E-3</v>
      </c>
      <c r="S129" s="131">
        <f t="shared" si="11"/>
        <v>0.13492179370104029</v>
      </c>
    </row>
    <row r="130" spans="11:19" ht="15" x14ac:dyDescent="0.25">
      <c r="K130" s="41">
        <v>38852</v>
      </c>
      <c r="L130" s="159">
        <v>148.924275413917</v>
      </c>
      <c r="M130" s="161">
        <f t="shared" si="6"/>
        <v>1.4255735761396604E-2</v>
      </c>
      <c r="N130" s="161">
        <f t="shared" si="8"/>
        <v>5.0909852788966647E-2</v>
      </c>
      <c r="O130" s="161">
        <f t="shared" si="10"/>
        <v>0.15317468584046345</v>
      </c>
      <c r="P130" s="128">
        <v>164.25554853320699</v>
      </c>
      <c r="Q130" s="131">
        <f t="shared" si="7"/>
        <v>-4.125590731499984E-3</v>
      </c>
      <c r="R130" s="131">
        <f t="shared" si="9"/>
        <v>-6.0768650425827575E-3</v>
      </c>
      <c r="S130" s="131">
        <f t="shared" si="11"/>
        <v>0.11803437296065278</v>
      </c>
    </row>
    <row r="131" spans="11:19" ht="15" x14ac:dyDescent="0.25">
      <c r="K131" s="41">
        <v>38883</v>
      </c>
      <c r="L131" s="159">
        <v>150.71572435430201</v>
      </c>
      <c r="M131" s="161">
        <f t="shared" si="6"/>
        <v>1.2029260746146964E-2</v>
      </c>
      <c r="N131" s="161">
        <f t="shared" si="8"/>
        <v>4.3856806589511965E-2</v>
      </c>
      <c r="O131" s="161">
        <f t="shared" si="10"/>
        <v>0.15965012449543492</v>
      </c>
      <c r="P131" s="128">
        <v>162.979368102596</v>
      </c>
      <c r="Q131" s="131">
        <f t="shared" si="7"/>
        <v>-7.7694814087391206E-3</v>
      </c>
      <c r="R131" s="131">
        <f t="shared" si="9"/>
        <v>-1.0320673464192853E-2</v>
      </c>
      <c r="S131" s="131">
        <f t="shared" si="11"/>
        <v>9.387745151976512E-2</v>
      </c>
    </row>
    <row r="132" spans="11:19" ht="15" x14ac:dyDescent="0.25">
      <c r="K132" s="41">
        <v>38913</v>
      </c>
      <c r="L132" s="159">
        <v>153.01758419728699</v>
      </c>
      <c r="M132" s="161">
        <f t="shared" si="6"/>
        <v>1.5272857910789472E-2</v>
      </c>
      <c r="N132" s="161">
        <f t="shared" si="8"/>
        <v>4.2133406478520818E-2</v>
      </c>
      <c r="O132" s="161">
        <f t="shared" si="10"/>
        <v>0.16246914352473096</v>
      </c>
      <c r="P132" s="128">
        <v>162.25863690815001</v>
      </c>
      <c r="Q132" s="131">
        <f t="shared" si="7"/>
        <v>-4.4222235172263202E-3</v>
      </c>
      <c r="R132" s="131">
        <f t="shared" si="9"/>
        <v>-1.623278103784731E-2</v>
      </c>
      <c r="S132" s="131">
        <f t="shared" si="11"/>
        <v>6.8197078844657977E-2</v>
      </c>
    </row>
    <row r="133" spans="11:19" ht="15" x14ac:dyDescent="0.25">
      <c r="K133" s="41">
        <v>38944</v>
      </c>
      <c r="L133" s="159">
        <v>154.51255959054299</v>
      </c>
      <c r="M133" s="161">
        <f t="shared" si="6"/>
        <v>9.7699581463037699E-3</v>
      </c>
      <c r="N133" s="161">
        <f t="shared" si="8"/>
        <v>3.752433349830997E-2</v>
      </c>
      <c r="O133" s="161">
        <f t="shared" si="10"/>
        <v>0.15764082118301248</v>
      </c>
      <c r="P133" s="128">
        <v>161.45837680327799</v>
      </c>
      <c r="Q133" s="131">
        <f t="shared" si="7"/>
        <v>-4.9320031285917665E-3</v>
      </c>
      <c r="R133" s="131">
        <f t="shared" si="9"/>
        <v>-1.7029389599971467E-2</v>
      </c>
      <c r="S133" s="131">
        <f t="shared" si="11"/>
        <v>3.6510287197435209E-2</v>
      </c>
    </row>
    <row r="134" spans="11:19" ht="15" x14ac:dyDescent="0.25">
      <c r="K134" s="41">
        <v>38975</v>
      </c>
      <c r="L134" s="159">
        <v>154.477578872474</v>
      </c>
      <c r="M134" s="161">
        <f t="shared" si="6"/>
        <v>-2.2639401069846077E-4</v>
      </c>
      <c r="N134" s="161">
        <f t="shared" si="8"/>
        <v>2.4959933903967668E-2</v>
      </c>
      <c r="O134" s="161">
        <f t="shared" si="10"/>
        <v>0.13782378787988803</v>
      </c>
      <c r="P134" s="128">
        <v>161.111258600372</v>
      </c>
      <c r="Q134" s="131">
        <f t="shared" si="7"/>
        <v>-2.1498928069177969E-3</v>
      </c>
      <c r="R134" s="131">
        <f t="shared" si="9"/>
        <v>-1.1462245337999E-2</v>
      </c>
      <c r="S134" s="131">
        <f t="shared" si="11"/>
        <v>1.0107324434503795E-2</v>
      </c>
    </row>
    <row r="135" spans="11:19" ht="15" x14ac:dyDescent="0.25">
      <c r="K135" s="41">
        <v>39005</v>
      </c>
      <c r="L135" s="159">
        <v>154.069182110947</v>
      </c>
      <c r="M135" s="161">
        <f t="shared" si="6"/>
        <v>-2.6437283941648237E-3</v>
      </c>
      <c r="N135" s="161">
        <f t="shared" si="8"/>
        <v>6.8723991375014837E-3</v>
      </c>
      <c r="O135" s="161">
        <f t="shared" si="10"/>
        <v>0.1173214478026503</v>
      </c>
      <c r="P135" s="128">
        <v>167.72952092857301</v>
      </c>
      <c r="Q135" s="131">
        <f t="shared" si="7"/>
        <v>4.1078832017675815E-2</v>
      </c>
      <c r="R135" s="131">
        <f t="shared" si="9"/>
        <v>3.3717058916992615E-2</v>
      </c>
      <c r="S135" s="131">
        <f t="shared" si="11"/>
        <v>2.1646661317858751E-2</v>
      </c>
    </row>
    <row r="136" spans="11:19" ht="15" x14ac:dyDescent="0.25">
      <c r="K136" s="41">
        <v>39036</v>
      </c>
      <c r="L136" s="159">
        <v>154.824112689175</v>
      </c>
      <c r="M136" s="161">
        <f t="shared" ref="M136:M199" si="12">L136/L135-1</f>
        <v>4.8999453874192245E-3</v>
      </c>
      <c r="N136" s="161">
        <f t="shared" si="8"/>
        <v>2.0163609965275775E-3</v>
      </c>
      <c r="O136" s="161">
        <f t="shared" si="10"/>
        <v>0.10656315658024074</v>
      </c>
      <c r="P136" s="128">
        <v>174.44134494260899</v>
      </c>
      <c r="Q136" s="131">
        <f t="shared" ref="Q136:Q199" si="13">P136/P135-1</f>
        <v>4.0015758566997794E-2</v>
      </c>
      <c r="R136" s="131">
        <f t="shared" si="9"/>
        <v>8.0410619729873511E-2</v>
      </c>
      <c r="S136" s="131">
        <f t="shared" si="11"/>
        <v>4.3349636456228691E-2</v>
      </c>
    </row>
    <row r="137" spans="11:19" ht="15" x14ac:dyDescent="0.25">
      <c r="K137" s="41">
        <v>39066</v>
      </c>
      <c r="L137" s="159">
        <v>157.600598187587</v>
      </c>
      <c r="M137" s="161">
        <f t="shared" si="12"/>
        <v>1.7933159442586888E-2</v>
      </c>
      <c r="N137" s="161">
        <f t="shared" si="8"/>
        <v>2.0216651101783167E-2</v>
      </c>
      <c r="O137" s="161">
        <f t="shared" si="10"/>
        <v>0.12326802462244046</v>
      </c>
      <c r="P137" s="128">
        <v>182.046788100643</v>
      </c>
      <c r="Q137" s="131">
        <f t="shared" si="13"/>
        <v>4.3598856455367319E-2</v>
      </c>
      <c r="R137" s="131">
        <f t="shared" si="9"/>
        <v>0.12994454690593948</v>
      </c>
      <c r="S137" s="131">
        <f t="shared" si="11"/>
        <v>8.0269902658496539E-2</v>
      </c>
    </row>
    <row r="138" spans="11:19" ht="15" x14ac:dyDescent="0.25">
      <c r="K138" s="41">
        <v>39097</v>
      </c>
      <c r="L138" s="159">
        <v>159.610701639746</v>
      </c>
      <c r="M138" s="161">
        <f t="shared" si="12"/>
        <v>1.2754415118186424E-2</v>
      </c>
      <c r="N138" s="161">
        <f t="shared" ref="N138:N201" si="14">L138/L135-1</f>
        <v>3.5967735097136355E-2</v>
      </c>
      <c r="O138" s="161">
        <f t="shared" si="10"/>
        <v>0.13453293741068717</v>
      </c>
      <c r="P138" s="128">
        <v>177.679216980093</v>
      </c>
      <c r="Q138" s="131">
        <f t="shared" si="13"/>
        <v>-2.3991475851446675E-2</v>
      </c>
      <c r="R138" s="131">
        <f t="shared" ref="R138:R201" si="15">P138/P135-1</f>
        <v>5.9319885947549E-2</v>
      </c>
      <c r="S138" s="131">
        <f t="shared" si="11"/>
        <v>6.8083991266748356E-2</v>
      </c>
    </row>
    <row r="139" spans="11:19" ht="15" x14ac:dyDescent="0.25">
      <c r="K139" s="41">
        <v>39128</v>
      </c>
      <c r="L139" s="159">
        <v>161.72910091590001</v>
      </c>
      <c r="M139" s="161">
        <f t="shared" si="12"/>
        <v>1.3272288476842808E-2</v>
      </c>
      <c r="N139" s="161">
        <f t="shared" si="14"/>
        <v>4.4598920069947257E-2</v>
      </c>
      <c r="O139" s="161">
        <f t="shared" si="10"/>
        <v>0.14126931397067155</v>
      </c>
      <c r="P139" s="128">
        <v>174.68696555577799</v>
      </c>
      <c r="Q139" s="131">
        <f t="shared" si="13"/>
        <v>-1.6840750849607011E-2</v>
      </c>
      <c r="R139" s="131">
        <f t="shared" si="15"/>
        <v>1.4080412716939161E-3</v>
      </c>
      <c r="S139" s="131">
        <f t="shared" si="11"/>
        <v>5.7044452938501244E-2</v>
      </c>
    </row>
    <row r="140" spans="11:19" ht="15" x14ac:dyDescent="0.25">
      <c r="K140" s="41">
        <v>39156</v>
      </c>
      <c r="L140" s="159">
        <v>162.36338813643701</v>
      </c>
      <c r="M140" s="161">
        <f t="shared" si="12"/>
        <v>3.9219114985795667E-3</v>
      </c>
      <c r="N140" s="161">
        <f t="shared" si="14"/>
        <v>3.0220633700774435E-2</v>
      </c>
      <c r="O140" s="161">
        <f t="shared" si="10"/>
        <v>0.12452850273758997</v>
      </c>
      <c r="P140" s="128">
        <v>171.077316501165</v>
      </c>
      <c r="Q140" s="131">
        <f t="shared" si="13"/>
        <v>-2.0663528289753375E-2</v>
      </c>
      <c r="R140" s="131">
        <f t="shared" si="15"/>
        <v>-6.0256331429553223E-2</v>
      </c>
      <c r="S140" s="131">
        <f t="shared" si="11"/>
        <v>3.8853477906748868E-2</v>
      </c>
    </row>
    <row r="141" spans="11:19" ht="15" x14ac:dyDescent="0.25">
      <c r="K141" s="41">
        <v>39187</v>
      </c>
      <c r="L141" s="159">
        <v>164.76490481105401</v>
      </c>
      <c r="M141" s="161">
        <f t="shared" si="12"/>
        <v>1.4790998772450825E-2</v>
      </c>
      <c r="N141" s="161">
        <f t="shared" si="14"/>
        <v>3.2292340791417962E-2</v>
      </c>
      <c r="O141" s="161">
        <f t="shared" si="10"/>
        <v>0.12213908237807169</v>
      </c>
      <c r="P141" s="128">
        <v>170.609254521222</v>
      </c>
      <c r="Q141" s="131">
        <f t="shared" si="13"/>
        <v>-2.7359675117408777E-3</v>
      </c>
      <c r="R141" s="131">
        <f t="shared" si="15"/>
        <v>-3.9790598917728848E-2</v>
      </c>
      <c r="S141" s="131">
        <f t="shared" si="11"/>
        <v>3.4396658617056985E-2</v>
      </c>
    </row>
    <row r="142" spans="11:19" ht="15" x14ac:dyDescent="0.25">
      <c r="K142" s="41">
        <v>39217</v>
      </c>
      <c r="L142" s="159">
        <v>166.45961963173099</v>
      </c>
      <c r="M142" s="161">
        <f t="shared" si="12"/>
        <v>1.0285654111962916E-2</v>
      </c>
      <c r="N142" s="161">
        <f t="shared" si="14"/>
        <v>2.9249644554018017E-2</v>
      </c>
      <c r="O142" s="161">
        <f t="shared" si="10"/>
        <v>0.11774671502732925</v>
      </c>
      <c r="P142" s="128">
        <v>171.06968404125399</v>
      </c>
      <c r="Q142" s="131">
        <f t="shared" si="13"/>
        <v>2.6987370721716086E-3</v>
      </c>
      <c r="R142" s="131">
        <f t="shared" si="15"/>
        <v>-2.0707220501629209E-2</v>
      </c>
      <c r="S142" s="131">
        <f t="shared" si="11"/>
        <v>4.1484963941229802E-2</v>
      </c>
    </row>
    <row r="143" spans="11:19" ht="15" x14ac:dyDescent="0.25">
      <c r="K143" s="41">
        <v>39248</v>
      </c>
      <c r="L143" s="159">
        <v>168.971610450844</v>
      </c>
      <c r="M143" s="161">
        <f t="shared" si="12"/>
        <v>1.5090691812647661E-2</v>
      </c>
      <c r="N143" s="161">
        <f t="shared" si="14"/>
        <v>4.0700199658644465E-2</v>
      </c>
      <c r="O143" s="161">
        <f t="shared" si="10"/>
        <v>0.12112794583812714</v>
      </c>
      <c r="P143" s="128">
        <v>170.59909023116899</v>
      </c>
      <c r="Q143" s="131">
        <f t="shared" si="13"/>
        <v>-2.7508895729971838E-3</v>
      </c>
      <c r="R143" s="131">
        <f t="shared" si="15"/>
        <v>-2.7953809410656838E-3</v>
      </c>
      <c r="S143" s="131">
        <f t="shared" si="11"/>
        <v>4.675267929481941E-2</v>
      </c>
    </row>
    <row r="144" spans="11:19" ht="15" x14ac:dyDescent="0.25">
      <c r="K144" s="41">
        <v>39278</v>
      </c>
      <c r="L144" s="159">
        <v>170.49950501626901</v>
      </c>
      <c r="M144" s="161">
        <f t="shared" si="12"/>
        <v>9.0423152229439641E-3</v>
      </c>
      <c r="N144" s="161">
        <f t="shared" si="14"/>
        <v>3.480474322970184E-2</v>
      </c>
      <c r="O144" s="161">
        <f t="shared" si="10"/>
        <v>0.11424778995623419</v>
      </c>
      <c r="P144" s="128">
        <v>172.68191575245299</v>
      </c>
      <c r="Q144" s="131">
        <f t="shared" si="13"/>
        <v>1.2208889968063019E-2</v>
      </c>
      <c r="R144" s="131">
        <f t="shared" si="15"/>
        <v>1.2148586177505249E-2</v>
      </c>
      <c r="S144" s="131">
        <f t="shared" si="11"/>
        <v>6.4238668849432745E-2</v>
      </c>
    </row>
    <row r="145" spans="11:19" ht="15" x14ac:dyDescent="0.25">
      <c r="K145" s="41">
        <v>39309</v>
      </c>
      <c r="L145" s="159">
        <v>171.98656261813699</v>
      </c>
      <c r="M145" s="161">
        <f t="shared" si="12"/>
        <v>8.7217707859390536E-3</v>
      </c>
      <c r="N145" s="161">
        <f t="shared" si="14"/>
        <v>3.320290529699399E-2</v>
      </c>
      <c r="O145" s="161">
        <f t="shared" si="10"/>
        <v>0.11309114983209101</v>
      </c>
      <c r="P145" s="128">
        <v>170.676738492353</v>
      </c>
      <c r="Q145" s="131">
        <f t="shared" si="13"/>
        <v>-1.1611970201758193E-2</v>
      </c>
      <c r="R145" s="131">
        <f t="shared" si="15"/>
        <v>-2.2969911419620237E-3</v>
      </c>
      <c r="S145" s="131">
        <f t="shared" si="11"/>
        <v>5.7094353799349351E-2</v>
      </c>
    </row>
    <row r="146" spans="11:19" ht="15" x14ac:dyDescent="0.25">
      <c r="K146" s="41">
        <v>39340</v>
      </c>
      <c r="L146" s="159">
        <v>172.65253913145</v>
      </c>
      <c r="M146" s="161">
        <f t="shared" si="12"/>
        <v>3.8722589903239513E-3</v>
      </c>
      <c r="N146" s="161">
        <f t="shared" si="14"/>
        <v>2.1784302527416699E-2</v>
      </c>
      <c r="O146" s="161">
        <f t="shared" si="10"/>
        <v>0.11765435729660156</v>
      </c>
      <c r="P146" s="128">
        <v>171.00451925321499</v>
      </c>
      <c r="Q146" s="131">
        <f t="shared" si="13"/>
        <v>1.9204770594833942E-3</v>
      </c>
      <c r="R146" s="131">
        <f t="shared" si="15"/>
        <v>2.3765016653760629E-3</v>
      </c>
      <c r="S146" s="131">
        <f t="shared" si="11"/>
        <v>6.1406389216924318E-2</v>
      </c>
    </row>
    <row r="147" spans="11:19" ht="15" x14ac:dyDescent="0.25">
      <c r="K147" s="41">
        <v>39370</v>
      </c>
      <c r="L147" s="159">
        <v>172.59079235698101</v>
      </c>
      <c r="M147" s="161">
        <f t="shared" si="12"/>
        <v>-3.5763606362004818E-4</v>
      </c>
      <c r="N147" s="161">
        <f t="shared" si="14"/>
        <v>1.2265650510319359E-2</v>
      </c>
      <c r="O147" s="161">
        <f t="shared" ref="O147:O210" si="16">L147/L135-1</f>
        <v>0.12021619114390036</v>
      </c>
      <c r="P147" s="128">
        <v>168.162790632742</v>
      </c>
      <c r="Q147" s="131">
        <f t="shared" si="13"/>
        <v>-1.6617856843099577E-2</v>
      </c>
      <c r="R147" s="131">
        <f t="shared" si="15"/>
        <v>-2.6170228075239499E-2</v>
      </c>
      <c r="S147" s="131">
        <f t="shared" ref="S147:S210" si="17">P147/P135-1</f>
        <v>2.5831451838076447E-3</v>
      </c>
    </row>
    <row r="148" spans="11:19" ht="15" x14ac:dyDescent="0.25">
      <c r="K148" s="41">
        <v>39401</v>
      </c>
      <c r="L148" s="159">
        <v>172.39549908289101</v>
      </c>
      <c r="M148" s="161">
        <f t="shared" si="12"/>
        <v>-1.1315393563178233E-3</v>
      </c>
      <c r="N148" s="161">
        <f t="shared" si="14"/>
        <v>2.3777233437822787E-3</v>
      </c>
      <c r="O148" s="161">
        <f t="shared" si="16"/>
        <v>0.11349256965542787</v>
      </c>
      <c r="P148" s="128">
        <v>167.747312388605</v>
      </c>
      <c r="Q148" s="131">
        <f t="shared" si="13"/>
        <v>-2.4706907073419604E-3</v>
      </c>
      <c r="R148" s="131">
        <f t="shared" si="15"/>
        <v>-1.7163593174000402E-2</v>
      </c>
      <c r="S148" s="131">
        <f t="shared" si="17"/>
        <v>-3.8374116848309825E-2</v>
      </c>
    </row>
    <row r="149" spans="11:19" ht="15" x14ac:dyDescent="0.25">
      <c r="K149" s="41">
        <v>39431</v>
      </c>
      <c r="L149" s="159">
        <v>171.16353659019001</v>
      </c>
      <c r="M149" s="161">
        <f t="shared" si="12"/>
        <v>-7.1461407012062272E-3</v>
      </c>
      <c r="N149" s="161">
        <f t="shared" si="14"/>
        <v>-8.6242724766782963E-3</v>
      </c>
      <c r="O149" s="161">
        <f t="shared" si="16"/>
        <v>8.6058927177798283E-2</v>
      </c>
      <c r="P149" s="128">
        <v>165.34019542356401</v>
      </c>
      <c r="Q149" s="131">
        <f t="shared" si="13"/>
        <v>-1.4349660395539643E-2</v>
      </c>
      <c r="R149" s="131">
        <f t="shared" si="15"/>
        <v>-3.3123825349103964E-2</v>
      </c>
      <c r="S149" s="131">
        <f t="shared" si="17"/>
        <v>-9.1770873034260236E-2</v>
      </c>
    </row>
    <row r="150" spans="11:19" ht="15" x14ac:dyDescent="0.25">
      <c r="K150" s="41">
        <v>39462</v>
      </c>
      <c r="L150" s="159">
        <v>169.22629888756799</v>
      </c>
      <c r="M150" s="161">
        <f t="shared" si="12"/>
        <v>-1.1318051386495109E-2</v>
      </c>
      <c r="N150" s="161">
        <f t="shared" si="14"/>
        <v>-1.9494049615659814E-2</v>
      </c>
      <c r="O150" s="161">
        <f t="shared" si="16"/>
        <v>6.0244063518529956E-2</v>
      </c>
      <c r="P150" s="128">
        <v>164.26724060573301</v>
      </c>
      <c r="Q150" s="131">
        <f t="shared" si="13"/>
        <v>-6.4893767367477651E-3</v>
      </c>
      <c r="R150" s="131">
        <f t="shared" si="15"/>
        <v>-2.3165350743474811E-2</v>
      </c>
      <c r="S150" s="131">
        <f t="shared" si="17"/>
        <v>-7.5484215893762419E-2</v>
      </c>
    </row>
    <row r="151" spans="11:19" ht="15" x14ac:dyDescent="0.25">
      <c r="K151" s="41">
        <v>39493</v>
      </c>
      <c r="L151" s="159">
        <v>163.13693032955999</v>
      </c>
      <c r="M151" s="161">
        <f t="shared" si="12"/>
        <v>-3.5983582918478363E-2</v>
      </c>
      <c r="N151" s="161">
        <f t="shared" si="14"/>
        <v>-5.3705397197634008E-2</v>
      </c>
      <c r="O151" s="161">
        <f t="shared" si="16"/>
        <v>8.7048614361127097E-3</v>
      </c>
      <c r="P151" s="128">
        <v>163.144703862673</v>
      </c>
      <c r="Q151" s="131">
        <f t="shared" si="13"/>
        <v>-6.8336007771280238E-3</v>
      </c>
      <c r="R151" s="131">
        <f t="shared" si="15"/>
        <v>-2.7437748244034776E-2</v>
      </c>
      <c r="S151" s="131">
        <f t="shared" si="17"/>
        <v>-6.6073972127127734E-2</v>
      </c>
    </row>
    <row r="152" spans="11:19" ht="15" x14ac:dyDescent="0.25">
      <c r="K152" s="41">
        <v>39522</v>
      </c>
      <c r="L152" s="159">
        <v>157.62793510775299</v>
      </c>
      <c r="M152" s="161">
        <f t="shared" si="12"/>
        <v>-3.3769148473482002E-2</v>
      </c>
      <c r="N152" s="161">
        <f t="shared" si="14"/>
        <v>-7.9079935785883904E-2</v>
      </c>
      <c r="O152" s="161">
        <f t="shared" si="16"/>
        <v>-2.916576873047716E-2</v>
      </c>
      <c r="P152" s="128">
        <v>162.61013840518299</v>
      </c>
      <c r="Q152" s="131">
        <f t="shared" si="13"/>
        <v>-3.2766338399803363E-3</v>
      </c>
      <c r="R152" s="131">
        <f t="shared" si="15"/>
        <v>-1.6511756329954941E-2</v>
      </c>
      <c r="S152" s="131">
        <f t="shared" si="17"/>
        <v>-4.9493283324469006E-2</v>
      </c>
    </row>
    <row r="153" spans="11:19" ht="15" x14ac:dyDescent="0.25">
      <c r="K153" s="41">
        <v>39553</v>
      </c>
      <c r="L153" s="159">
        <v>152.858142798389</v>
      </c>
      <c r="M153" s="161">
        <f t="shared" si="12"/>
        <v>-3.025981597807148E-2</v>
      </c>
      <c r="N153" s="161">
        <f t="shared" si="14"/>
        <v>-9.672347736006337E-2</v>
      </c>
      <c r="O153" s="161">
        <f t="shared" si="16"/>
        <v>-7.2265158811090413E-2</v>
      </c>
      <c r="P153" s="128">
        <v>160.97404060381899</v>
      </c>
      <c r="Q153" s="131">
        <f t="shared" si="13"/>
        <v>-1.0061474748193522E-2</v>
      </c>
      <c r="R153" s="131">
        <f t="shared" si="15"/>
        <v>-2.0047819576017645E-2</v>
      </c>
      <c r="S153" s="131">
        <f t="shared" si="17"/>
        <v>-5.6475329808117092E-2</v>
      </c>
    </row>
    <row r="154" spans="11:19" ht="15" x14ac:dyDescent="0.25">
      <c r="K154" s="41">
        <v>39583</v>
      </c>
      <c r="L154" s="159">
        <v>156.03267384923899</v>
      </c>
      <c r="M154" s="161">
        <f t="shared" si="12"/>
        <v>2.0767824289459114E-2</v>
      </c>
      <c r="N154" s="161">
        <f t="shared" si="14"/>
        <v>-4.3547812662463214E-2</v>
      </c>
      <c r="O154" s="161">
        <f t="shared" si="16"/>
        <v>-6.2639490619768257E-2</v>
      </c>
      <c r="P154" s="128">
        <v>159.06423167078799</v>
      </c>
      <c r="Q154" s="131">
        <f t="shared" si="13"/>
        <v>-1.1864080232236507E-2</v>
      </c>
      <c r="R154" s="131">
        <f t="shared" si="15"/>
        <v>-2.5011367793586148E-2</v>
      </c>
      <c r="S154" s="131">
        <f t="shared" si="17"/>
        <v>-7.0178725340784842E-2</v>
      </c>
    </row>
    <row r="155" spans="11:19" ht="15" x14ac:dyDescent="0.25">
      <c r="K155" s="41">
        <v>39614</v>
      </c>
      <c r="L155" s="159">
        <v>160.33788929129301</v>
      </c>
      <c r="M155" s="161">
        <f t="shared" si="12"/>
        <v>2.7591755853737299E-2</v>
      </c>
      <c r="N155" s="161">
        <f t="shared" si="14"/>
        <v>1.7192093404557518E-2</v>
      </c>
      <c r="O155" s="161">
        <f t="shared" si="16"/>
        <v>-5.1095690788025339E-2</v>
      </c>
      <c r="P155" s="128">
        <v>157.19263308374801</v>
      </c>
      <c r="Q155" s="131">
        <f t="shared" si="13"/>
        <v>-1.1766307028179601E-2</v>
      </c>
      <c r="R155" s="131">
        <f t="shared" si="15"/>
        <v>-3.3315913599039848E-2</v>
      </c>
      <c r="S155" s="131">
        <f t="shared" si="17"/>
        <v>-7.8584575857085004E-2</v>
      </c>
    </row>
    <row r="156" spans="11:19" ht="15" x14ac:dyDescent="0.25">
      <c r="K156" s="41">
        <v>39644</v>
      </c>
      <c r="L156" s="159">
        <v>164.072484613542</v>
      </c>
      <c r="M156" s="161">
        <f t="shared" si="12"/>
        <v>2.3292032461922796E-2</v>
      </c>
      <c r="N156" s="161">
        <f t="shared" si="14"/>
        <v>7.3364373070684774E-2</v>
      </c>
      <c r="O156" s="161">
        <f t="shared" si="16"/>
        <v>-3.7695243761052266E-2</v>
      </c>
      <c r="P156" s="128">
        <v>157.59914026826101</v>
      </c>
      <c r="Q156" s="131">
        <f t="shared" si="13"/>
        <v>2.5860447562859878E-3</v>
      </c>
      <c r="R156" s="131">
        <f t="shared" si="15"/>
        <v>-2.0965494330008827E-2</v>
      </c>
      <c r="S156" s="131">
        <f t="shared" si="17"/>
        <v>-8.7344267744943194E-2</v>
      </c>
    </row>
    <row r="157" spans="11:19" ht="15" x14ac:dyDescent="0.25">
      <c r="K157" s="41">
        <v>39675</v>
      </c>
      <c r="L157" s="159">
        <v>160.19974404923499</v>
      </c>
      <c r="M157" s="161">
        <f t="shared" si="12"/>
        <v>-2.3603839323997011E-2</v>
      </c>
      <c r="N157" s="161">
        <f t="shared" si="14"/>
        <v>2.6706394867156424E-2</v>
      </c>
      <c r="O157" s="161">
        <f t="shared" si="16"/>
        <v>-6.853336905786267E-2</v>
      </c>
      <c r="P157" s="128">
        <v>157.71535613368101</v>
      </c>
      <c r="Q157" s="131">
        <f t="shared" si="13"/>
        <v>7.3741433628504716E-4</v>
      </c>
      <c r="R157" s="131">
        <f t="shared" si="15"/>
        <v>-8.4800682273983297E-3</v>
      </c>
      <c r="S157" s="131">
        <f t="shared" si="17"/>
        <v>-7.5941118122858309E-2</v>
      </c>
    </row>
    <row r="158" spans="11:19" ht="15" x14ac:dyDescent="0.25">
      <c r="K158" s="41">
        <v>39706</v>
      </c>
      <c r="L158" s="159">
        <v>156.61032186258299</v>
      </c>
      <c r="M158" s="161">
        <f t="shared" si="12"/>
        <v>-2.2405917112756746E-2</v>
      </c>
      <c r="N158" s="161">
        <f t="shared" si="14"/>
        <v>-2.3248200691590615E-2</v>
      </c>
      <c r="O158" s="161">
        <f t="shared" si="16"/>
        <v>-9.291619659675654E-2</v>
      </c>
      <c r="P158" s="128">
        <v>157.21991141394301</v>
      </c>
      <c r="Q158" s="131">
        <f t="shared" si="13"/>
        <v>-3.1413854166366662E-3</v>
      </c>
      <c r="R158" s="131">
        <f t="shared" si="15"/>
        <v>1.7353440590617275E-4</v>
      </c>
      <c r="S158" s="131">
        <f t="shared" si="17"/>
        <v>-8.0609611368576917E-2</v>
      </c>
    </row>
    <row r="159" spans="11:19" ht="15" x14ac:dyDescent="0.25">
      <c r="K159" s="41">
        <v>39736</v>
      </c>
      <c r="L159" s="159">
        <v>153.786169747033</v>
      </c>
      <c r="M159" s="161">
        <f t="shared" si="12"/>
        <v>-1.8032988387751581E-2</v>
      </c>
      <c r="N159" s="161">
        <f t="shared" si="14"/>
        <v>-6.2693722781961281E-2</v>
      </c>
      <c r="O159" s="161">
        <f t="shared" si="16"/>
        <v>-0.10895495844907621</v>
      </c>
      <c r="P159" s="128">
        <v>154.60478327281501</v>
      </c>
      <c r="Q159" s="131">
        <f t="shared" si="13"/>
        <v>-1.6633568341370197E-2</v>
      </c>
      <c r="R159" s="131">
        <f t="shared" si="15"/>
        <v>-1.8999830775403237E-2</v>
      </c>
      <c r="S159" s="131">
        <f t="shared" si="17"/>
        <v>-8.0624300470470311E-2</v>
      </c>
    </row>
    <row r="160" spans="11:19" ht="15" x14ac:dyDescent="0.25">
      <c r="K160" s="41">
        <v>39767</v>
      </c>
      <c r="L160" s="159">
        <v>153.25030032546599</v>
      </c>
      <c r="M160" s="161">
        <f t="shared" si="12"/>
        <v>-3.4845098388787132E-3</v>
      </c>
      <c r="N160" s="161">
        <f t="shared" si="14"/>
        <v>-4.3379867833204577E-2</v>
      </c>
      <c r="O160" s="161">
        <f t="shared" si="16"/>
        <v>-0.11105393620641835</v>
      </c>
      <c r="P160" s="128">
        <v>148.926712419648</v>
      </c>
      <c r="Q160" s="131">
        <f t="shared" si="13"/>
        <v>-3.6726359514682727E-2</v>
      </c>
      <c r="R160" s="131">
        <f t="shared" si="15"/>
        <v>-5.5724717804800705E-2</v>
      </c>
      <c r="S160" s="131">
        <f t="shared" si="17"/>
        <v>-0.11219613417922913</v>
      </c>
    </row>
    <row r="161" spans="11:19" ht="15" x14ac:dyDescent="0.25">
      <c r="K161" s="41">
        <v>39797</v>
      </c>
      <c r="L161" s="159">
        <v>151.84066608852001</v>
      </c>
      <c r="M161" s="161">
        <f t="shared" si="12"/>
        <v>-9.1982477943094443E-3</v>
      </c>
      <c r="N161" s="161">
        <f t="shared" si="14"/>
        <v>-3.0455564597128504E-2</v>
      </c>
      <c r="O161" s="161">
        <f t="shared" si="16"/>
        <v>-0.11289127863683945</v>
      </c>
      <c r="P161" s="128">
        <v>142.66586768156901</v>
      </c>
      <c r="Q161" s="131">
        <f t="shared" si="13"/>
        <v>-4.2039770007391786E-2</v>
      </c>
      <c r="R161" s="131">
        <f t="shared" si="15"/>
        <v>-9.257125005022282E-2</v>
      </c>
      <c r="S161" s="131">
        <f t="shared" si="17"/>
        <v>-0.13713741951198577</v>
      </c>
    </row>
    <row r="162" spans="11:19" ht="15" x14ac:dyDescent="0.25">
      <c r="K162" s="41">
        <v>39828</v>
      </c>
      <c r="L162" s="159">
        <v>151.09155240733699</v>
      </c>
      <c r="M162" s="161">
        <f t="shared" si="12"/>
        <v>-4.9335510735069033E-3</v>
      </c>
      <c r="N162" s="161">
        <f t="shared" si="14"/>
        <v>-1.752184441636373E-2</v>
      </c>
      <c r="O162" s="161">
        <f t="shared" si="16"/>
        <v>-0.10716269633882092</v>
      </c>
      <c r="P162" s="128">
        <v>137.27309115807299</v>
      </c>
      <c r="Q162" s="131">
        <f t="shared" si="13"/>
        <v>-3.7800047139044723E-2</v>
      </c>
      <c r="R162" s="131">
        <f t="shared" si="15"/>
        <v>-0.11210320759713233</v>
      </c>
      <c r="S162" s="131">
        <f t="shared" si="17"/>
        <v>-0.16433069276697831</v>
      </c>
    </row>
    <row r="163" spans="11:19" ht="15" x14ac:dyDescent="0.25">
      <c r="K163" s="41">
        <v>39859</v>
      </c>
      <c r="L163" s="159">
        <v>147.99656441470799</v>
      </c>
      <c r="M163" s="161">
        <f t="shared" si="12"/>
        <v>-2.0484189508391815E-2</v>
      </c>
      <c r="N163" s="161">
        <f t="shared" si="14"/>
        <v>-3.4282059477863003E-2</v>
      </c>
      <c r="O163" s="161">
        <f t="shared" si="16"/>
        <v>-9.2807716096326542E-2</v>
      </c>
      <c r="P163" s="128">
        <v>137.12779862536701</v>
      </c>
      <c r="Q163" s="131">
        <f t="shared" si="13"/>
        <v>-1.0584196180056793E-3</v>
      </c>
      <c r="R163" s="131">
        <f t="shared" si="15"/>
        <v>-7.9226309387894323E-2</v>
      </c>
      <c r="S163" s="131">
        <f t="shared" si="17"/>
        <v>-0.15947134428099918</v>
      </c>
    </row>
    <row r="164" spans="11:19" ht="15" x14ac:dyDescent="0.25">
      <c r="K164" s="41">
        <v>39887</v>
      </c>
      <c r="L164" s="159">
        <v>142.43692540725701</v>
      </c>
      <c r="M164" s="161">
        <f t="shared" si="12"/>
        <v>-3.7566000463849059E-2</v>
      </c>
      <c r="N164" s="161">
        <f t="shared" si="14"/>
        <v>-6.1931634808430114E-2</v>
      </c>
      <c r="O164" s="161">
        <f t="shared" si="16"/>
        <v>-9.6372573110924509E-2</v>
      </c>
      <c r="P164" s="128">
        <v>135.30298282449499</v>
      </c>
      <c r="Q164" s="131">
        <f t="shared" si="13"/>
        <v>-1.3307409724102826E-2</v>
      </c>
      <c r="R164" s="131">
        <f t="shared" si="15"/>
        <v>-5.1609295038306024E-2</v>
      </c>
      <c r="S164" s="131">
        <f t="shared" si="17"/>
        <v>-0.1679302154742992</v>
      </c>
    </row>
    <row r="165" spans="11:19" ht="15" x14ac:dyDescent="0.25">
      <c r="K165" s="41">
        <v>39918</v>
      </c>
      <c r="L165" s="159">
        <v>134.632728710919</v>
      </c>
      <c r="M165" s="161">
        <f t="shared" si="12"/>
        <v>-5.4790544474504599E-2</v>
      </c>
      <c r="N165" s="161">
        <f t="shared" si="14"/>
        <v>-0.10893278567980846</v>
      </c>
      <c r="O165" s="161">
        <f t="shared" si="16"/>
        <v>-0.11923090097665434</v>
      </c>
      <c r="P165" s="128">
        <v>132.55865399377799</v>
      </c>
      <c r="Q165" s="131">
        <f t="shared" si="13"/>
        <v>-2.0282840580659878E-2</v>
      </c>
      <c r="R165" s="131">
        <f t="shared" si="15"/>
        <v>-3.4343490953126499E-2</v>
      </c>
      <c r="S165" s="131">
        <f t="shared" si="17"/>
        <v>-0.17652154660126529</v>
      </c>
    </row>
    <row r="166" spans="11:19" ht="15" x14ac:dyDescent="0.25">
      <c r="K166" s="41">
        <v>39948</v>
      </c>
      <c r="L166" s="159">
        <v>124.52208526728199</v>
      </c>
      <c r="M166" s="161">
        <f t="shared" si="12"/>
        <v>-7.5097961249425471E-2</v>
      </c>
      <c r="N166" s="161">
        <f t="shared" si="14"/>
        <v>-0.1586150275870396</v>
      </c>
      <c r="O166" s="161">
        <f t="shared" si="16"/>
        <v>-0.20194865475677859</v>
      </c>
      <c r="P166" s="128">
        <v>126.90173806951999</v>
      </c>
      <c r="Q166" s="131">
        <f t="shared" si="13"/>
        <v>-4.2674814158293439E-2</v>
      </c>
      <c r="R166" s="131">
        <f t="shared" si="15"/>
        <v>-7.4573213151219564E-2</v>
      </c>
      <c r="S166" s="131">
        <f t="shared" si="17"/>
        <v>-0.20219815142246467</v>
      </c>
    </row>
    <row r="167" spans="11:19" ht="15" x14ac:dyDescent="0.25">
      <c r="K167" s="41">
        <v>39979</v>
      </c>
      <c r="L167" s="159">
        <v>117.049353544742</v>
      </c>
      <c r="M167" s="161">
        <f t="shared" si="12"/>
        <v>-6.0011296040377471E-2</v>
      </c>
      <c r="N167" s="161">
        <f t="shared" si="14"/>
        <v>-0.17823729197977711</v>
      </c>
      <c r="O167" s="161">
        <f t="shared" si="16"/>
        <v>-0.26998319572429186</v>
      </c>
      <c r="P167" s="128">
        <v>124.145361660585</v>
      </c>
      <c r="Q167" s="131">
        <f t="shared" si="13"/>
        <v>-2.172055679351681E-2</v>
      </c>
      <c r="R167" s="131">
        <f t="shared" si="15"/>
        <v>-8.2463970350031612E-2</v>
      </c>
      <c r="S167" s="131">
        <f t="shared" si="17"/>
        <v>-0.21023422519779478</v>
      </c>
    </row>
    <row r="168" spans="11:19" ht="15" x14ac:dyDescent="0.25">
      <c r="K168" s="41">
        <v>40009</v>
      </c>
      <c r="L168" s="159">
        <v>111.461965512199</v>
      </c>
      <c r="M168" s="161">
        <f t="shared" si="12"/>
        <v>-4.7735317311318859E-2</v>
      </c>
      <c r="N168" s="161">
        <f t="shared" si="14"/>
        <v>-0.17210349534303693</v>
      </c>
      <c r="O168" s="161">
        <f t="shared" si="16"/>
        <v>-0.32065412567660179</v>
      </c>
      <c r="P168" s="128">
        <v>121.486809456869</v>
      </c>
      <c r="Q168" s="131">
        <f t="shared" si="13"/>
        <v>-2.1414833129122623E-2</v>
      </c>
      <c r="R168" s="131">
        <f t="shared" si="15"/>
        <v>-8.3524117085774563E-2</v>
      </c>
      <c r="S168" s="131">
        <f t="shared" si="17"/>
        <v>-0.22914040489004306</v>
      </c>
    </row>
    <row r="169" spans="11:19" ht="15" x14ac:dyDescent="0.25">
      <c r="K169" s="41">
        <v>40040</v>
      </c>
      <c r="L169" s="159">
        <v>112.652750700889</v>
      </c>
      <c r="M169" s="161">
        <f t="shared" si="12"/>
        <v>1.0683332051592664E-2</v>
      </c>
      <c r="N169" s="161">
        <f t="shared" si="14"/>
        <v>-9.5319111793830902E-2</v>
      </c>
      <c r="O169" s="161">
        <f t="shared" si="16"/>
        <v>-0.2967981854810775</v>
      </c>
      <c r="P169" s="128">
        <v>121.185774048396</v>
      </c>
      <c r="Q169" s="131">
        <f t="shared" si="13"/>
        <v>-2.4779266968886215E-3</v>
      </c>
      <c r="R169" s="131">
        <f t="shared" si="15"/>
        <v>-4.5042440774078596E-2</v>
      </c>
      <c r="S169" s="131">
        <f t="shared" si="17"/>
        <v>-0.23161715498598756</v>
      </c>
    </row>
    <row r="170" spans="11:19" ht="15" x14ac:dyDescent="0.25">
      <c r="K170" s="41">
        <v>40071</v>
      </c>
      <c r="L170" s="159">
        <v>113.787861890889</v>
      </c>
      <c r="M170" s="161">
        <f t="shared" si="12"/>
        <v>1.0076195946727484E-2</v>
      </c>
      <c r="N170" s="161">
        <f t="shared" si="14"/>
        <v>-2.7864243202388117E-2</v>
      </c>
      <c r="O170" s="161">
        <f t="shared" si="16"/>
        <v>-0.27343319049729276</v>
      </c>
      <c r="P170" s="128">
        <v>119.862938152257</v>
      </c>
      <c r="Q170" s="131">
        <f t="shared" si="13"/>
        <v>-1.0915768839424356E-2</v>
      </c>
      <c r="R170" s="131">
        <f t="shared" si="15"/>
        <v>-3.4495235674097846E-2</v>
      </c>
      <c r="S170" s="131">
        <f t="shared" si="17"/>
        <v>-0.23760968267771843</v>
      </c>
    </row>
    <row r="171" spans="11:19" ht="15" x14ac:dyDescent="0.25">
      <c r="K171" s="41">
        <v>40101</v>
      </c>
      <c r="L171" s="159">
        <v>113.222755076382</v>
      </c>
      <c r="M171" s="161">
        <f t="shared" si="12"/>
        <v>-4.9663189475243064E-3</v>
      </c>
      <c r="N171" s="161">
        <f t="shared" si="14"/>
        <v>1.5797223349612421E-2</v>
      </c>
      <c r="O171" s="161">
        <f t="shared" si="16"/>
        <v>-0.26376503646182781</v>
      </c>
      <c r="P171" s="128">
        <v>119.792273705342</v>
      </c>
      <c r="Q171" s="131">
        <f t="shared" si="13"/>
        <v>-5.8954375726416597E-4</v>
      </c>
      <c r="R171" s="131">
        <f t="shared" si="15"/>
        <v>-1.394831059522228E-2</v>
      </c>
      <c r="S171" s="131">
        <f t="shared" si="17"/>
        <v>-0.22517097356582427</v>
      </c>
    </row>
    <row r="172" spans="11:19" ht="15" x14ac:dyDescent="0.25">
      <c r="K172" s="41">
        <v>40132</v>
      </c>
      <c r="L172" s="159">
        <v>109.569030970364</v>
      </c>
      <c r="M172" s="161">
        <f t="shared" si="12"/>
        <v>-3.2270227866767032E-2</v>
      </c>
      <c r="N172" s="161">
        <f t="shared" si="14"/>
        <v>-2.7373674511621759E-2</v>
      </c>
      <c r="O172" s="161">
        <f t="shared" si="16"/>
        <v>-0.28503219414470127</v>
      </c>
      <c r="P172" s="128">
        <v>118.157782026218</v>
      </c>
      <c r="Q172" s="131">
        <f t="shared" si="13"/>
        <v>-1.3644383135630433E-2</v>
      </c>
      <c r="R172" s="131">
        <f t="shared" si="15"/>
        <v>-2.498636532179721E-2</v>
      </c>
      <c r="S172" s="131">
        <f t="shared" si="17"/>
        <v>-0.20660450965122246</v>
      </c>
    </row>
    <row r="173" spans="11:19" ht="15" x14ac:dyDescent="0.25">
      <c r="K173" s="41">
        <v>40162</v>
      </c>
      <c r="L173" s="159">
        <v>105.797851308063</v>
      </c>
      <c r="M173" s="161">
        <f t="shared" si="12"/>
        <v>-3.4418298938146297E-2</v>
      </c>
      <c r="N173" s="161">
        <f t="shared" si="14"/>
        <v>-7.0218478931325823E-2</v>
      </c>
      <c r="O173" s="161">
        <f t="shared" si="16"/>
        <v>-0.30323111697636385</v>
      </c>
      <c r="P173" s="128">
        <v>117.717770918398</v>
      </c>
      <c r="Q173" s="131">
        <f t="shared" si="13"/>
        <v>-3.7239282954919517E-3</v>
      </c>
      <c r="R173" s="131">
        <f t="shared" si="15"/>
        <v>-1.7896835059508343E-2</v>
      </c>
      <c r="S173" s="131">
        <f t="shared" si="17"/>
        <v>-0.17487081646505176</v>
      </c>
    </row>
    <row r="174" spans="11:19" ht="15" x14ac:dyDescent="0.25">
      <c r="K174" s="41">
        <v>40193</v>
      </c>
      <c r="L174" s="159">
        <v>104.621861466607</v>
      </c>
      <c r="M174" s="161">
        <f t="shared" si="12"/>
        <v>-1.1115441636255441E-2</v>
      </c>
      <c r="N174" s="161">
        <f t="shared" si="14"/>
        <v>-7.5964355433434605E-2</v>
      </c>
      <c r="O174" s="161">
        <f t="shared" si="16"/>
        <v>-0.30755982184529751</v>
      </c>
      <c r="P174" s="128">
        <v>117.703429804658</v>
      </c>
      <c r="Q174" s="131">
        <f t="shared" si="13"/>
        <v>-1.2182624278489484E-4</v>
      </c>
      <c r="R174" s="131">
        <f t="shared" si="15"/>
        <v>-1.7437217243426062E-2</v>
      </c>
      <c r="S174" s="131">
        <f t="shared" si="17"/>
        <v>-0.14256006904426799</v>
      </c>
    </row>
    <row r="175" spans="11:19" ht="15" x14ac:dyDescent="0.25">
      <c r="K175" s="41">
        <v>40224</v>
      </c>
      <c r="L175" s="159">
        <v>105.953411636011</v>
      </c>
      <c r="M175" s="161">
        <f t="shared" si="12"/>
        <v>1.2727265131188714E-2</v>
      </c>
      <c r="N175" s="161">
        <f t="shared" si="14"/>
        <v>-3.2998551710573643E-2</v>
      </c>
      <c r="O175" s="161">
        <f t="shared" si="16"/>
        <v>-0.28408195112479728</v>
      </c>
      <c r="P175" s="128">
        <v>118.444529771261</v>
      </c>
      <c r="Q175" s="131">
        <f t="shared" si="13"/>
        <v>6.2963328072338509E-3</v>
      </c>
      <c r="R175" s="131">
        <f t="shared" si="15"/>
        <v>2.4268206471527165E-3</v>
      </c>
      <c r="S175" s="131">
        <f t="shared" si="17"/>
        <v>-0.13624712889287072</v>
      </c>
    </row>
    <row r="176" spans="11:19" ht="15" x14ac:dyDescent="0.25">
      <c r="K176" s="41">
        <v>40252</v>
      </c>
      <c r="L176" s="159">
        <v>109.376336788214</v>
      </c>
      <c r="M176" s="161">
        <f t="shared" si="12"/>
        <v>3.2305945597693508E-2</v>
      </c>
      <c r="N176" s="161">
        <f t="shared" si="14"/>
        <v>3.3823801106613649E-2</v>
      </c>
      <c r="O176" s="161">
        <f t="shared" si="16"/>
        <v>-0.23210686782599288</v>
      </c>
      <c r="P176" s="128">
        <v>119.266275845396</v>
      </c>
      <c r="Q176" s="131">
        <f t="shared" si="13"/>
        <v>6.9378136391942125E-3</v>
      </c>
      <c r="R176" s="131">
        <f t="shared" si="15"/>
        <v>1.3154385399222424E-2</v>
      </c>
      <c r="S176" s="131">
        <f t="shared" si="17"/>
        <v>-0.11852441568047778</v>
      </c>
    </row>
    <row r="177" spans="11:19" ht="15" x14ac:dyDescent="0.25">
      <c r="K177" s="41">
        <v>40283</v>
      </c>
      <c r="L177" s="159">
        <v>114.020984302871</v>
      </c>
      <c r="M177" s="161">
        <f t="shared" si="12"/>
        <v>4.246482969758314E-2</v>
      </c>
      <c r="N177" s="161">
        <f t="shared" si="14"/>
        <v>8.9838994494128688E-2</v>
      </c>
      <c r="O177" s="161">
        <f t="shared" si="16"/>
        <v>-0.15309609041873595</v>
      </c>
      <c r="P177" s="128">
        <v>120.20514853982399</v>
      </c>
      <c r="Q177" s="131">
        <f t="shared" si="13"/>
        <v>7.8720718641793752E-3</v>
      </c>
      <c r="R177" s="131">
        <f t="shared" si="15"/>
        <v>2.1254425120133424E-2</v>
      </c>
      <c r="S177" s="131">
        <f t="shared" si="17"/>
        <v>-9.3192749637710182E-2</v>
      </c>
    </row>
    <row r="178" spans="11:19" ht="15" x14ac:dyDescent="0.25">
      <c r="K178" s="41">
        <v>40313</v>
      </c>
      <c r="L178" s="159">
        <v>117.17055621758</v>
      </c>
      <c r="M178" s="161">
        <f t="shared" si="12"/>
        <v>2.7622739217395997E-2</v>
      </c>
      <c r="N178" s="161">
        <f t="shared" si="14"/>
        <v>0.10586864932772544</v>
      </c>
      <c r="O178" s="161">
        <f t="shared" si="16"/>
        <v>-5.9037953258831211E-2</v>
      </c>
      <c r="P178" s="128">
        <v>121.005282823003</v>
      </c>
      <c r="Q178" s="131">
        <f t="shared" si="13"/>
        <v>6.6564060932374769E-3</v>
      </c>
      <c r="R178" s="131">
        <f t="shared" si="15"/>
        <v>2.1619850715666633E-2</v>
      </c>
      <c r="S178" s="131">
        <f t="shared" si="17"/>
        <v>-4.6464731974646178E-2</v>
      </c>
    </row>
    <row r="179" spans="11:19" ht="15" x14ac:dyDescent="0.25">
      <c r="K179" s="41">
        <v>40344</v>
      </c>
      <c r="L179" s="159">
        <v>117.78237449463199</v>
      </c>
      <c r="M179" s="161">
        <f t="shared" si="12"/>
        <v>5.2216042733115309E-3</v>
      </c>
      <c r="N179" s="161">
        <f t="shared" si="14"/>
        <v>7.6854262569559628E-2</v>
      </c>
      <c r="O179" s="161">
        <f t="shared" si="16"/>
        <v>6.2624946459852726E-3</v>
      </c>
      <c r="P179" s="128">
        <v>122.50033593310501</v>
      </c>
      <c r="Q179" s="131">
        <f t="shared" si="13"/>
        <v>1.2355271399917767E-2</v>
      </c>
      <c r="R179" s="131">
        <f t="shared" si="15"/>
        <v>2.7116299765252094E-2</v>
      </c>
      <c r="S179" s="131">
        <f t="shared" si="17"/>
        <v>-1.325080297383574E-2</v>
      </c>
    </row>
    <row r="180" spans="11:19" ht="15" x14ac:dyDescent="0.25">
      <c r="K180" s="41">
        <v>40374</v>
      </c>
      <c r="L180" s="159">
        <v>116.312329670636</v>
      </c>
      <c r="M180" s="161">
        <f t="shared" si="12"/>
        <v>-1.2481025538018775E-2</v>
      </c>
      <c r="N180" s="161">
        <f t="shared" si="14"/>
        <v>2.0095821675057302E-2</v>
      </c>
      <c r="O180" s="161">
        <f t="shared" si="16"/>
        <v>4.3515867822249588E-2</v>
      </c>
      <c r="P180" s="128">
        <v>124.096886201497</v>
      </c>
      <c r="Q180" s="131">
        <f t="shared" si="13"/>
        <v>1.3033027674828945E-2</v>
      </c>
      <c r="R180" s="131">
        <f t="shared" si="15"/>
        <v>3.2375798449129523E-2</v>
      </c>
      <c r="S180" s="131">
        <f t="shared" si="17"/>
        <v>2.1484445564887933E-2</v>
      </c>
    </row>
    <row r="181" spans="11:19" ht="15" x14ac:dyDescent="0.25">
      <c r="K181" s="41">
        <v>40405</v>
      </c>
      <c r="L181" s="159">
        <v>115.911390636333</v>
      </c>
      <c r="M181" s="161">
        <f t="shared" si="12"/>
        <v>-3.4470897061245065E-3</v>
      </c>
      <c r="N181" s="161">
        <f t="shared" si="14"/>
        <v>-1.0746433420600998E-2</v>
      </c>
      <c r="O181" s="161">
        <f t="shared" si="16"/>
        <v>2.8926412494766351E-2</v>
      </c>
      <c r="P181" s="128">
        <v>128.90807889573099</v>
      </c>
      <c r="Q181" s="131">
        <f t="shared" si="13"/>
        <v>3.8769648792170486E-2</v>
      </c>
      <c r="R181" s="131">
        <f t="shared" si="15"/>
        <v>6.5309512844059725E-2</v>
      </c>
      <c r="S181" s="131">
        <f t="shared" si="17"/>
        <v>6.3722866053989691E-2</v>
      </c>
    </row>
    <row r="182" spans="11:19" ht="15" x14ac:dyDescent="0.25">
      <c r="K182" s="41">
        <v>40436</v>
      </c>
      <c r="L182" s="159">
        <v>116.72067170193699</v>
      </c>
      <c r="M182" s="161">
        <f t="shared" si="12"/>
        <v>6.9818941966031112E-3</v>
      </c>
      <c r="N182" s="161">
        <f t="shared" si="14"/>
        <v>-9.0141058647394967E-3</v>
      </c>
      <c r="O182" s="161">
        <f t="shared" si="16"/>
        <v>2.5774364350569012E-2</v>
      </c>
      <c r="P182" s="128">
        <v>133.88156232717199</v>
      </c>
      <c r="Q182" s="131">
        <f t="shared" si="13"/>
        <v>3.8581627110150896E-2</v>
      </c>
      <c r="R182" s="131">
        <f t="shared" si="15"/>
        <v>9.2907715781955558E-2</v>
      </c>
      <c r="S182" s="131">
        <f t="shared" si="17"/>
        <v>0.11695545254453643</v>
      </c>
    </row>
    <row r="183" spans="11:19" ht="15" x14ac:dyDescent="0.25">
      <c r="K183" s="41">
        <v>40466</v>
      </c>
      <c r="L183" s="159">
        <v>118.177645372603</v>
      </c>
      <c r="M183" s="161">
        <f t="shared" si="12"/>
        <v>1.2482567564266578E-2</v>
      </c>
      <c r="N183" s="161">
        <f t="shared" si="14"/>
        <v>1.6037127854364508E-2</v>
      </c>
      <c r="O183" s="161">
        <f t="shared" si="16"/>
        <v>4.3762318739535511E-2</v>
      </c>
      <c r="P183" s="128">
        <v>138.38774778244601</v>
      </c>
      <c r="Q183" s="131">
        <f t="shared" si="13"/>
        <v>3.3657998733702232E-2</v>
      </c>
      <c r="R183" s="131">
        <f t="shared" si="15"/>
        <v>0.11515890541963181</v>
      </c>
      <c r="S183" s="131">
        <f t="shared" si="17"/>
        <v>0.15523099697434639</v>
      </c>
    </row>
    <row r="184" spans="11:19" ht="15" x14ac:dyDescent="0.25">
      <c r="K184" s="41">
        <v>40497</v>
      </c>
      <c r="L184" s="159">
        <v>117.519652104522</v>
      </c>
      <c r="M184" s="161">
        <f t="shared" si="12"/>
        <v>-5.5678319364581563E-3</v>
      </c>
      <c r="N184" s="161">
        <f t="shared" si="14"/>
        <v>1.3874921691129138E-2</v>
      </c>
      <c r="O184" s="161">
        <f t="shared" si="16"/>
        <v>7.2562667240421819E-2</v>
      </c>
      <c r="P184" s="128">
        <v>139.83237477556901</v>
      </c>
      <c r="Q184" s="131">
        <f t="shared" si="13"/>
        <v>1.0438980446405122E-2</v>
      </c>
      <c r="R184" s="131">
        <f t="shared" si="15"/>
        <v>8.4744850543263972E-2</v>
      </c>
      <c r="S184" s="131">
        <f t="shared" si="17"/>
        <v>0.18343770827165362</v>
      </c>
    </row>
    <row r="185" spans="11:19" ht="15" x14ac:dyDescent="0.25">
      <c r="K185" s="41">
        <v>40527</v>
      </c>
      <c r="L185" s="159">
        <v>118.18054458525199</v>
      </c>
      <c r="M185" s="161">
        <f t="shared" si="12"/>
        <v>5.6236762864325662E-3</v>
      </c>
      <c r="N185" s="161">
        <f t="shared" si="14"/>
        <v>1.2507406460468218E-2</v>
      </c>
      <c r="O185" s="161">
        <f t="shared" si="16"/>
        <v>0.11704106580702645</v>
      </c>
      <c r="P185" s="128">
        <v>141.115296991534</v>
      </c>
      <c r="Q185" s="131">
        <f t="shared" si="13"/>
        <v>9.1747152118675235E-3</v>
      </c>
      <c r="R185" s="131">
        <f t="shared" si="15"/>
        <v>5.4030850392114749E-2</v>
      </c>
      <c r="S185" s="131">
        <f t="shared" si="17"/>
        <v>0.19875950666238129</v>
      </c>
    </row>
    <row r="186" spans="11:19" ht="15" x14ac:dyDescent="0.25">
      <c r="K186" s="41">
        <v>40558</v>
      </c>
      <c r="L186" s="159">
        <v>119.397931660083</v>
      </c>
      <c r="M186" s="161">
        <f t="shared" si="12"/>
        <v>1.0301078566724797E-2</v>
      </c>
      <c r="N186" s="161">
        <f t="shared" si="14"/>
        <v>1.0325863945186642E-2</v>
      </c>
      <c r="O186" s="161">
        <f t="shared" si="16"/>
        <v>0.14123310354396823</v>
      </c>
      <c r="P186" s="128">
        <v>142.697586914536</v>
      </c>
      <c r="Q186" s="131">
        <f t="shared" si="13"/>
        <v>1.1212745582762196E-2</v>
      </c>
      <c r="R186" s="131">
        <f t="shared" si="15"/>
        <v>3.1143213190125252E-2</v>
      </c>
      <c r="S186" s="131">
        <f t="shared" si="17"/>
        <v>0.21234858789891331</v>
      </c>
    </row>
    <row r="187" spans="11:19" ht="15" x14ac:dyDescent="0.25">
      <c r="K187" s="41">
        <v>40589</v>
      </c>
      <c r="L187" s="159">
        <v>122.43185992805201</v>
      </c>
      <c r="M187" s="161">
        <f t="shared" si="12"/>
        <v>2.5410224664581094E-2</v>
      </c>
      <c r="N187" s="161">
        <f t="shared" si="14"/>
        <v>4.1799033060113899E-2</v>
      </c>
      <c r="O187" s="161">
        <f t="shared" si="16"/>
        <v>0.1555254147799463</v>
      </c>
      <c r="P187" s="128">
        <v>141.76675805745299</v>
      </c>
      <c r="Q187" s="131">
        <f t="shared" si="13"/>
        <v>-6.5230875812952727E-3</v>
      </c>
      <c r="R187" s="131">
        <f t="shared" si="15"/>
        <v>1.3833586714011359E-2</v>
      </c>
      <c r="S187" s="131">
        <f t="shared" si="17"/>
        <v>0.19690422454487067</v>
      </c>
    </row>
    <row r="188" spans="11:19" ht="15" x14ac:dyDescent="0.25">
      <c r="K188" s="41">
        <v>40617</v>
      </c>
      <c r="L188" s="159">
        <v>122.580488297729</v>
      </c>
      <c r="M188" s="161">
        <f t="shared" si="12"/>
        <v>1.2139680779523765E-3</v>
      </c>
      <c r="N188" s="161">
        <f t="shared" si="14"/>
        <v>3.7230694171518364E-2</v>
      </c>
      <c r="O188" s="161">
        <f t="shared" si="16"/>
        <v>0.12072219546977769</v>
      </c>
      <c r="P188" s="128">
        <v>139.65013813427601</v>
      </c>
      <c r="Q188" s="131">
        <f t="shared" si="13"/>
        <v>-1.493029785106037E-2</v>
      </c>
      <c r="R188" s="131">
        <f t="shared" si="15"/>
        <v>-1.038270753415127E-2</v>
      </c>
      <c r="S188" s="131">
        <f t="shared" si="17"/>
        <v>0.1709105289352999</v>
      </c>
    </row>
    <row r="189" spans="11:19" ht="15" x14ac:dyDescent="0.25">
      <c r="K189" s="41">
        <v>40648</v>
      </c>
      <c r="L189" s="159">
        <v>121.47191467317199</v>
      </c>
      <c r="M189" s="161">
        <f t="shared" si="12"/>
        <v>-9.0436385101065886E-3</v>
      </c>
      <c r="N189" s="161">
        <f t="shared" si="14"/>
        <v>1.7370342888296086E-2</v>
      </c>
      <c r="O189" s="161">
        <f t="shared" si="16"/>
        <v>6.5347009726817396E-2</v>
      </c>
      <c r="P189" s="128">
        <v>137.84295376548599</v>
      </c>
      <c r="Q189" s="131">
        <f t="shared" si="13"/>
        <v>-1.2940799006245007E-2</v>
      </c>
      <c r="R189" s="131">
        <f t="shared" si="15"/>
        <v>-3.4020429174864364E-2</v>
      </c>
      <c r="S189" s="131">
        <f t="shared" si="17"/>
        <v>0.14673086336080332</v>
      </c>
    </row>
    <row r="190" spans="11:19" ht="15" x14ac:dyDescent="0.25">
      <c r="K190" s="41">
        <v>40678</v>
      </c>
      <c r="L190" s="159">
        <v>120.104933787905</v>
      </c>
      <c r="M190" s="161">
        <f t="shared" si="12"/>
        <v>-1.125347277965405E-2</v>
      </c>
      <c r="N190" s="161">
        <f t="shared" si="14"/>
        <v>-1.9005887368814367E-2</v>
      </c>
      <c r="O190" s="161">
        <f t="shared" si="16"/>
        <v>2.5043642917218945E-2</v>
      </c>
      <c r="P190" s="128">
        <v>139.238154079879</v>
      </c>
      <c r="Q190" s="131">
        <f t="shared" si="13"/>
        <v>1.0121665825347126E-2</v>
      </c>
      <c r="R190" s="131">
        <f t="shared" si="15"/>
        <v>-1.7836367370051898E-2</v>
      </c>
      <c r="S190" s="131">
        <f t="shared" si="17"/>
        <v>0.1506783078516134</v>
      </c>
    </row>
    <row r="191" spans="11:19" ht="15" x14ac:dyDescent="0.25">
      <c r="K191" s="41">
        <v>40709</v>
      </c>
      <c r="L191" s="159">
        <v>119.95732048944301</v>
      </c>
      <c r="M191" s="161">
        <f t="shared" si="12"/>
        <v>-1.2290360920781396E-3</v>
      </c>
      <c r="N191" s="161">
        <f t="shared" si="14"/>
        <v>-2.1399554241575025E-2</v>
      </c>
      <c r="O191" s="161">
        <f t="shared" si="16"/>
        <v>1.8465801900692247E-2</v>
      </c>
      <c r="P191" s="128">
        <v>141.22053263547201</v>
      </c>
      <c r="Q191" s="131">
        <f t="shared" si="13"/>
        <v>1.4237322870969349E-2</v>
      </c>
      <c r="R191" s="131">
        <f t="shared" si="15"/>
        <v>1.1245205498372268E-2</v>
      </c>
      <c r="S191" s="131">
        <f t="shared" si="17"/>
        <v>0.15281751319106363</v>
      </c>
    </row>
    <row r="192" spans="11:19" ht="15" x14ac:dyDescent="0.25">
      <c r="K192" s="41">
        <v>40739</v>
      </c>
      <c r="L192" s="159">
        <v>118.596119770179</v>
      </c>
      <c r="M192" s="161">
        <f t="shared" si="12"/>
        <v>-1.1347375164017626E-2</v>
      </c>
      <c r="N192" s="161">
        <f t="shared" si="14"/>
        <v>-2.3674566345072479E-2</v>
      </c>
      <c r="O192" s="161">
        <f t="shared" si="16"/>
        <v>1.9634978561688721E-2</v>
      </c>
      <c r="P192" s="128">
        <v>143.57782970479599</v>
      </c>
      <c r="Q192" s="131">
        <f t="shared" si="13"/>
        <v>1.6692311134449467E-2</v>
      </c>
      <c r="R192" s="131">
        <f t="shared" si="15"/>
        <v>4.1604418525932108E-2</v>
      </c>
      <c r="S192" s="131">
        <f t="shared" si="17"/>
        <v>0.15698172693606227</v>
      </c>
    </row>
    <row r="193" spans="11:19" ht="15" x14ac:dyDescent="0.25">
      <c r="K193" s="41">
        <v>40770</v>
      </c>
      <c r="L193" s="159">
        <v>117.96480119287099</v>
      </c>
      <c r="M193" s="161">
        <f t="shared" si="12"/>
        <v>-5.3232650320381714E-3</v>
      </c>
      <c r="N193" s="161">
        <f t="shared" si="14"/>
        <v>-1.7818856624269075E-2</v>
      </c>
      <c r="O193" s="161">
        <f t="shared" si="16"/>
        <v>1.771534743276848E-2</v>
      </c>
      <c r="P193" s="128">
        <v>145.44886923773501</v>
      </c>
      <c r="Q193" s="131">
        <f t="shared" si="13"/>
        <v>1.3031535138718686E-2</v>
      </c>
      <c r="R193" s="131">
        <f t="shared" si="15"/>
        <v>4.4604980573737185E-2</v>
      </c>
      <c r="S193" s="131">
        <f t="shared" si="17"/>
        <v>0.12831461366655894</v>
      </c>
    </row>
    <row r="194" spans="11:19" ht="15" x14ac:dyDescent="0.25">
      <c r="K194" s="41">
        <v>40801</v>
      </c>
      <c r="L194" s="159">
        <v>118.38876184103</v>
      </c>
      <c r="M194" s="161">
        <f t="shared" si="12"/>
        <v>3.5939589086904089E-3</v>
      </c>
      <c r="N194" s="161">
        <f t="shared" si="14"/>
        <v>-1.307597270440064E-2</v>
      </c>
      <c r="O194" s="161">
        <f t="shared" si="16"/>
        <v>1.4291300030835341E-2</v>
      </c>
      <c r="P194" s="128">
        <v>149.09644799763799</v>
      </c>
      <c r="Q194" s="131">
        <f t="shared" si="13"/>
        <v>2.507808262119271E-2</v>
      </c>
      <c r="R194" s="131">
        <f t="shared" si="15"/>
        <v>5.5770327552125964E-2</v>
      </c>
      <c r="S194" s="131">
        <f t="shared" si="17"/>
        <v>0.11364436899298158</v>
      </c>
    </row>
    <row r="195" spans="11:19" ht="15" x14ac:dyDescent="0.25">
      <c r="K195" s="41">
        <v>40831</v>
      </c>
      <c r="L195" s="159">
        <v>121.225445667388</v>
      </c>
      <c r="M195" s="161">
        <f t="shared" si="12"/>
        <v>2.3960752543109143E-2</v>
      </c>
      <c r="N195" s="161">
        <f t="shared" si="14"/>
        <v>2.2170420940450963E-2</v>
      </c>
      <c r="O195" s="161">
        <f t="shared" si="16"/>
        <v>2.5789990020325559E-2</v>
      </c>
      <c r="P195" s="128">
        <v>151.551452306703</v>
      </c>
      <c r="Q195" s="131">
        <f t="shared" si="13"/>
        <v>1.6465880589616066E-2</v>
      </c>
      <c r="R195" s="131">
        <f t="shared" si="15"/>
        <v>5.5535193826938389E-2</v>
      </c>
      <c r="S195" s="131">
        <f t="shared" si="17"/>
        <v>9.5121892907391814E-2</v>
      </c>
    </row>
    <row r="196" spans="11:19" ht="15" x14ac:dyDescent="0.25">
      <c r="K196" s="41">
        <v>40862</v>
      </c>
      <c r="L196" s="159">
        <v>123.441024577234</v>
      </c>
      <c r="M196" s="161">
        <f t="shared" si="12"/>
        <v>1.8276516928013464E-2</v>
      </c>
      <c r="N196" s="161">
        <f t="shared" si="14"/>
        <v>4.6422520353418317E-2</v>
      </c>
      <c r="O196" s="161">
        <f t="shared" si="16"/>
        <v>5.0386232146479859E-2</v>
      </c>
      <c r="P196" s="128">
        <v>153.861067457437</v>
      </c>
      <c r="Q196" s="131">
        <f t="shared" si="13"/>
        <v>1.5239808761844831E-2</v>
      </c>
      <c r="R196" s="131">
        <f t="shared" si="15"/>
        <v>5.7836119756643267E-2</v>
      </c>
      <c r="S196" s="131">
        <f t="shared" si="17"/>
        <v>0.10032506924368589</v>
      </c>
    </row>
    <row r="197" spans="11:19" ht="15" x14ac:dyDescent="0.25">
      <c r="K197" s="41">
        <v>40892</v>
      </c>
      <c r="L197" s="159">
        <v>125.41247470915199</v>
      </c>
      <c r="M197" s="161">
        <f t="shared" si="12"/>
        <v>1.5970785552614331E-2</v>
      </c>
      <c r="N197" s="161">
        <f t="shared" si="14"/>
        <v>5.9327530408277207E-2</v>
      </c>
      <c r="O197" s="161">
        <f t="shared" si="16"/>
        <v>6.1193914356039381E-2</v>
      </c>
      <c r="P197" s="128">
        <v>152.68998448251301</v>
      </c>
      <c r="Q197" s="131">
        <f t="shared" si="13"/>
        <v>-7.6113015090575331E-3</v>
      </c>
      <c r="R197" s="131">
        <f t="shared" si="15"/>
        <v>2.4102093196290975E-2</v>
      </c>
      <c r="S197" s="131">
        <f t="shared" si="17"/>
        <v>8.2022911319624248E-2</v>
      </c>
    </row>
    <row r="198" spans="11:19" ht="15" x14ac:dyDescent="0.25">
      <c r="K198" s="41">
        <v>40923</v>
      </c>
      <c r="L198" s="159">
        <v>126.046587740177</v>
      </c>
      <c r="M198" s="161">
        <f t="shared" si="12"/>
        <v>5.0562197460468639E-3</v>
      </c>
      <c r="N198" s="161">
        <f t="shared" si="14"/>
        <v>3.9770050307894822E-2</v>
      </c>
      <c r="O198" s="161">
        <f t="shared" si="16"/>
        <v>5.5684851384379286E-2</v>
      </c>
      <c r="P198" s="128">
        <v>151.536561860402</v>
      </c>
      <c r="Q198" s="131">
        <f t="shared" si="13"/>
        <v>-7.5540162376734887E-3</v>
      </c>
      <c r="R198" s="131">
        <f t="shared" si="15"/>
        <v>-9.8253405522386039E-5</v>
      </c>
      <c r="S198" s="131">
        <f t="shared" si="17"/>
        <v>6.1942007128402254E-2</v>
      </c>
    </row>
    <row r="199" spans="11:19" ht="15" x14ac:dyDescent="0.25">
      <c r="K199" s="41">
        <v>40954</v>
      </c>
      <c r="L199" s="159">
        <v>126.879077144333</v>
      </c>
      <c r="M199" s="161">
        <f t="shared" si="12"/>
        <v>6.6046167459290483E-3</v>
      </c>
      <c r="N199" s="161">
        <f t="shared" si="14"/>
        <v>2.7851782491872257E-2</v>
      </c>
      <c r="O199" s="161">
        <f t="shared" si="16"/>
        <v>3.6324019082079051E-2</v>
      </c>
      <c r="P199" s="128">
        <v>148.03526112425499</v>
      </c>
      <c r="Q199" s="131">
        <f t="shared" si="13"/>
        <v>-2.3105319885589504E-2</v>
      </c>
      <c r="R199" s="131">
        <f t="shared" si="15"/>
        <v>-3.7864070680476924E-2</v>
      </c>
      <c r="S199" s="131">
        <f t="shared" si="17"/>
        <v>4.4217016405648568E-2</v>
      </c>
    </row>
    <row r="200" spans="11:19" ht="15" x14ac:dyDescent="0.25">
      <c r="K200" s="41">
        <v>40983</v>
      </c>
      <c r="L200" s="159">
        <v>125.517536368409</v>
      </c>
      <c r="M200" s="161">
        <f t="shared" ref="M200:M263" si="18">L200/L199-1</f>
        <v>-1.0731011026941517E-2</v>
      </c>
      <c r="N200" s="161">
        <f t="shared" si="14"/>
        <v>8.3772893805544868E-4</v>
      </c>
      <c r="O200" s="161">
        <f t="shared" si="16"/>
        <v>2.3960159658903857E-2</v>
      </c>
      <c r="P200" s="128">
        <v>147.07980640495001</v>
      </c>
      <c r="Q200" s="131">
        <f t="shared" ref="Q200:Q263" si="19">P200/P199-1</f>
        <v>-6.4542374029590288E-3</v>
      </c>
      <c r="R200" s="131">
        <f t="shared" si="15"/>
        <v>-3.674227944011299E-2</v>
      </c>
      <c r="S200" s="131">
        <f t="shared" si="17"/>
        <v>5.3202011612263789E-2</v>
      </c>
    </row>
    <row r="201" spans="11:19" ht="15" x14ac:dyDescent="0.25">
      <c r="K201" s="41">
        <v>41014</v>
      </c>
      <c r="L201" s="159">
        <v>125.10521257556999</v>
      </c>
      <c r="M201" s="161">
        <f t="shared" si="18"/>
        <v>-3.2849895302978771E-3</v>
      </c>
      <c r="N201" s="161">
        <f t="shared" si="14"/>
        <v>-7.4684700433739204E-3</v>
      </c>
      <c r="O201" s="161">
        <f t="shared" si="16"/>
        <v>2.9910600422934142E-2</v>
      </c>
      <c r="P201" s="128">
        <v>146.921025655026</v>
      </c>
      <c r="Q201" s="131">
        <f t="shared" si="19"/>
        <v>-1.079555064730231E-3</v>
      </c>
      <c r="R201" s="131">
        <f t="shared" si="15"/>
        <v>-3.0458234954729324E-2</v>
      </c>
      <c r="S201" s="131">
        <f t="shared" si="17"/>
        <v>6.5858077192575637E-2</v>
      </c>
    </row>
    <row r="202" spans="11:19" ht="15" x14ac:dyDescent="0.25">
      <c r="K202" s="41">
        <v>41044</v>
      </c>
      <c r="L202" s="159">
        <v>123.837161915132</v>
      </c>
      <c r="M202" s="161">
        <f t="shared" si="18"/>
        <v>-1.0135873912304194E-2</v>
      </c>
      <c r="N202" s="161">
        <f t="shared" ref="N202:N265" si="20">L202/L199-1</f>
        <v>-2.3974916098582821E-2</v>
      </c>
      <c r="O202" s="161">
        <f t="shared" si="16"/>
        <v>3.1074727819406567E-2</v>
      </c>
      <c r="P202" s="128">
        <v>149.079989817913</v>
      </c>
      <c r="Q202" s="131">
        <f t="shared" si="19"/>
        <v>1.4694725640945983E-2</v>
      </c>
      <c r="R202" s="131">
        <f t="shared" ref="R202:R265" si="21">P202/P199-1</f>
        <v>7.0572962530941474E-3</v>
      </c>
      <c r="S202" s="131">
        <f t="shared" si="17"/>
        <v>7.0683468931855398E-2</v>
      </c>
    </row>
    <row r="203" spans="11:19" ht="15" x14ac:dyDescent="0.25">
      <c r="K203" s="41">
        <v>41075</v>
      </c>
      <c r="L203" s="159">
        <v>125.127629436905</v>
      </c>
      <c r="M203" s="161">
        <f t="shared" si="18"/>
        <v>1.042068068918911E-2</v>
      </c>
      <c r="N203" s="161">
        <f t="shared" si="20"/>
        <v>-3.1063940767573905E-3</v>
      </c>
      <c r="O203" s="161">
        <f t="shared" si="16"/>
        <v>4.3101237393152747E-2</v>
      </c>
      <c r="P203" s="128">
        <v>149.69885490883399</v>
      </c>
      <c r="Q203" s="131">
        <f t="shared" si="19"/>
        <v>4.1512284222509077E-3</v>
      </c>
      <c r="R203" s="131">
        <f t="shared" si="21"/>
        <v>1.7806989061931677E-2</v>
      </c>
      <c r="S203" s="131">
        <f t="shared" si="17"/>
        <v>6.0036045149658213E-2</v>
      </c>
    </row>
    <row r="204" spans="11:19" ht="15" x14ac:dyDescent="0.25">
      <c r="K204" s="41">
        <v>41105</v>
      </c>
      <c r="L204" s="159">
        <v>126.092853998468</v>
      </c>
      <c r="M204" s="161">
        <f t="shared" si="18"/>
        <v>7.7139203060641037E-3</v>
      </c>
      <c r="N204" s="161">
        <f t="shared" si="20"/>
        <v>7.8944865890493432E-3</v>
      </c>
      <c r="O204" s="161">
        <f t="shared" si="16"/>
        <v>6.3212306126174456E-2</v>
      </c>
      <c r="P204" s="128">
        <v>152.39758931314799</v>
      </c>
      <c r="Q204" s="131">
        <f t="shared" si="19"/>
        <v>1.8027755829912673E-2</v>
      </c>
      <c r="R204" s="131">
        <f t="shared" si="21"/>
        <v>3.7275561028147886E-2</v>
      </c>
      <c r="S204" s="131">
        <f t="shared" si="17"/>
        <v>6.142842266445947E-2</v>
      </c>
    </row>
    <row r="205" spans="11:19" ht="15" x14ac:dyDescent="0.25">
      <c r="K205" s="41">
        <v>41136</v>
      </c>
      <c r="L205" s="159">
        <v>127.51691829099499</v>
      </c>
      <c r="M205" s="161">
        <f t="shared" si="18"/>
        <v>1.1293774764938647E-2</v>
      </c>
      <c r="N205" s="161">
        <f t="shared" si="20"/>
        <v>2.971447600183863E-2</v>
      </c>
      <c r="O205" s="161">
        <f t="shared" si="16"/>
        <v>8.0974299125943672E-2</v>
      </c>
      <c r="P205" s="128">
        <v>155.28938079750901</v>
      </c>
      <c r="Q205" s="131">
        <f t="shared" si="19"/>
        <v>1.8975309894298631E-2</v>
      </c>
      <c r="R205" s="131">
        <f t="shared" si="21"/>
        <v>4.1651404639752032E-2</v>
      </c>
      <c r="S205" s="131">
        <f t="shared" si="17"/>
        <v>6.7656157186686494E-2</v>
      </c>
    </row>
    <row r="206" spans="11:19" ht="15" x14ac:dyDescent="0.25">
      <c r="K206" s="41">
        <v>41167</v>
      </c>
      <c r="L206" s="159">
        <v>127.365885371819</v>
      </c>
      <c r="M206" s="161">
        <f t="shared" si="18"/>
        <v>-1.1844147521768988E-3</v>
      </c>
      <c r="N206" s="161">
        <f t="shared" si="20"/>
        <v>1.7887783417511516E-2</v>
      </c>
      <c r="O206" s="161">
        <f t="shared" si="16"/>
        <v>7.582749740083683E-2</v>
      </c>
      <c r="P206" s="128">
        <v>160.40628217613701</v>
      </c>
      <c r="Q206" s="131">
        <f t="shared" si="19"/>
        <v>3.2950748804261298E-2</v>
      </c>
      <c r="R206" s="131">
        <f t="shared" si="21"/>
        <v>7.1526447372117774E-2</v>
      </c>
      <c r="S206" s="131">
        <f t="shared" si="17"/>
        <v>7.5855825744944649E-2</v>
      </c>
    </row>
    <row r="207" spans="11:19" ht="15" x14ac:dyDescent="0.25">
      <c r="K207" s="41">
        <v>41197</v>
      </c>
      <c r="L207" s="159">
        <v>127.632929184465</v>
      </c>
      <c r="M207" s="161">
        <f t="shared" si="18"/>
        <v>2.0966667162594099E-3</v>
      </c>
      <c r="N207" s="161">
        <f t="shared" si="20"/>
        <v>1.2213818128152587E-2</v>
      </c>
      <c r="O207" s="161">
        <f t="shared" si="16"/>
        <v>5.2855928735106694E-2</v>
      </c>
      <c r="P207" s="128">
        <v>162.75399149679799</v>
      </c>
      <c r="Q207" s="131">
        <f t="shared" si="19"/>
        <v>1.4636018544978313E-2</v>
      </c>
      <c r="R207" s="131">
        <f t="shared" si="21"/>
        <v>6.7956469851826684E-2</v>
      </c>
      <c r="S207" s="131">
        <f t="shared" si="17"/>
        <v>7.3919048742758342E-2</v>
      </c>
    </row>
    <row r="208" spans="11:19" ht="15" x14ac:dyDescent="0.25">
      <c r="K208" s="41">
        <v>41228</v>
      </c>
      <c r="L208" s="159">
        <v>127.87384350482699</v>
      </c>
      <c r="M208" s="161">
        <f t="shared" si="18"/>
        <v>1.8875561495090842E-3</v>
      </c>
      <c r="N208" s="161">
        <f t="shared" si="20"/>
        <v>2.7990420299954799E-3</v>
      </c>
      <c r="O208" s="161">
        <f t="shared" si="16"/>
        <v>3.5910419107219038E-2</v>
      </c>
      <c r="P208" s="128">
        <v>163.94219562144201</v>
      </c>
      <c r="Q208" s="131">
        <f t="shared" si="19"/>
        <v>7.3006143426435077E-3</v>
      </c>
      <c r="R208" s="131">
        <f t="shared" si="21"/>
        <v>5.5720582949686071E-2</v>
      </c>
      <c r="S208" s="131">
        <f t="shared" si="17"/>
        <v>6.552098156210806E-2</v>
      </c>
    </row>
    <row r="209" spans="11:19" ht="15" x14ac:dyDescent="0.25">
      <c r="K209" s="41">
        <v>41258</v>
      </c>
      <c r="L209" s="159">
        <v>129.045225028993</v>
      </c>
      <c r="M209" s="161">
        <f t="shared" si="18"/>
        <v>9.1604466719716893E-3</v>
      </c>
      <c r="N209" s="161">
        <f t="shared" si="20"/>
        <v>1.3185160628150117E-2</v>
      </c>
      <c r="O209" s="161">
        <f t="shared" si="16"/>
        <v>2.8966419235932017E-2</v>
      </c>
      <c r="P209" s="128">
        <v>163.32615491940899</v>
      </c>
      <c r="Q209" s="131">
        <f t="shared" si="19"/>
        <v>-3.7576701940451596E-3</v>
      </c>
      <c r="R209" s="131">
        <f t="shared" si="21"/>
        <v>1.820298247462504E-2</v>
      </c>
      <c r="S209" s="131">
        <f t="shared" si="17"/>
        <v>6.965859923912765E-2</v>
      </c>
    </row>
    <row r="210" spans="11:19" ht="15" x14ac:dyDescent="0.25">
      <c r="K210" s="41">
        <v>41289</v>
      </c>
      <c r="L210" s="159">
        <v>128.906555834258</v>
      </c>
      <c r="M210" s="161">
        <f t="shared" si="18"/>
        <v>-1.0745782705546825E-3</v>
      </c>
      <c r="N210" s="161">
        <f t="shared" si="20"/>
        <v>9.9788248842291871E-3</v>
      </c>
      <c r="O210" s="161">
        <f t="shared" si="16"/>
        <v>2.2689770071176563E-2</v>
      </c>
      <c r="P210" s="128">
        <v>162.441316964219</v>
      </c>
      <c r="Q210" s="131">
        <f t="shared" si="19"/>
        <v>-5.417613337108218E-3</v>
      </c>
      <c r="R210" s="131">
        <f t="shared" si="21"/>
        <v>-1.9211481678785836E-3</v>
      </c>
      <c r="S210" s="131">
        <f t="shared" si="17"/>
        <v>7.1961214969775034E-2</v>
      </c>
    </row>
    <row r="211" spans="11:19" ht="15" x14ac:dyDescent="0.25">
      <c r="K211" s="41">
        <v>41320</v>
      </c>
      <c r="L211" s="159">
        <v>129.272337534428</v>
      </c>
      <c r="M211" s="161">
        <f t="shared" si="18"/>
        <v>2.8375725175708855E-3</v>
      </c>
      <c r="N211" s="161">
        <f t="shared" si="20"/>
        <v>1.0936513608025056E-2</v>
      </c>
      <c r="O211" s="161">
        <f t="shared" ref="O211:O274" si="22">L211/L199-1</f>
        <v>1.8862529929757565E-2</v>
      </c>
      <c r="P211" s="128">
        <v>163.07215699572501</v>
      </c>
      <c r="Q211" s="131">
        <f t="shared" si="19"/>
        <v>3.8834949340196268E-3</v>
      </c>
      <c r="R211" s="131">
        <f t="shared" si="21"/>
        <v>-5.3069841014329322E-3</v>
      </c>
      <c r="S211" s="131">
        <f t="shared" ref="S211:S274" si="23">P211/P199-1</f>
        <v>0.10157644710640024</v>
      </c>
    </row>
    <row r="212" spans="11:19" ht="15" x14ac:dyDescent="0.25">
      <c r="K212" s="41">
        <v>41348</v>
      </c>
      <c r="L212" s="159">
        <v>130.458686246426</v>
      </c>
      <c r="M212" s="161">
        <f t="shared" si="18"/>
        <v>9.1771274088863208E-3</v>
      </c>
      <c r="N212" s="161">
        <f t="shared" si="20"/>
        <v>1.0953223702120152E-2</v>
      </c>
      <c r="O212" s="161">
        <f t="shared" si="22"/>
        <v>3.9366211455219569E-2</v>
      </c>
      <c r="P212" s="128">
        <v>163.32195971349</v>
      </c>
      <c r="Q212" s="131">
        <f t="shared" si="19"/>
        <v>1.5318538882853616E-3</v>
      </c>
      <c r="R212" s="131">
        <f t="shared" si="21"/>
        <v>-2.5686063086838296E-5</v>
      </c>
      <c r="S212" s="131">
        <f t="shared" si="23"/>
        <v>0.11043088582684835</v>
      </c>
    </row>
    <row r="213" spans="11:19" ht="15" x14ac:dyDescent="0.25">
      <c r="K213" s="41">
        <v>41379</v>
      </c>
      <c r="L213" s="159">
        <v>132.579712548412</v>
      </c>
      <c r="M213" s="161">
        <f t="shared" si="18"/>
        <v>1.6258222146891432E-2</v>
      </c>
      <c r="N213" s="161">
        <f t="shared" si="20"/>
        <v>2.8494723874841421E-2</v>
      </c>
      <c r="O213" s="161">
        <f t="shared" si="22"/>
        <v>5.9745711781010069E-2</v>
      </c>
      <c r="P213" s="128">
        <v>165.01788061309</v>
      </c>
      <c r="Q213" s="131">
        <f t="shared" si="19"/>
        <v>1.0383912258798977E-2</v>
      </c>
      <c r="R213" s="131">
        <f t="shared" si="21"/>
        <v>1.5861504308282148E-2</v>
      </c>
      <c r="S213" s="131">
        <f t="shared" si="23"/>
        <v>0.12317403092839707</v>
      </c>
    </row>
    <row r="214" spans="11:19" ht="15" x14ac:dyDescent="0.25">
      <c r="K214" s="41">
        <v>41409</v>
      </c>
      <c r="L214" s="159">
        <v>135.874182416868</v>
      </c>
      <c r="M214" s="161">
        <f t="shared" si="18"/>
        <v>2.4848974289735315E-2</v>
      </c>
      <c r="N214" s="161">
        <f t="shared" si="20"/>
        <v>5.1069277529554924E-2</v>
      </c>
      <c r="O214" s="161">
        <f t="shared" si="22"/>
        <v>9.7200390541776205E-2</v>
      </c>
      <c r="P214" s="128">
        <v>166.26475562184501</v>
      </c>
      <c r="Q214" s="131">
        <f t="shared" si="19"/>
        <v>7.5559994112304185E-3</v>
      </c>
      <c r="R214" s="131">
        <f t="shared" si="21"/>
        <v>1.9577827907210965E-2</v>
      </c>
      <c r="S214" s="131">
        <f t="shared" si="23"/>
        <v>0.11527211549263972</v>
      </c>
    </row>
    <row r="215" spans="11:19" ht="15" x14ac:dyDescent="0.25">
      <c r="K215" s="41">
        <v>41440</v>
      </c>
      <c r="L215" s="159">
        <v>138.223087734986</v>
      </c>
      <c r="M215" s="161">
        <f t="shared" si="18"/>
        <v>1.7287355672260585E-2</v>
      </c>
      <c r="N215" s="161">
        <f t="shared" si="20"/>
        <v>5.9516171072684809E-2</v>
      </c>
      <c r="O215" s="161">
        <f t="shared" si="22"/>
        <v>0.1046568080687913</v>
      </c>
      <c r="P215" s="128">
        <v>169.00327697533601</v>
      </c>
      <c r="Q215" s="131">
        <f t="shared" si="19"/>
        <v>1.6470847012938439E-2</v>
      </c>
      <c r="R215" s="131">
        <f t="shared" si="21"/>
        <v>3.4785997374832789E-2</v>
      </c>
      <c r="S215" s="131">
        <f t="shared" si="23"/>
        <v>0.1289550416284635</v>
      </c>
    </row>
    <row r="216" spans="11:19" ht="15" x14ac:dyDescent="0.25">
      <c r="K216" s="41">
        <v>41470</v>
      </c>
      <c r="L216" s="159">
        <v>142.04221555726301</v>
      </c>
      <c r="M216" s="161">
        <f t="shared" si="18"/>
        <v>2.7630172967915367E-2</v>
      </c>
      <c r="N216" s="161">
        <f t="shared" si="20"/>
        <v>7.1372179249489021E-2</v>
      </c>
      <c r="O216" s="161">
        <f t="shared" si="22"/>
        <v>0.12648902021829711</v>
      </c>
      <c r="P216" s="128">
        <v>170.147155328465</v>
      </c>
      <c r="Q216" s="131">
        <f t="shared" si="19"/>
        <v>6.7683797237607646E-3</v>
      </c>
      <c r="R216" s="131">
        <f t="shared" si="21"/>
        <v>3.1083145028394821E-2</v>
      </c>
      <c r="S216" s="131">
        <f t="shared" si="23"/>
        <v>0.11646881092616912</v>
      </c>
    </row>
    <row r="217" spans="11:19" ht="15" x14ac:dyDescent="0.25">
      <c r="K217" s="41">
        <v>41501</v>
      </c>
      <c r="L217" s="159">
        <v>143.563143957427</v>
      </c>
      <c r="M217" s="161">
        <f t="shared" si="18"/>
        <v>1.0707580096501967E-2</v>
      </c>
      <c r="N217" s="161">
        <f t="shared" si="20"/>
        <v>5.6588833903477909E-2</v>
      </c>
      <c r="O217" s="161">
        <f t="shared" si="22"/>
        <v>0.1258360528272362</v>
      </c>
      <c r="P217" s="128">
        <v>170.67366186221099</v>
      </c>
      <c r="Q217" s="131">
        <f t="shared" si="19"/>
        <v>3.0944186679440211E-3</v>
      </c>
      <c r="R217" s="131">
        <f t="shared" si="21"/>
        <v>2.6517383217364854E-2</v>
      </c>
      <c r="S217" s="131">
        <f t="shared" si="23"/>
        <v>9.9068468080006467E-2</v>
      </c>
    </row>
    <row r="218" spans="11:19" ht="15" x14ac:dyDescent="0.25">
      <c r="K218" s="41">
        <v>41532</v>
      </c>
      <c r="L218" s="159">
        <v>146.37996805697799</v>
      </c>
      <c r="M218" s="161">
        <f t="shared" si="18"/>
        <v>1.9620802539586979E-2</v>
      </c>
      <c r="N218" s="161">
        <f t="shared" si="20"/>
        <v>5.9012430236192515E-2</v>
      </c>
      <c r="O218" s="161">
        <f t="shared" si="22"/>
        <v>0.14928709229831205</v>
      </c>
      <c r="P218" s="128">
        <v>171.80437956256799</v>
      </c>
      <c r="Q218" s="131">
        <f t="shared" si="19"/>
        <v>6.625027482388246E-3</v>
      </c>
      <c r="R218" s="131">
        <f t="shared" si="21"/>
        <v>1.6574250140964919E-2</v>
      </c>
      <c r="S218" s="131">
        <f t="shared" si="23"/>
        <v>7.1057674498777423E-2</v>
      </c>
    </row>
    <row r="219" spans="11:19" ht="15" x14ac:dyDescent="0.25">
      <c r="K219" s="41">
        <v>41562</v>
      </c>
      <c r="L219" s="159">
        <v>146.80604377124101</v>
      </c>
      <c r="M219" s="161">
        <f t="shared" si="18"/>
        <v>2.9107515182484889E-3</v>
      </c>
      <c r="N219" s="161">
        <f t="shared" si="20"/>
        <v>3.3538115378505262E-2</v>
      </c>
      <c r="O219" s="161">
        <f t="shared" si="22"/>
        <v>0.1502207518803047</v>
      </c>
      <c r="P219" s="128">
        <v>174.259498990758</v>
      </c>
      <c r="Q219" s="131">
        <f t="shared" si="19"/>
        <v>1.4290202813461494E-2</v>
      </c>
      <c r="R219" s="131">
        <f t="shared" si="21"/>
        <v>2.4169335387090207E-2</v>
      </c>
      <c r="S219" s="131">
        <f t="shared" si="23"/>
        <v>7.0692628722327733E-2</v>
      </c>
    </row>
    <row r="220" spans="11:19" ht="15" x14ac:dyDescent="0.25">
      <c r="K220" s="41">
        <v>41593</v>
      </c>
      <c r="L220" s="159">
        <v>147.62205098029301</v>
      </c>
      <c r="M220" s="161">
        <f t="shared" si="18"/>
        <v>5.5584033742066552E-3</v>
      </c>
      <c r="N220" s="161">
        <f t="shared" si="20"/>
        <v>2.8272625626460712E-2</v>
      </c>
      <c r="O220" s="161">
        <f t="shared" si="22"/>
        <v>0.15443508175087084</v>
      </c>
      <c r="P220" s="128">
        <v>176.933867592176</v>
      </c>
      <c r="Q220" s="131">
        <f t="shared" si="19"/>
        <v>1.5347046312579105E-2</v>
      </c>
      <c r="R220" s="131">
        <f t="shared" si="21"/>
        <v>3.6679389553492037E-2</v>
      </c>
      <c r="S220" s="131">
        <f t="shared" si="23"/>
        <v>7.9245443319137854E-2</v>
      </c>
    </row>
    <row r="221" spans="11:19" ht="15" x14ac:dyDescent="0.25">
      <c r="K221" s="41">
        <v>41623</v>
      </c>
      <c r="L221" s="159">
        <v>145.78102206519901</v>
      </c>
      <c r="M221" s="161">
        <f t="shared" si="18"/>
        <v>-1.247123246742976E-2</v>
      </c>
      <c r="N221" s="161">
        <f t="shared" si="20"/>
        <v>-4.0917210170851037E-3</v>
      </c>
      <c r="O221" s="161">
        <f t="shared" si="22"/>
        <v>0.12968939402791491</v>
      </c>
      <c r="P221" s="128">
        <v>177.51387550711701</v>
      </c>
      <c r="Q221" s="131">
        <f t="shared" si="19"/>
        <v>3.27810567210296E-3</v>
      </c>
      <c r="R221" s="131">
        <f t="shared" si="21"/>
        <v>3.323254016624011E-2</v>
      </c>
      <c r="S221" s="131">
        <f t="shared" si="23"/>
        <v>8.6867413211979105E-2</v>
      </c>
    </row>
    <row r="222" spans="11:19" ht="15" x14ac:dyDescent="0.25">
      <c r="K222" s="41">
        <v>41654</v>
      </c>
      <c r="L222" s="159">
        <v>144.90523501511399</v>
      </c>
      <c r="M222" s="161">
        <f t="shared" si="18"/>
        <v>-6.0075518587964227E-3</v>
      </c>
      <c r="N222" s="161">
        <f t="shared" si="20"/>
        <v>-1.2947755469038702E-2</v>
      </c>
      <c r="O222" s="161">
        <f t="shared" si="22"/>
        <v>0.12411067131004838</v>
      </c>
      <c r="P222" s="128">
        <v>178.46940754948</v>
      </c>
      <c r="Q222" s="131">
        <f t="shared" si="19"/>
        <v>5.3828583237971461E-3</v>
      </c>
      <c r="R222" s="131">
        <f t="shared" si="21"/>
        <v>2.4158846909948073E-2</v>
      </c>
      <c r="S222" s="131">
        <f t="shared" si="23"/>
        <v>9.8670035953916324E-2</v>
      </c>
    </row>
    <row r="223" spans="11:19" ht="15" x14ac:dyDescent="0.25">
      <c r="K223" s="41">
        <v>41685</v>
      </c>
      <c r="L223" s="159">
        <v>143.19823111890099</v>
      </c>
      <c r="M223" s="161">
        <f t="shared" si="18"/>
        <v>-1.1780139592851513E-2</v>
      </c>
      <c r="N223" s="161">
        <f t="shared" si="20"/>
        <v>-2.9967202271038662E-2</v>
      </c>
      <c r="O223" s="161">
        <f t="shared" si="22"/>
        <v>0.10772523998619743</v>
      </c>
      <c r="P223" s="128">
        <v>179.14539447341599</v>
      </c>
      <c r="Q223" s="131">
        <f t="shared" si="19"/>
        <v>3.7876907488954004E-3</v>
      </c>
      <c r="R223" s="131">
        <f t="shared" si="21"/>
        <v>1.2499172212396603E-2</v>
      </c>
      <c r="S223" s="131">
        <f t="shared" si="23"/>
        <v>9.8565185950856948E-2</v>
      </c>
    </row>
    <row r="224" spans="11:19" ht="15" x14ac:dyDescent="0.25">
      <c r="K224" s="41">
        <v>41713</v>
      </c>
      <c r="L224" s="159">
        <v>143.47448773939999</v>
      </c>
      <c r="M224" s="161">
        <f t="shared" si="18"/>
        <v>1.9291901746301132E-3</v>
      </c>
      <c r="N224" s="161">
        <f t="shared" si="20"/>
        <v>-1.5821910788685889E-2</v>
      </c>
      <c r="O224" s="161">
        <f t="shared" si="22"/>
        <v>9.9769527560535032E-2</v>
      </c>
      <c r="P224" s="128">
        <v>180.49809887929499</v>
      </c>
      <c r="Q224" s="131">
        <f t="shared" si="19"/>
        <v>7.5508745834922397E-3</v>
      </c>
      <c r="R224" s="131">
        <f t="shared" si="21"/>
        <v>1.6811211876551768E-2</v>
      </c>
      <c r="S224" s="131">
        <f t="shared" si="23"/>
        <v>0.10516735897570961</v>
      </c>
    </row>
    <row r="225" spans="11:19" ht="15" x14ac:dyDescent="0.25">
      <c r="K225" s="41">
        <v>41744</v>
      </c>
      <c r="L225" s="159">
        <v>144.546383298628</v>
      </c>
      <c r="M225" s="161">
        <f t="shared" si="18"/>
        <v>7.4709836997288726E-3</v>
      </c>
      <c r="N225" s="161">
        <f t="shared" si="20"/>
        <v>-2.476457917124697E-3</v>
      </c>
      <c r="O225" s="161">
        <f t="shared" si="22"/>
        <v>9.0260195320956971E-2</v>
      </c>
      <c r="P225" s="128">
        <v>179.74466328104501</v>
      </c>
      <c r="Q225" s="131">
        <f t="shared" si="19"/>
        <v>-4.1742024039479464E-3</v>
      </c>
      <c r="R225" s="131">
        <f t="shared" si="21"/>
        <v>7.1455144558119077E-3</v>
      </c>
      <c r="S225" s="131">
        <f t="shared" si="23"/>
        <v>8.9243557202653978E-2</v>
      </c>
    </row>
    <row r="226" spans="11:19" ht="15" x14ac:dyDescent="0.25">
      <c r="K226" s="41">
        <v>41774</v>
      </c>
      <c r="L226" s="159">
        <v>147.663341291573</v>
      </c>
      <c r="M226" s="161">
        <f t="shared" si="18"/>
        <v>2.1563721774383371E-2</v>
      </c>
      <c r="N226" s="161">
        <f t="shared" si="20"/>
        <v>3.1181322127956435E-2</v>
      </c>
      <c r="O226" s="161">
        <f t="shared" si="22"/>
        <v>8.6765260809705147E-2</v>
      </c>
      <c r="P226" s="128">
        <v>176.53391370678699</v>
      </c>
      <c r="Q226" s="131">
        <f t="shared" si="19"/>
        <v>-1.7862836735451526E-2</v>
      </c>
      <c r="R226" s="131">
        <f t="shared" si="21"/>
        <v>-1.4577437362011114E-2</v>
      </c>
      <c r="S226" s="131">
        <f t="shared" si="23"/>
        <v>6.1763890047138448E-2</v>
      </c>
    </row>
    <row r="227" spans="11:19" ht="15" x14ac:dyDescent="0.25">
      <c r="K227" s="41">
        <v>41805</v>
      </c>
      <c r="L227" s="159">
        <v>150.30482079119599</v>
      </c>
      <c r="M227" s="161">
        <f t="shared" si="18"/>
        <v>1.7888525862401972E-2</v>
      </c>
      <c r="N227" s="161">
        <f t="shared" si="20"/>
        <v>4.760660351129653E-2</v>
      </c>
      <c r="O227" s="161">
        <f t="shared" si="22"/>
        <v>8.7407489256601023E-2</v>
      </c>
      <c r="P227" s="128">
        <v>174.17794878847201</v>
      </c>
      <c r="Q227" s="131">
        <f t="shared" si="19"/>
        <v>-1.3345678849153608E-2</v>
      </c>
      <c r="R227" s="131">
        <f t="shared" si="21"/>
        <v>-3.5015050740503706E-2</v>
      </c>
      <c r="S227" s="131">
        <f t="shared" si="23"/>
        <v>3.0618766131328856E-2</v>
      </c>
    </row>
    <row r="228" spans="11:19" ht="15" x14ac:dyDescent="0.25">
      <c r="K228" s="41">
        <v>41835</v>
      </c>
      <c r="L228" s="159">
        <v>151.75879117957899</v>
      </c>
      <c r="M228" s="161">
        <f t="shared" si="18"/>
        <v>9.6734780742850912E-3</v>
      </c>
      <c r="N228" s="161">
        <f t="shared" si="20"/>
        <v>4.9896840836552769E-2</v>
      </c>
      <c r="O228" s="161">
        <f t="shared" si="22"/>
        <v>6.8406252213088381E-2</v>
      </c>
      <c r="P228" s="128">
        <v>173.76427319563101</v>
      </c>
      <c r="Q228" s="131">
        <f t="shared" si="19"/>
        <v>-2.3750170197686105E-3</v>
      </c>
      <c r="R228" s="131">
        <f t="shared" si="21"/>
        <v>-3.3271586350595461E-2</v>
      </c>
      <c r="S228" s="131">
        <f t="shared" si="23"/>
        <v>2.1258761923954816E-2</v>
      </c>
    </row>
    <row r="229" spans="11:19" ht="15" x14ac:dyDescent="0.25">
      <c r="K229" s="41">
        <v>41866</v>
      </c>
      <c r="L229" s="159">
        <v>152.73368561193701</v>
      </c>
      <c r="M229" s="161">
        <f t="shared" si="18"/>
        <v>6.4239733644451125E-3</v>
      </c>
      <c r="N229" s="161">
        <f t="shared" si="20"/>
        <v>3.4337190774738069E-2</v>
      </c>
      <c r="O229" s="161">
        <f t="shared" si="22"/>
        <v>6.3878105492238824E-2</v>
      </c>
      <c r="P229" s="128">
        <v>179.80182302417501</v>
      </c>
      <c r="Q229" s="131">
        <f t="shared" si="19"/>
        <v>3.4745633941372311E-2</v>
      </c>
      <c r="R229" s="131">
        <f t="shared" si="21"/>
        <v>1.8511510047955149E-2</v>
      </c>
      <c r="S229" s="131">
        <f t="shared" si="23"/>
        <v>5.3483127170104394E-2</v>
      </c>
    </row>
    <row r="230" spans="11:19" ht="15" x14ac:dyDescent="0.25">
      <c r="K230" s="41">
        <v>41897</v>
      </c>
      <c r="L230" s="159">
        <v>153.440680497806</v>
      </c>
      <c r="M230" s="161">
        <f t="shared" si="18"/>
        <v>4.628938816190864E-3</v>
      </c>
      <c r="N230" s="161">
        <f t="shared" si="20"/>
        <v>2.086333419050046E-2</v>
      </c>
      <c r="O230" s="161">
        <f t="shared" si="22"/>
        <v>4.823551019002581E-2</v>
      </c>
      <c r="P230" s="128">
        <v>184.98941226603301</v>
      </c>
      <c r="Q230" s="131">
        <f t="shared" si="19"/>
        <v>2.8851705475536393E-2</v>
      </c>
      <c r="R230" s="131">
        <f t="shared" si="21"/>
        <v>6.2071367545445399E-2</v>
      </c>
      <c r="S230" s="131">
        <f t="shared" si="23"/>
        <v>7.6744450502574502E-2</v>
      </c>
    </row>
    <row r="231" spans="11:19" ht="15" x14ac:dyDescent="0.25">
      <c r="K231" s="41">
        <v>41927</v>
      </c>
      <c r="L231" s="159">
        <v>154.81472986690599</v>
      </c>
      <c r="M231" s="161">
        <f t="shared" si="18"/>
        <v>8.9549222842479903E-3</v>
      </c>
      <c r="N231" s="161">
        <f t="shared" si="20"/>
        <v>2.013681489931507E-2</v>
      </c>
      <c r="O231" s="161">
        <f t="shared" si="22"/>
        <v>5.4552836449597741E-2</v>
      </c>
      <c r="P231" s="128">
        <v>189.59255778104301</v>
      </c>
      <c r="Q231" s="131">
        <f t="shared" si="19"/>
        <v>2.4883291744233649E-2</v>
      </c>
      <c r="R231" s="131">
        <f t="shared" si="21"/>
        <v>9.1090557882355094E-2</v>
      </c>
      <c r="S231" s="131">
        <f t="shared" si="23"/>
        <v>8.7989801870704376E-2</v>
      </c>
    </row>
    <row r="232" spans="11:19" ht="15" x14ac:dyDescent="0.25">
      <c r="K232" s="41">
        <v>41958</v>
      </c>
      <c r="L232" s="159">
        <v>155.466680379428</v>
      </c>
      <c r="M232" s="161">
        <f t="shared" si="18"/>
        <v>4.2111659083245989E-3</v>
      </c>
      <c r="N232" s="161">
        <f t="shared" si="20"/>
        <v>1.7893857249244416E-2</v>
      </c>
      <c r="O232" s="161">
        <f t="shared" si="22"/>
        <v>5.3139956714069791E-2</v>
      </c>
      <c r="P232" s="128">
        <v>191.48648322049101</v>
      </c>
      <c r="Q232" s="131">
        <f t="shared" si="19"/>
        <v>9.9894503329358564E-3</v>
      </c>
      <c r="R232" s="131">
        <f t="shared" si="21"/>
        <v>6.4986327723412174E-2</v>
      </c>
      <c r="S232" s="131">
        <f t="shared" si="23"/>
        <v>8.2248897999890547E-2</v>
      </c>
    </row>
    <row r="233" spans="11:19" ht="15" x14ac:dyDescent="0.25">
      <c r="K233" s="41">
        <v>41988</v>
      </c>
      <c r="L233" s="159">
        <v>158.30854554116399</v>
      </c>
      <c r="M233" s="161">
        <f t="shared" si="18"/>
        <v>1.8279577043776918E-2</v>
      </c>
      <c r="N233" s="161">
        <f t="shared" si="20"/>
        <v>3.1724735758243749E-2</v>
      </c>
      <c r="O233" s="161">
        <f t="shared" si="22"/>
        <v>8.5933843092156348E-2</v>
      </c>
      <c r="P233" s="128">
        <v>194.256190437979</v>
      </c>
      <c r="Q233" s="131">
        <f t="shared" si="19"/>
        <v>1.4464244007754701E-2</v>
      </c>
      <c r="R233" s="131">
        <f t="shared" si="21"/>
        <v>5.0093559725566505E-2</v>
      </c>
      <c r="S233" s="131">
        <f t="shared" si="23"/>
        <v>9.4315528197629561E-2</v>
      </c>
    </row>
    <row r="234" spans="11:19" ht="15" x14ac:dyDescent="0.25">
      <c r="K234" s="41">
        <v>42019</v>
      </c>
      <c r="L234" s="159">
        <v>161.16847498153999</v>
      </c>
      <c r="M234" s="161">
        <f t="shared" si="18"/>
        <v>1.8065540496247756E-2</v>
      </c>
      <c r="N234" s="161">
        <f t="shared" si="20"/>
        <v>4.1040959862774784E-2</v>
      </c>
      <c r="O234" s="161">
        <f t="shared" si="22"/>
        <v>0.11223362609866849</v>
      </c>
      <c r="P234" s="128">
        <v>197.10982638863101</v>
      </c>
      <c r="Q234" s="131">
        <f t="shared" si="19"/>
        <v>1.4690064415543436E-2</v>
      </c>
      <c r="R234" s="131">
        <f t="shared" si="21"/>
        <v>3.9649597513577328E-2</v>
      </c>
      <c r="S234" s="131">
        <f t="shared" si="23"/>
        <v>0.10444601736005099</v>
      </c>
    </row>
    <row r="235" spans="11:19" ht="15" x14ac:dyDescent="0.25">
      <c r="K235" s="41">
        <v>42050</v>
      </c>
      <c r="L235" s="159">
        <v>165.72260391005699</v>
      </c>
      <c r="M235" s="161">
        <f t="shared" si="18"/>
        <v>2.8256946211339562E-2</v>
      </c>
      <c r="N235" s="161">
        <f t="shared" si="20"/>
        <v>6.5968627525837986E-2</v>
      </c>
      <c r="O235" s="161">
        <f t="shared" si="22"/>
        <v>0.15729504907398928</v>
      </c>
      <c r="P235" s="128">
        <v>198.16185753212201</v>
      </c>
      <c r="Q235" s="131">
        <f t="shared" si="19"/>
        <v>5.3372841058505482E-3</v>
      </c>
      <c r="R235" s="131">
        <f t="shared" si="21"/>
        <v>3.486081210204528E-2</v>
      </c>
      <c r="S235" s="131">
        <f t="shared" si="23"/>
        <v>0.10615100161856494</v>
      </c>
    </row>
    <row r="236" spans="11:19" ht="15" x14ac:dyDescent="0.25">
      <c r="K236" s="41">
        <v>42078</v>
      </c>
      <c r="L236" s="159">
        <v>165.33733960229799</v>
      </c>
      <c r="M236" s="161">
        <f t="shared" si="18"/>
        <v>-2.3247541293045515E-3</v>
      </c>
      <c r="N236" s="161">
        <f t="shared" si="20"/>
        <v>4.4399334458583128E-2</v>
      </c>
      <c r="O236" s="161">
        <f t="shared" si="22"/>
        <v>0.15238145964046668</v>
      </c>
      <c r="P236" s="128">
        <v>199.809086823261</v>
      </c>
      <c r="Q236" s="131">
        <f t="shared" si="19"/>
        <v>8.3125446624963129E-3</v>
      </c>
      <c r="R236" s="131">
        <f t="shared" si="21"/>
        <v>2.8585428205722518E-2</v>
      </c>
      <c r="S236" s="131">
        <f t="shared" si="23"/>
        <v>0.10698720963748154</v>
      </c>
    </row>
    <row r="237" spans="11:19" ht="15" x14ac:dyDescent="0.25">
      <c r="K237" s="41">
        <v>42109</v>
      </c>
      <c r="L237" s="159">
        <v>166.489174383836</v>
      </c>
      <c r="M237" s="161">
        <f t="shared" si="18"/>
        <v>6.9665738199768956E-3</v>
      </c>
      <c r="N237" s="161">
        <f t="shared" si="20"/>
        <v>3.3013276342693132E-2</v>
      </c>
      <c r="O237" s="161">
        <f t="shared" si="22"/>
        <v>0.15180449752156666</v>
      </c>
      <c r="P237" s="128">
        <v>201.70191780160999</v>
      </c>
      <c r="Q237" s="131">
        <f t="shared" si="19"/>
        <v>9.4731976830626508E-3</v>
      </c>
      <c r="R237" s="131">
        <f t="shared" si="21"/>
        <v>2.3297120681974537E-2</v>
      </c>
      <c r="S237" s="131">
        <f t="shared" si="23"/>
        <v>0.12215803306623396</v>
      </c>
    </row>
    <row r="238" spans="11:19" ht="15" x14ac:dyDescent="0.25">
      <c r="K238" s="41">
        <v>42139</v>
      </c>
      <c r="L238" s="159">
        <v>166.39144171907699</v>
      </c>
      <c r="M238" s="161">
        <f t="shared" si="18"/>
        <v>-5.870211388860902E-4</v>
      </c>
      <c r="N238" s="161">
        <f t="shared" si="20"/>
        <v>4.0358876413926215E-3</v>
      </c>
      <c r="O238" s="161">
        <f t="shared" si="22"/>
        <v>0.12682972133566905</v>
      </c>
      <c r="P238" s="128">
        <v>204.43578439354101</v>
      </c>
      <c r="Q238" s="131">
        <f t="shared" si="19"/>
        <v>1.3553994040949036E-2</v>
      </c>
      <c r="R238" s="131">
        <f t="shared" si="21"/>
        <v>3.1660617939060165E-2</v>
      </c>
      <c r="S238" s="131">
        <f t="shared" si="23"/>
        <v>0.15805388381689345</v>
      </c>
    </row>
    <row r="239" spans="11:19" ht="15" x14ac:dyDescent="0.25">
      <c r="K239" s="41">
        <v>42170</v>
      </c>
      <c r="L239" s="159">
        <v>169.01333965992899</v>
      </c>
      <c r="M239" s="161">
        <f t="shared" si="18"/>
        <v>1.5757408636909442E-2</v>
      </c>
      <c r="N239" s="161">
        <f t="shared" si="20"/>
        <v>2.2233332570085196E-2</v>
      </c>
      <c r="O239" s="161">
        <f t="shared" si="22"/>
        <v>0.12447051778015106</v>
      </c>
      <c r="P239" s="128">
        <v>205.34617614812299</v>
      </c>
      <c r="Q239" s="131">
        <f t="shared" si="19"/>
        <v>4.4531917799159881E-3</v>
      </c>
      <c r="R239" s="131">
        <f t="shared" si="21"/>
        <v>2.7711899458105149E-2</v>
      </c>
      <c r="S239" s="131">
        <f t="shared" si="23"/>
        <v>0.17894473770329444</v>
      </c>
    </row>
    <row r="240" spans="11:19" ht="15" x14ac:dyDescent="0.25">
      <c r="K240" s="41">
        <v>42200</v>
      </c>
      <c r="L240" s="159">
        <v>168.95775593647201</v>
      </c>
      <c r="M240" s="161">
        <f t="shared" si="18"/>
        <v>-3.2887181312912794E-4</v>
      </c>
      <c r="N240" s="161">
        <f t="shared" si="20"/>
        <v>1.4827279682129824E-2</v>
      </c>
      <c r="O240" s="161">
        <f t="shared" si="22"/>
        <v>0.11333092879305529</v>
      </c>
      <c r="P240" s="128">
        <v>206.04904285935399</v>
      </c>
      <c r="Q240" s="131">
        <f t="shared" si="19"/>
        <v>3.4228380796532676E-3</v>
      </c>
      <c r="R240" s="131">
        <f t="shared" si="21"/>
        <v>2.1552224714193047E-2</v>
      </c>
      <c r="S240" s="131">
        <f t="shared" si="23"/>
        <v>0.18579636118510656</v>
      </c>
    </row>
    <row r="241" spans="11:19" ht="15" x14ac:dyDescent="0.25">
      <c r="K241" s="41">
        <v>42231</v>
      </c>
      <c r="L241" s="159">
        <v>168.46757754956201</v>
      </c>
      <c r="M241" s="161">
        <f t="shared" si="18"/>
        <v>-2.9011890232154558E-3</v>
      </c>
      <c r="N241" s="161">
        <f t="shared" si="20"/>
        <v>1.2477419565786407E-2</v>
      </c>
      <c r="O241" s="161">
        <f t="shared" si="22"/>
        <v>0.10301520502557238</v>
      </c>
      <c r="P241" s="128">
        <v>206.313636965147</v>
      </c>
      <c r="Q241" s="131">
        <f t="shared" si="19"/>
        <v>1.2841316907916678E-3</v>
      </c>
      <c r="R241" s="131">
        <f t="shared" si="21"/>
        <v>9.1855375377487558E-3</v>
      </c>
      <c r="S241" s="131">
        <f t="shared" si="23"/>
        <v>0.14745019541546789</v>
      </c>
    </row>
    <row r="242" spans="11:19" ht="15" x14ac:dyDescent="0.25">
      <c r="K242" s="41">
        <v>42262</v>
      </c>
      <c r="L242" s="159">
        <v>168.8652146348</v>
      </c>
      <c r="M242" s="161">
        <f t="shared" si="18"/>
        <v>2.3603181752940294E-3</v>
      </c>
      <c r="N242" s="161">
        <f t="shared" si="20"/>
        <v>-8.7641026103046915E-4</v>
      </c>
      <c r="O242" s="161">
        <f t="shared" si="22"/>
        <v>0.10052441169416304</v>
      </c>
      <c r="P242" s="128">
        <v>207.11165012916999</v>
      </c>
      <c r="Q242" s="131">
        <f t="shared" si="19"/>
        <v>3.8679613028089754E-3</v>
      </c>
      <c r="R242" s="131">
        <f t="shared" si="21"/>
        <v>8.5975498261701144E-3</v>
      </c>
      <c r="S242" s="131">
        <f t="shared" si="23"/>
        <v>0.11958650817984662</v>
      </c>
    </row>
    <row r="243" spans="11:19" ht="15" x14ac:dyDescent="0.25">
      <c r="K243" s="41">
        <v>42292</v>
      </c>
      <c r="L243" s="159">
        <v>168.56741026261699</v>
      </c>
      <c r="M243" s="161">
        <f t="shared" si="18"/>
        <v>-1.7635625716466707E-3</v>
      </c>
      <c r="N243" s="161">
        <f t="shared" si="20"/>
        <v>-2.3103152127671445E-3</v>
      </c>
      <c r="O243" s="161">
        <f t="shared" si="22"/>
        <v>8.8833151777832464E-2</v>
      </c>
      <c r="P243" s="128">
        <v>206.39304434480701</v>
      </c>
      <c r="Q243" s="131">
        <f t="shared" si="19"/>
        <v>-3.4696540919586516E-3</v>
      </c>
      <c r="R243" s="131">
        <f t="shared" si="21"/>
        <v>1.6695126591188547E-3</v>
      </c>
      <c r="S243" s="131">
        <f t="shared" si="23"/>
        <v>8.861363948244505E-2</v>
      </c>
    </row>
    <row r="244" spans="11:19" ht="15" x14ac:dyDescent="0.25">
      <c r="K244" s="41">
        <v>42323</v>
      </c>
      <c r="L244" s="159">
        <v>168.83818750125999</v>
      </c>
      <c r="M244" s="161">
        <f t="shared" si="18"/>
        <v>1.606343944070554E-3</v>
      </c>
      <c r="N244" s="161">
        <f t="shared" si="20"/>
        <v>2.1998888871597178E-3</v>
      </c>
      <c r="O244" s="161">
        <f t="shared" si="22"/>
        <v>8.6008828960635331E-2</v>
      </c>
      <c r="P244" s="128">
        <v>207.246044733726</v>
      </c>
      <c r="Q244" s="131">
        <f t="shared" si="19"/>
        <v>4.1328931002826419E-3</v>
      </c>
      <c r="R244" s="131">
        <f t="shared" si="21"/>
        <v>4.5193705190536004E-3</v>
      </c>
      <c r="S244" s="131">
        <f t="shared" si="23"/>
        <v>8.2301169503898208E-2</v>
      </c>
    </row>
    <row r="245" spans="11:19" ht="15" x14ac:dyDescent="0.25">
      <c r="K245" s="41">
        <v>42353</v>
      </c>
      <c r="L245" s="159">
        <v>167.356101534598</v>
      </c>
      <c r="M245" s="161">
        <f t="shared" si="18"/>
        <v>-8.7781442610602722E-3</v>
      </c>
      <c r="N245" s="161">
        <f t="shared" si="20"/>
        <v>-8.9367908213998648E-3</v>
      </c>
      <c r="O245" s="161">
        <f t="shared" si="22"/>
        <v>5.7151406214400513E-2</v>
      </c>
      <c r="P245" s="128">
        <v>208.77606723805201</v>
      </c>
      <c r="Q245" s="131">
        <f t="shared" si="19"/>
        <v>7.3826378992747355E-3</v>
      </c>
      <c r="R245" s="131">
        <f t="shared" si="21"/>
        <v>8.0363277866983829E-3</v>
      </c>
      <c r="S245" s="131">
        <f t="shared" si="23"/>
        <v>7.4746018478669018E-2</v>
      </c>
    </row>
    <row r="246" spans="11:19" ht="15" x14ac:dyDescent="0.25">
      <c r="K246" s="41">
        <v>42384</v>
      </c>
      <c r="L246" s="159">
        <v>166.69745836183401</v>
      </c>
      <c r="M246" s="161">
        <f t="shared" si="18"/>
        <v>-3.9355790839082916E-3</v>
      </c>
      <c r="N246" s="161">
        <f t="shared" si="20"/>
        <v>-1.1093199437956058E-2</v>
      </c>
      <c r="O246" s="161">
        <f t="shared" si="22"/>
        <v>3.4305613308851512E-2</v>
      </c>
      <c r="P246" s="128">
        <v>212.71157838838499</v>
      </c>
      <c r="Q246" s="131">
        <f t="shared" si="19"/>
        <v>1.8850394120345282E-2</v>
      </c>
      <c r="R246" s="131">
        <f t="shared" si="21"/>
        <v>3.0614084227674088E-2</v>
      </c>
      <c r="S246" s="131">
        <f t="shared" si="23"/>
        <v>7.9152583539862986E-2</v>
      </c>
    </row>
    <row r="247" spans="11:19" ht="15" x14ac:dyDescent="0.25">
      <c r="K247" s="41">
        <v>42415</v>
      </c>
      <c r="L247" s="159">
        <v>164.860883872188</v>
      </c>
      <c r="M247" s="161">
        <f t="shared" si="18"/>
        <v>-1.1017411469223082E-2</v>
      </c>
      <c r="N247" s="161">
        <f t="shared" si="20"/>
        <v>-2.3556896031250774E-2</v>
      </c>
      <c r="O247" s="161">
        <f t="shared" si="22"/>
        <v>-5.1997737033909752E-3</v>
      </c>
      <c r="P247" s="128">
        <v>214.68349821758801</v>
      </c>
      <c r="Q247" s="131">
        <f t="shared" si="19"/>
        <v>9.270392538776262E-3</v>
      </c>
      <c r="R247" s="131">
        <f t="shared" si="21"/>
        <v>3.5887070816805311E-2</v>
      </c>
      <c r="S247" s="131">
        <f t="shared" si="23"/>
        <v>8.3374474236485474E-2</v>
      </c>
    </row>
    <row r="248" spans="11:19" ht="15" x14ac:dyDescent="0.25">
      <c r="K248" s="41">
        <v>42444</v>
      </c>
      <c r="L248" s="159">
        <v>163.866347931474</v>
      </c>
      <c r="M248" s="161">
        <f t="shared" si="18"/>
        <v>-6.032576784466559E-3</v>
      </c>
      <c r="N248" s="161">
        <f t="shared" si="20"/>
        <v>-2.0852263951682382E-2</v>
      </c>
      <c r="O248" s="161">
        <f t="shared" si="22"/>
        <v>-8.8969114560710771E-3</v>
      </c>
      <c r="P248" s="128">
        <v>217.14359770088001</v>
      </c>
      <c r="Q248" s="131">
        <f t="shared" si="19"/>
        <v>1.1459192270095286E-2</v>
      </c>
      <c r="R248" s="131">
        <f t="shared" si="21"/>
        <v>4.0078973483522518E-2</v>
      </c>
      <c r="S248" s="131">
        <f t="shared" si="23"/>
        <v>8.6755368102713337E-2</v>
      </c>
    </row>
    <row r="249" spans="11:19" ht="15" x14ac:dyDescent="0.25">
      <c r="K249" s="41">
        <v>42475</v>
      </c>
      <c r="L249" s="159">
        <v>163.67715128715301</v>
      </c>
      <c r="M249" s="161">
        <f t="shared" si="18"/>
        <v>-1.1545790011754375E-3</v>
      </c>
      <c r="N249" s="161">
        <f t="shared" si="20"/>
        <v>-1.8118495053026651E-2</v>
      </c>
      <c r="O249" s="161">
        <f t="shared" si="22"/>
        <v>-1.6890125781992005E-2</v>
      </c>
      <c r="P249" s="128">
        <v>218.129593001779</v>
      </c>
      <c r="Q249" s="131">
        <f t="shared" si="19"/>
        <v>4.5407523470124556E-3</v>
      </c>
      <c r="R249" s="131">
        <f t="shared" si="21"/>
        <v>2.5471178646897075E-2</v>
      </c>
      <c r="S249" s="131">
        <f t="shared" si="23"/>
        <v>8.1445309887072881E-2</v>
      </c>
    </row>
    <row r="250" spans="11:19" ht="15" x14ac:dyDescent="0.25">
      <c r="K250" s="41">
        <v>42505</v>
      </c>
      <c r="L250" s="159">
        <v>166.54166105155801</v>
      </c>
      <c r="M250" s="161">
        <f t="shared" si="18"/>
        <v>1.7500975193413204E-2</v>
      </c>
      <c r="N250" s="161">
        <f t="shared" si="20"/>
        <v>1.0195124154939395E-2</v>
      </c>
      <c r="O250" s="161">
        <f t="shared" si="22"/>
        <v>9.0280684468524441E-4</v>
      </c>
      <c r="P250" s="128">
        <v>219.902641468962</v>
      </c>
      <c r="Q250" s="131">
        <f t="shared" si="19"/>
        <v>8.1284178033034227E-3</v>
      </c>
      <c r="R250" s="131">
        <f t="shared" si="21"/>
        <v>2.4310872958126728E-2</v>
      </c>
      <c r="S250" s="131">
        <f t="shared" si="23"/>
        <v>7.5656309981657177E-2</v>
      </c>
    </row>
    <row r="251" spans="11:19" ht="15" x14ac:dyDescent="0.25">
      <c r="K251" s="41">
        <v>42536</v>
      </c>
      <c r="L251" s="159">
        <v>170.24425579645501</v>
      </c>
      <c r="M251" s="161">
        <f t="shared" si="18"/>
        <v>2.2232243400951424E-2</v>
      </c>
      <c r="N251" s="161">
        <f t="shared" si="20"/>
        <v>3.8921401163148683E-2</v>
      </c>
      <c r="O251" s="161">
        <f t="shared" si="22"/>
        <v>7.2829525705055964E-3</v>
      </c>
      <c r="P251" s="128">
        <v>220.751830356814</v>
      </c>
      <c r="Q251" s="131">
        <f t="shared" si="19"/>
        <v>3.8616584238342355E-3</v>
      </c>
      <c r="R251" s="131">
        <f t="shared" si="21"/>
        <v>1.6616804244463212E-2</v>
      </c>
      <c r="S251" s="131">
        <f t="shared" si="23"/>
        <v>7.5022844338617611E-2</v>
      </c>
    </row>
    <row r="252" spans="11:19" ht="15" x14ac:dyDescent="0.25">
      <c r="K252" s="41">
        <v>42566</v>
      </c>
      <c r="L252" s="159">
        <v>174.12982592042999</v>
      </c>
      <c r="M252" s="161">
        <f t="shared" si="18"/>
        <v>2.282350206646977E-2</v>
      </c>
      <c r="N252" s="161">
        <f t="shared" si="20"/>
        <v>6.3861538101545712E-2</v>
      </c>
      <c r="O252" s="161">
        <f t="shared" si="22"/>
        <v>3.0611616230880045E-2</v>
      </c>
      <c r="P252" s="128">
        <v>222.42477665385499</v>
      </c>
      <c r="Q252" s="131">
        <f t="shared" si="19"/>
        <v>7.5784028351515431E-3</v>
      </c>
      <c r="R252" s="131">
        <f t="shared" si="21"/>
        <v>1.969097174284351E-2</v>
      </c>
      <c r="S252" s="131">
        <f t="shared" si="23"/>
        <v>7.9474932604655768E-2</v>
      </c>
    </row>
    <row r="253" spans="11:19" ht="15" x14ac:dyDescent="0.25">
      <c r="K253" s="41">
        <v>42597</v>
      </c>
      <c r="L253" s="159">
        <v>175.86068024041001</v>
      </c>
      <c r="M253" s="161">
        <f t="shared" si="18"/>
        <v>9.9400221118404186E-3</v>
      </c>
      <c r="N253" s="161">
        <f t="shared" si="20"/>
        <v>5.5956084081369983E-2</v>
      </c>
      <c r="O253" s="161">
        <f t="shared" si="22"/>
        <v>4.3884424518854326E-2</v>
      </c>
      <c r="P253" s="128">
        <v>223.82570042943601</v>
      </c>
      <c r="Q253" s="131">
        <f t="shared" si="19"/>
        <v>6.2984160157715241E-3</v>
      </c>
      <c r="R253" s="131">
        <f t="shared" si="21"/>
        <v>1.7839981067383937E-2</v>
      </c>
      <c r="S253" s="131">
        <f t="shared" si="23"/>
        <v>8.4880785012031668E-2</v>
      </c>
    </row>
    <row r="254" spans="11:19" ht="15" x14ac:dyDescent="0.25">
      <c r="K254" s="41">
        <v>42628</v>
      </c>
      <c r="L254" s="159">
        <v>176.133750455605</v>
      </c>
      <c r="M254" s="161">
        <f t="shared" si="18"/>
        <v>1.5527644657218342E-3</v>
      </c>
      <c r="N254" s="161">
        <f t="shared" si="20"/>
        <v>3.4594381065000457E-2</v>
      </c>
      <c r="O254" s="161">
        <f t="shared" si="22"/>
        <v>4.3043416825214509E-2</v>
      </c>
      <c r="P254" s="128">
        <v>225.14740708870599</v>
      </c>
      <c r="Q254" s="131">
        <f t="shared" si="19"/>
        <v>5.9050710295294184E-3</v>
      </c>
      <c r="R254" s="131">
        <f t="shared" si="21"/>
        <v>1.9911847275681405E-2</v>
      </c>
      <c r="S254" s="131">
        <f t="shared" si="23"/>
        <v>8.7082290872037227E-2</v>
      </c>
    </row>
    <row r="255" spans="11:19" ht="15" x14ac:dyDescent="0.25">
      <c r="K255" s="41">
        <v>42658</v>
      </c>
      <c r="L255" s="159">
        <v>177.41096800426101</v>
      </c>
      <c r="M255" s="161">
        <f t="shared" si="18"/>
        <v>7.2514072138487595E-3</v>
      </c>
      <c r="N255" s="161">
        <f t="shared" si="20"/>
        <v>1.8843079101970472E-2</v>
      </c>
      <c r="O255" s="161">
        <f t="shared" si="22"/>
        <v>5.2463033796783964E-2</v>
      </c>
      <c r="P255" s="128">
        <v>226.31866636366399</v>
      </c>
      <c r="Q255" s="131">
        <f t="shared" si="19"/>
        <v>5.2021886021389463E-3</v>
      </c>
      <c r="R255" s="131">
        <f t="shared" si="21"/>
        <v>1.7506546565488001E-2</v>
      </c>
      <c r="S255" s="131">
        <f t="shared" si="23"/>
        <v>9.6542119828266104E-2</v>
      </c>
    </row>
    <row r="256" spans="11:19" ht="15" x14ac:dyDescent="0.25">
      <c r="K256" s="41">
        <v>42689</v>
      </c>
      <c r="L256" s="159">
        <v>177.28037507022401</v>
      </c>
      <c r="M256" s="161">
        <f t="shared" si="18"/>
        <v>-7.3610406113033822E-4</v>
      </c>
      <c r="N256" s="161">
        <f t="shared" si="20"/>
        <v>8.0728382710291147E-3</v>
      </c>
      <c r="O256" s="161">
        <f t="shared" si="22"/>
        <v>5.0001647695377072E-2</v>
      </c>
      <c r="P256" s="128">
        <v>227.730348242611</v>
      </c>
      <c r="Q256" s="131">
        <f t="shared" si="19"/>
        <v>6.2375848251006172E-3</v>
      </c>
      <c r="R256" s="131">
        <f t="shared" si="21"/>
        <v>1.7445037838297761E-2</v>
      </c>
      <c r="S256" s="131">
        <f t="shared" si="23"/>
        <v>9.884050397778954E-2</v>
      </c>
    </row>
    <row r="257" spans="11:19" ht="15" x14ac:dyDescent="0.25">
      <c r="K257" s="41">
        <v>42719</v>
      </c>
      <c r="L257" s="159">
        <v>176.554823177309</v>
      </c>
      <c r="M257" s="161">
        <f t="shared" si="18"/>
        <v>-4.0926802677826446E-3</v>
      </c>
      <c r="N257" s="161">
        <f t="shared" si="20"/>
        <v>2.3906418878540947E-3</v>
      </c>
      <c r="O257" s="161">
        <f t="shared" si="22"/>
        <v>5.496496129129369E-2</v>
      </c>
      <c r="P257" s="128">
        <v>228.69941380452201</v>
      </c>
      <c r="Q257" s="131">
        <f t="shared" si="19"/>
        <v>4.2553202477810803E-3</v>
      </c>
      <c r="R257" s="131">
        <f t="shared" si="21"/>
        <v>1.5776360748478657E-2</v>
      </c>
      <c r="S257" s="131">
        <f t="shared" si="23"/>
        <v>9.5429264618500875E-2</v>
      </c>
    </row>
    <row r="258" spans="11:19" ht="15" x14ac:dyDescent="0.25">
      <c r="K258" s="41">
        <v>42750</v>
      </c>
      <c r="L258" s="159">
        <v>173.31570754222099</v>
      </c>
      <c r="M258" s="161">
        <f t="shared" si="18"/>
        <v>-1.8346231367664556E-2</v>
      </c>
      <c r="N258" s="161">
        <f t="shared" si="20"/>
        <v>-2.3083468334052837E-2</v>
      </c>
      <c r="O258" s="161">
        <f t="shared" si="22"/>
        <v>3.9702160101453998E-2</v>
      </c>
      <c r="P258" s="128">
        <v>227.95626844938101</v>
      </c>
      <c r="Q258" s="131">
        <f t="shared" si="19"/>
        <v>-3.2494414514598891E-3</v>
      </c>
      <c r="R258" s="131">
        <f t="shared" si="21"/>
        <v>7.2358242120673655E-3</v>
      </c>
      <c r="S258" s="131">
        <f t="shared" si="23"/>
        <v>7.1668360399080422E-2</v>
      </c>
    </row>
    <row r="259" spans="11:19" ht="15" x14ac:dyDescent="0.25">
      <c r="K259" s="41">
        <v>42781</v>
      </c>
      <c r="L259" s="159">
        <v>171.64798951670599</v>
      </c>
      <c r="M259" s="161">
        <f t="shared" si="18"/>
        <v>-9.6224286255689462E-3</v>
      </c>
      <c r="N259" s="161">
        <f t="shared" si="20"/>
        <v>-3.1771060678808527E-2</v>
      </c>
      <c r="O259" s="161">
        <f t="shared" si="22"/>
        <v>4.1168684075355566E-2</v>
      </c>
      <c r="P259" s="128">
        <v>226.62094650000199</v>
      </c>
      <c r="Q259" s="131">
        <f t="shared" si="19"/>
        <v>-5.8577987719409252E-3</v>
      </c>
      <c r="R259" s="131">
        <f t="shared" si="21"/>
        <v>-4.8715586269911793E-3</v>
      </c>
      <c r="S259" s="131">
        <f t="shared" si="23"/>
        <v>5.5604871271079492E-2</v>
      </c>
    </row>
    <row r="260" spans="11:19" ht="15" x14ac:dyDescent="0.25">
      <c r="K260" s="41">
        <v>42809</v>
      </c>
      <c r="L260" s="159">
        <v>173.252353352868</v>
      </c>
      <c r="M260" s="161">
        <f t="shared" si="18"/>
        <v>9.3468256789914772E-3</v>
      </c>
      <c r="N260" s="161">
        <f t="shared" si="20"/>
        <v>-1.8705067157097299E-2</v>
      </c>
      <c r="O260" s="161">
        <f t="shared" si="22"/>
        <v>5.7278419516123336E-2</v>
      </c>
      <c r="P260" s="128">
        <v>225.24726990699199</v>
      </c>
      <c r="Q260" s="131">
        <f t="shared" si="19"/>
        <v>-6.0615605672178496E-3</v>
      </c>
      <c r="R260" s="131">
        <f t="shared" si="21"/>
        <v>-1.5094677507484611E-2</v>
      </c>
      <c r="S260" s="131">
        <f t="shared" si="23"/>
        <v>3.7319415777917531E-2</v>
      </c>
    </row>
    <row r="261" spans="11:19" ht="15" x14ac:dyDescent="0.25">
      <c r="K261" s="41">
        <v>42840</v>
      </c>
      <c r="L261" s="159">
        <v>178.278708738685</v>
      </c>
      <c r="M261" s="161">
        <f t="shared" si="18"/>
        <v>2.9011758215945704E-2</v>
      </c>
      <c r="N261" s="161">
        <f t="shared" si="20"/>
        <v>2.8635611087096446E-2</v>
      </c>
      <c r="O261" s="161">
        <f t="shared" si="22"/>
        <v>8.92095038110432E-2</v>
      </c>
      <c r="P261" s="128">
        <v>226.05595659816601</v>
      </c>
      <c r="Q261" s="131">
        <f t="shared" si="19"/>
        <v>3.590217504114257E-3</v>
      </c>
      <c r="R261" s="131">
        <f t="shared" si="21"/>
        <v>-8.3363000462388648E-3</v>
      </c>
      <c r="S261" s="131">
        <f t="shared" si="23"/>
        <v>3.6337864511223561E-2</v>
      </c>
    </row>
    <row r="262" spans="11:19" ht="15" x14ac:dyDescent="0.25">
      <c r="K262" s="41">
        <v>42870</v>
      </c>
      <c r="L262" s="159">
        <v>183.50657996878101</v>
      </c>
      <c r="M262" s="161">
        <f t="shared" si="18"/>
        <v>2.9324147942752177E-2</v>
      </c>
      <c r="N262" s="161">
        <f t="shared" si="20"/>
        <v>6.9086684239437979E-2</v>
      </c>
      <c r="O262" s="161">
        <f t="shared" si="22"/>
        <v>0.10186591637254661</v>
      </c>
      <c r="P262" s="128">
        <v>228.98161403050901</v>
      </c>
      <c r="Q262" s="131">
        <f t="shared" si="19"/>
        <v>1.2942182441773031E-2</v>
      </c>
      <c r="R262" s="131">
        <f t="shared" si="21"/>
        <v>1.0416810833093093E-2</v>
      </c>
      <c r="S262" s="131">
        <f t="shared" si="23"/>
        <v>4.1286327899014541E-2</v>
      </c>
    </row>
    <row r="263" spans="11:19" ht="15" x14ac:dyDescent="0.25">
      <c r="K263" s="41">
        <v>42901</v>
      </c>
      <c r="L263" s="159">
        <v>186.838309166947</v>
      </c>
      <c r="M263" s="161">
        <f t="shared" si="18"/>
        <v>1.8155911350605569E-2</v>
      </c>
      <c r="N263" s="161">
        <f t="shared" si="20"/>
        <v>7.8417150192517715E-2</v>
      </c>
      <c r="O263" s="161">
        <f t="shared" si="22"/>
        <v>9.7472030952585831E-2</v>
      </c>
      <c r="P263" s="128">
        <v>232.70688349917</v>
      </c>
      <c r="Q263" s="131">
        <f t="shared" si="19"/>
        <v>1.626885846024595E-2</v>
      </c>
      <c r="R263" s="131">
        <f t="shared" si="21"/>
        <v>3.3117442867379498E-2</v>
      </c>
      <c r="S263" s="131">
        <f t="shared" si="23"/>
        <v>5.415607708906589E-2</v>
      </c>
    </row>
    <row r="264" spans="11:19" ht="15" x14ac:dyDescent="0.25">
      <c r="K264" s="41">
        <v>42931</v>
      </c>
      <c r="L264" s="159">
        <v>184.68120608430101</v>
      </c>
      <c r="M264" s="161">
        <f t="shared" ref="M264:M327" si="24">L264/L263-1</f>
        <v>-1.1545293319468741E-2</v>
      </c>
      <c r="N264" s="161">
        <f t="shared" si="20"/>
        <v>3.5912854602287769E-2</v>
      </c>
      <c r="O264" s="161">
        <f t="shared" si="22"/>
        <v>6.0594904451880316E-2</v>
      </c>
      <c r="P264" s="128">
        <v>235.85136727986901</v>
      </c>
      <c r="Q264" s="131">
        <f t="shared" ref="Q264:Q327" si="25">P264/P263-1</f>
        <v>1.3512637586890364E-2</v>
      </c>
      <c r="R264" s="131">
        <f t="shared" si="21"/>
        <v>4.3331796379580512E-2</v>
      </c>
      <c r="S264" s="131">
        <f t="shared" si="23"/>
        <v>6.0364635756874119E-2</v>
      </c>
    </row>
    <row r="265" spans="11:19" ht="15" x14ac:dyDescent="0.25">
      <c r="K265" s="41">
        <v>42962</v>
      </c>
      <c r="L265" s="159">
        <v>183.49835726309101</v>
      </c>
      <c r="M265" s="161">
        <f t="shared" si="24"/>
        <v>-6.4048142541914821E-3</v>
      </c>
      <c r="N265" s="161">
        <f t="shared" si="20"/>
        <v>-4.4808778472127386E-5</v>
      </c>
      <c r="O265" s="161">
        <f t="shared" si="22"/>
        <v>4.3430271122799846E-2</v>
      </c>
      <c r="P265" s="128">
        <v>237.19590218681299</v>
      </c>
      <c r="Q265" s="131">
        <f t="shared" si="25"/>
        <v>5.7007721534576561E-3</v>
      </c>
      <c r="R265" s="131">
        <f t="shared" si="21"/>
        <v>3.5873134142593299E-2</v>
      </c>
      <c r="S265" s="131">
        <f t="shared" si="23"/>
        <v>5.9734881792951722E-2</v>
      </c>
    </row>
    <row r="266" spans="11:19" ht="15" x14ac:dyDescent="0.25">
      <c r="K266" s="41">
        <v>42993</v>
      </c>
      <c r="L266" s="159">
        <v>183.35871586883101</v>
      </c>
      <c r="M266" s="161">
        <f t="shared" si="24"/>
        <v>-7.6099533719409251E-4</v>
      </c>
      <c r="N266" s="161">
        <f t="shared" ref="N266:N329" si="26">L266/L263-1</f>
        <v>-1.8623553775616974E-2</v>
      </c>
      <c r="O266" s="161">
        <f t="shared" si="22"/>
        <v>4.1019767049399691E-2</v>
      </c>
      <c r="P266" s="128">
        <v>238.60375442531199</v>
      </c>
      <c r="Q266" s="131">
        <f t="shared" si="25"/>
        <v>5.9353986536840875E-3</v>
      </c>
      <c r="R266" s="131">
        <f t="shared" ref="R266:R329" si="27">P266/P263-1</f>
        <v>2.5340337326820173E-2</v>
      </c>
      <c r="S266" s="131">
        <f t="shared" si="23"/>
        <v>5.9766832363760347E-2</v>
      </c>
    </row>
    <row r="267" spans="11:19" ht="15" x14ac:dyDescent="0.25">
      <c r="K267" s="41">
        <v>43023</v>
      </c>
      <c r="L267" s="159">
        <v>187.33310247558899</v>
      </c>
      <c r="M267" s="161">
        <f t="shared" si="24"/>
        <v>2.1675471427281989E-2</v>
      </c>
      <c r="N267" s="161">
        <f t="shared" si="26"/>
        <v>1.4359319215607957E-2</v>
      </c>
      <c r="O267" s="161">
        <f t="shared" si="22"/>
        <v>5.5927401687418055E-2</v>
      </c>
      <c r="P267" s="128">
        <v>240.28597340549601</v>
      </c>
      <c r="Q267" s="131">
        <f t="shared" si="25"/>
        <v>7.0502619886920748E-3</v>
      </c>
      <c r="R267" s="131">
        <f t="shared" si="27"/>
        <v>1.8802545759104117E-2</v>
      </c>
      <c r="S267" s="131">
        <f t="shared" si="23"/>
        <v>6.171522334524715E-2</v>
      </c>
    </row>
    <row r="268" spans="11:19" ht="15" x14ac:dyDescent="0.25">
      <c r="K268" s="41">
        <v>43054</v>
      </c>
      <c r="L268" s="159">
        <v>188.28835444076199</v>
      </c>
      <c r="M268" s="161">
        <f t="shared" si="24"/>
        <v>5.0992160624547811E-3</v>
      </c>
      <c r="N268" s="161">
        <f t="shared" si="26"/>
        <v>2.6103760541045684E-2</v>
      </c>
      <c r="O268" s="161">
        <f t="shared" si="22"/>
        <v>6.2093615078248288E-2</v>
      </c>
      <c r="P268" s="128">
        <v>242.465225016217</v>
      </c>
      <c r="Q268" s="131">
        <f t="shared" si="25"/>
        <v>9.0694083380531421E-3</v>
      </c>
      <c r="R268" s="131">
        <f t="shared" si="27"/>
        <v>2.2215066874359257E-2</v>
      </c>
      <c r="S268" s="131">
        <f t="shared" si="23"/>
        <v>6.4703175871440255E-2</v>
      </c>
    </row>
    <row r="269" spans="11:19" ht="15" x14ac:dyDescent="0.25">
      <c r="K269" s="41">
        <v>43084</v>
      </c>
      <c r="L269" s="159">
        <v>186.208203620777</v>
      </c>
      <c r="M269" s="161">
        <f t="shared" si="24"/>
        <v>-1.1047687076363721E-2</v>
      </c>
      <c r="N269" s="161">
        <f t="shared" si="26"/>
        <v>1.5540508878696624E-2</v>
      </c>
      <c r="O269" s="161">
        <f t="shared" si="22"/>
        <v>5.4676390425048682E-2</v>
      </c>
      <c r="P269" s="128">
        <v>244.50568130449699</v>
      </c>
      <c r="Q269" s="131">
        <f t="shared" si="25"/>
        <v>8.4154595288603584E-3</v>
      </c>
      <c r="R269" s="131">
        <f t="shared" si="27"/>
        <v>2.4735264092553999E-2</v>
      </c>
      <c r="S269" s="131">
        <f t="shared" si="23"/>
        <v>6.9113721093684966E-2</v>
      </c>
    </row>
    <row r="270" spans="11:19" ht="15" x14ac:dyDescent="0.25">
      <c r="K270" s="41">
        <v>43115</v>
      </c>
      <c r="L270" s="159">
        <v>182.44793537099901</v>
      </c>
      <c r="M270" s="161">
        <f t="shared" si="24"/>
        <v>-2.0193891443343603E-2</v>
      </c>
      <c r="N270" s="161">
        <f t="shared" si="26"/>
        <v>-2.6077436609082794E-2</v>
      </c>
      <c r="O270" s="161">
        <f t="shared" si="22"/>
        <v>5.2691287813906529E-2</v>
      </c>
      <c r="P270" s="128">
        <v>246.406709491128</v>
      </c>
      <c r="Q270" s="131">
        <f t="shared" si="25"/>
        <v>7.774985744660734E-3</v>
      </c>
      <c r="R270" s="131">
        <f t="shared" si="27"/>
        <v>2.547271486089997E-2</v>
      </c>
      <c r="S270" s="131">
        <f t="shared" si="23"/>
        <v>8.0938511440162619E-2</v>
      </c>
    </row>
    <row r="271" spans="11:19" ht="15" x14ac:dyDescent="0.25">
      <c r="K271" s="41">
        <v>43146</v>
      </c>
      <c r="L271" s="159">
        <v>183.462362302445</v>
      </c>
      <c r="M271" s="161">
        <f t="shared" si="24"/>
        <v>5.5600899477608046E-3</v>
      </c>
      <c r="N271" s="161">
        <f t="shared" si="26"/>
        <v>-2.5630858332427064E-2</v>
      </c>
      <c r="O271" s="161">
        <f t="shared" si="22"/>
        <v>6.882907757325718E-2</v>
      </c>
      <c r="P271" s="128">
        <v>248.359158219938</v>
      </c>
      <c r="Q271" s="131">
        <f t="shared" si="25"/>
        <v>7.9236832992175543E-3</v>
      </c>
      <c r="R271" s="131">
        <f t="shared" si="27"/>
        <v>2.4308365058646197E-2</v>
      </c>
      <c r="S271" s="131">
        <f t="shared" si="23"/>
        <v>9.5923223583993966E-2</v>
      </c>
    </row>
    <row r="272" spans="11:19" ht="15" x14ac:dyDescent="0.25">
      <c r="K272" s="41">
        <v>43174</v>
      </c>
      <c r="L272" s="159">
        <v>187.903952706307</v>
      </c>
      <c r="M272" s="161">
        <f t="shared" si="24"/>
        <v>2.420981801455202E-2</v>
      </c>
      <c r="N272" s="161">
        <f t="shared" si="26"/>
        <v>9.1067367202761762E-3</v>
      </c>
      <c r="O272" s="161">
        <f t="shared" si="22"/>
        <v>8.45679673025721E-2</v>
      </c>
      <c r="P272" s="128">
        <v>251.033691183424</v>
      </c>
      <c r="Q272" s="131">
        <f t="shared" si="25"/>
        <v>1.0768811517381405E-2</v>
      </c>
      <c r="R272" s="131">
        <f t="shared" si="27"/>
        <v>2.6698806523016039E-2</v>
      </c>
      <c r="S272" s="131">
        <f t="shared" si="23"/>
        <v>0.11448050530015141</v>
      </c>
    </row>
    <row r="273" spans="11:19" ht="15" x14ac:dyDescent="0.25">
      <c r="K273" s="41">
        <v>43205</v>
      </c>
      <c r="L273" s="159">
        <v>193.27524333912899</v>
      </c>
      <c r="M273" s="161">
        <f t="shared" si="24"/>
        <v>2.8585298794737479E-2</v>
      </c>
      <c r="N273" s="161">
        <f t="shared" si="26"/>
        <v>5.934464506881465E-2</v>
      </c>
      <c r="O273" s="161">
        <f t="shared" si="22"/>
        <v>8.4118483393468058E-2</v>
      </c>
      <c r="P273" s="128">
        <v>252.276565868956</v>
      </c>
      <c r="Q273" s="131">
        <f t="shared" si="25"/>
        <v>4.9510274086033146E-3</v>
      </c>
      <c r="R273" s="131">
        <f t="shared" si="27"/>
        <v>2.3821820395841797E-2</v>
      </c>
      <c r="S273" s="131">
        <f t="shared" si="23"/>
        <v>0.11599167597870208</v>
      </c>
    </row>
    <row r="274" spans="11:19" ht="15" x14ac:dyDescent="0.25">
      <c r="K274" s="41">
        <v>43235</v>
      </c>
      <c r="L274" s="159">
        <v>192.20980583773499</v>
      </c>
      <c r="M274" s="161">
        <f t="shared" si="24"/>
        <v>-5.5125399559039501E-3</v>
      </c>
      <c r="N274" s="161">
        <f t="shared" si="26"/>
        <v>4.7679771619148159E-2</v>
      </c>
      <c r="O274" s="161">
        <f t="shared" si="22"/>
        <v>4.7427323153396594E-2</v>
      </c>
      <c r="P274" s="128">
        <v>252.14507469292499</v>
      </c>
      <c r="Q274" s="131">
        <f t="shared" si="25"/>
        <v>-5.2121835247787018E-4</v>
      </c>
      <c r="R274" s="131">
        <f t="shared" si="27"/>
        <v>1.5243715996308582E-2</v>
      </c>
      <c r="S274" s="131">
        <f t="shared" si="23"/>
        <v>0.10115860507180163</v>
      </c>
    </row>
    <row r="275" spans="11:19" ht="15" x14ac:dyDescent="0.25">
      <c r="K275" s="41">
        <v>43266</v>
      </c>
      <c r="L275" s="159">
        <v>188.77133145976001</v>
      </c>
      <c r="M275" s="161">
        <f t="shared" si="24"/>
        <v>-1.7889172526805219E-2</v>
      </c>
      <c r="N275" s="161">
        <f t="shared" si="26"/>
        <v>4.6160750796377936E-3</v>
      </c>
      <c r="O275" s="161">
        <f t="shared" ref="O275:O337" si="28">L275/L263-1</f>
        <v>1.0345963316793716E-2</v>
      </c>
      <c r="P275" s="128">
        <v>250.99234566415899</v>
      </c>
      <c r="Q275" s="131">
        <f t="shared" si="25"/>
        <v>-4.5716896519587547E-3</v>
      </c>
      <c r="R275" s="131">
        <f t="shared" si="27"/>
        <v>-1.6470107685584434E-4</v>
      </c>
      <c r="S275" s="131">
        <f t="shared" ref="S275:S337" si="29">P275/P263-1</f>
        <v>7.8577229388464565E-2</v>
      </c>
    </row>
    <row r="276" spans="11:19" ht="15" x14ac:dyDescent="0.25">
      <c r="K276" s="41">
        <v>43296</v>
      </c>
      <c r="L276" s="159">
        <v>186.26597468213501</v>
      </c>
      <c r="M276" s="161">
        <f t="shared" si="24"/>
        <v>-1.3271913474631969E-2</v>
      </c>
      <c r="N276" s="161">
        <f t="shared" si="26"/>
        <v>-3.6265734482585632E-2</v>
      </c>
      <c r="O276" s="161">
        <f t="shared" si="28"/>
        <v>8.5811037919614197E-3</v>
      </c>
      <c r="P276" s="128">
        <v>252.935675370338</v>
      </c>
      <c r="Q276" s="131">
        <f t="shared" si="25"/>
        <v>7.7425855399562149E-3</v>
      </c>
      <c r="R276" s="131">
        <f t="shared" si="27"/>
        <v>2.6126465576052915E-3</v>
      </c>
      <c r="S276" s="131">
        <f t="shared" si="29"/>
        <v>7.2436756621369058E-2</v>
      </c>
    </row>
    <row r="277" spans="11:19" ht="15" x14ac:dyDescent="0.25">
      <c r="K277" s="41">
        <v>43327</v>
      </c>
      <c r="L277" s="159">
        <v>187.63652785827799</v>
      </c>
      <c r="M277" s="161">
        <f t="shared" si="24"/>
        <v>7.3580436710560804E-3</v>
      </c>
      <c r="N277" s="161">
        <f t="shared" si="26"/>
        <v>-2.3793156439259944E-2</v>
      </c>
      <c r="O277" s="161">
        <f t="shared" si="28"/>
        <v>2.2551540280297377E-2</v>
      </c>
      <c r="P277" s="128">
        <v>256.30222589319999</v>
      </c>
      <c r="Q277" s="131">
        <f t="shared" si="25"/>
        <v>1.330990781720609E-2</v>
      </c>
      <c r="R277" s="131">
        <f t="shared" si="27"/>
        <v>1.6487140212188445E-2</v>
      </c>
      <c r="S277" s="131">
        <f t="shared" si="29"/>
        <v>8.05508169839253E-2</v>
      </c>
    </row>
    <row r="278" spans="11:19" ht="15" x14ac:dyDescent="0.25">
      <c r="K278" s="41">
        <v>43358</v>
      </c>
      <c r="L278" s="159">
        <v>189.121188570463</v>
      </c>
      <c r="M278" s="161">
        <f t="shared" si="24"/>
        <v>7.9124290410361731E-3</v>
      </c>
      <c r="N278" s="161">
        <f t="shared" si="26"/>
        <v>1.8533381525551729E-3</v>
      </c>
      <c r="O278" s="161">
        <f t="shared" si="28"/>
        <v>3.1427318163344209E-2</v>
      </c>
      <c r="P278" s="128">
        <v>259.604577226564</v>
      </c>
      <c r="Q278" s="131">
        <f t="shared" si="25"/>
        <v>1.2884598726583318E-2</v>
      </c>
      <c r="R278" s="131">
        <f t="shared" si="27"/>
        <v>3.431272591048895E-2</v>
      </c>
      <c r="S278" s="131">
        <f t="shared" si="29"/>
        <v>8.8015475078476735E-2</v>
      </c>
    </row>
    <row r="279" spans="11:19" ht="15" x14ac:dyDescent="0.25">
      <c r="K279" s="41">
        <v>43388</v>
      </c>
      <c r="L279" s="159">
        <v>188.272909062613</v>
      </c>
      <c r="M279" s="161">
        <f t="shared" si="24"/>
        <v>-4.4853752996267815E-3</v>
      </c>
      <c r="N279" s="161">
        <f t="shared" si="26"/>
        <v>1.0774562471234095E-2</v>
      </c>
      <c r="O279" s="161">
        <f t="shared" si="28"/>
        <v>5.0167673230441245E-3</v>
      </c>
      <c r="P279" s="128">
        <v>260.09679758424801</v>
      </c>
      <c r="Q279" s="131">
        <f t="shared" si="25"/>
        <v>1.8960388254418703E-3</v>
      </c>
      <c r="R279" s="131">
        <f t="shared" si="27"/>
        <v>2.8312029149011764E-2</v>
      </c>
      <c r="S279" s="131">
        <f t="shared" si="29"/>
        <v>8.2446860705098768E-2</v>
      </c>
    </row>
    <row r="280" spans="11:19" ht="15" x14ac:dyDescent="0.25">
      <c r="K280" s="41">
        <v>43419</v>
      </c>
      <c r="L280" s="159">
        <v>186.94370250338201</v>
      </c>
      <c r="M280" s="161">
        <f t="shared" si="24"/>
        <v>-7.0599990505746391E-3</v>
      </c>
      <c r="N280" s="161">
        <f t="shared" si="26"/>
        <v>-3.692379958231129E-3</v>
      </c>
      <c r="O280" s="161">
        <f t="shared" si="28"/>
        <v>-7.1414503641170635E-3</v>
      </c>
      <c r="P280" s="128">
        <v>259.454144542709</v>
      </c>
      <c r="Q280" s="131">
        <f t="shared" si="25"/>
        <v>-2.4708225841605369E-3</v>
      </c>
      <c r="R280" s="131">
        <f t="shared" si="27"/>
        <v>1.2297663972775652E-2</v>
      </c>
      <c r="S280" s="131">
        <f t="shared" si="29"/>
        <v>7.0067447921060566E-2</v>
      </c>
    </row>
    <row r="281" spans="11:19" ht="15" x14ac:dyDescent="0.25">
      <c r="K281" s="41">
        <v>43449</v>
      </c>
      <c r="L281" s="159">
        <v>187.06259745869801</v>
      </c>
      <c r="M281" s="161">
        <f t="shared" si="24"/>
        <v>6.3599336978925614E-4</v>
      </c>
      <c r="N281" s="161">
        <f t="shared" si="26"/>
        <v>-1.0885036876753795E-2</v>
      </c>
      <c r="O281" s="161">
        <f t="shared" si="28"/>
        <v>4.5883791439234045E-3</v>
      </c>
      <c r="P281" s="128">
        <v>259.35223650357102</v>
      </c>
      <c r="Q281" s="131">
        <f t="shared" si="25"/>
        <v>-3.9277861341391329E-4</v>
      </c>
      <c r="R281" s="131">
        <f t="shared" si="27"/>
        <v>-9.7201954483550068E-4</v>
      </c>
      <c r="S281" s="131">
        <f t="shared" si="29"/>
        <v>6.0720696222124948E-2</v>
      </c>
    </row>
    <row r="282" spans="11:19" ht="15" x14ac:dyDescent="0.25">
      <c r="K282" s="41">
        <v>43480</v>
      </c>
      <c r="L282" s="159">
        <v>189.82966947214501</v>
      </c>
      <c r="M282" s="161">
        <f t="shared" si="24"/>
        <v>1.4792224907803631E-2</v>
      </c>
      <c r="N282" s="161">
        <f t="shared" si="26"/>
        <v>8.2686373588367612E-3</v>
      </c>
      <c r="O282" s="161">
        <f t="shared" si="28"/>
        <v>4.0459400574391902E-2</v>
      </c>
      <c r="P282" s="128">
        <v>259.284817139099</v>
      </c>
      <c r="Q282" s="131">
        <f t="shared" si="25"/>
        <v>-2.5995289410618572E-4</v>
      </c>
      <c r="R282" s="131">
        <f t="shared" si="27"/>
        <v>-3.1218394562739782E-3</v>
      </c>
      <c r="S282" s="131">
        <f t="shared" si="29"/>
        <v>5.2263624130067354E-2</v>
      </c>
    </row>
    <row r="283" spans="11:19" ht="15" x14ac:dyDescent="0.25">
      <c r="K283" s="41">
        <v>43511</v>
      </c>
      <c r="L283" s="159">
        <v>193.45432762926501</v>
      </c>
      <c r="M283" s="161">
        <f t="shared" si="24"/>
        <v>1.9094265755184692E-2</v>
      </c>
      <c r="N283" s="161">
        <f t="shared" si="26"/>
        <v>3.4826661923876401E-2</v>
      </c>
      <c r="O283" s="161">
        <f t="shared" si="28"/>
        <v>5.446329809243311E-2</v>
      </c>
      <c r="P283" s="128">
        <v>261.02837402355101</v>
      </c>
      <c r="Q283" s="131">
        <f t="shared" si="25"/>
        <v>6.7244850804999423E-3</v>
      </c>
      <c r="R283" s="131">
        <f t="shared" si="27"/>
        <v>6.0674670802296493E-3</v>
      </c>
      <c r="S283" s="131">
        <f t="shared" si="29"/>
        <v>5.1011671542201098E-2</v>
      </c>
    </row>
    <row r="284" spans="11:19" ht="15" x14ac:dyDescent="0.25">
      <c r="K284" s="41">
        <v>43539</v>
      </c>
      <c r="L284" s="159">
        <v>195.30831970239601</v>
      </c>
      <c r="M284" s="161">
        <f t="shared" si="24"/>
        <v>9.5836164321119188E-3</v>
      </c>
      <c r="N284" s="161">
        <f t="shared" si="26"/>
        <v>4.4080015757926194E-2</v>
      </c>
      <c r="O284" s="161">
        <f t="shared" si="28"/>
        <v>3.9405062477115615E-2</v>
      </c>
      <c r="P284" s="128">
        <v>262.45094408003098</v>
      </c>
      <c r="Q284" s="131">
        <f t="shared" si="25"/>
        <v>5.4498675165162158E-3</v>
      </c>
      <c r="R284" s="131">
        <f t="shared" si="27"/>
        <v>1.1947872970886397E-2</v>
      </c>
      <c r="S284" s="131">
        <f t="shared" si="29"/>
        <v>4.548095852307199E-2</v>
      </c>
    </row>
    <row r="285" spans="11:19" ht="15" x14ac:dyDescent="0.25">
      <c r="K285" s="41">
        <v>43570</v>
      </c>
      <c r="L285" s="159">
        <v>197.367738573</v>
      </c>
      <c r="M285" s="161">
        <f t="shared" si="24"/>
        <v>1.0544450301666952E-2</v>
      </c>
      <c r="N285" s="161">
        <f t="shared" si="26"/>
        <v>3.9709646662799969E-2</v>
      </c>
      <c r="O285" s="161">
        <f t="shared" si="28"/>
        <v>2.1174440984612408E-2</v>
      </c>
      <c r="P285" s="128">
        <v>266.990514210404</v>
      </c>
      <c r="Q285" s="131">
        <f t="shared" si="25"/>
        <v>1.7296832923522354E-2</v>
      </c>
      <c r="R285" s="131">
        <f t="shared" si="27"/>
        <v>2.971904470276443E-2</v>
      </c>
      <c r="S285" s="131">
        <f t="shared" si="29"/>
        <v>5.8324673521563231E-2</v>
      </c>
    </row>
    <row r="286" spans="11:19" ht="15" x14ac:dyDescent="0.25">
      <c r="K286" s="41">
        <v>43600</v>
      </c>
      <c r="L286" s="159">
        <v>199.495148040982</v>
      </c>
      <c r="M286" s="161">
        <f t="shared" si="24"/>
        <v>1.0778911910140465E-2</v>
      </c>
      <c r="N286" s="161">
        <f t="shared" si="26"/>
        <v>3.1226080521153277E-2</v>
      </c>
      <c r="O286" s="161">
        <f t="shared" si="28"/>
        <v>3.7903072486308753E-2</v>
      </c>
      <c r="P286" s="128">
        <v>269.97406065336202</v>
      </c>
      <c r="Q286" s="131">
        <f t="shared" si="25"/>
        <v>1.1174728254977673E-2</v>
      </c>
      <c r="R286" s="131">
        <f t="shared" si="27"/>
        <v>3.4270935729783458E-2</v>
      </c>
      <c r="S286" s="131">
        <f t="shared" si="29"/>
        <v>7.0709237458435714E-2</v>
      </c>
    </row>
    <row r="287" spans="11:19" ht="15" x14ac:dyDescent="0.25">
      <c r="K287" s="41">
        <v>43631</v>
      </c>
      <c r="L287" s="159">
        <v>203.83149695069699</v>
      </c>
      <c r="M287" s="161">
        <f t="shared" si="24"/>
        <v>2.17366134078818E-2</v>
      </c>
      <c r="N287" s="161">
        <f t="shared" si="26"/>
        <v>4.3639601535092387E-2</v>
      </c>
      <c r="O287" s="161">
        <f t="shared" si="28"/>
        <v>7.9779939964810476E-2</v>
      </c>
      <c r="P287" s="128">
        <v>272.89153275869</v>
      </c>
      <c r="Q287" s="131">
        <f t="shared" si="25"/>
        <v>1.0806490439368321E-2</v>
      </c>
      <c r="R287" s="131">
        <f t="shared" si="27"/>
        <v>3.9781105437652009E-2</v>
      </c>
      <c r="S287" s="131">
        <f t="shared" si="29"/>
        <v>8.7250418081805892E-2</v>
      </c>
    </row>
    <row r="288" spans="11:19" ht="15" x14ac:dyDescent="0.25">
      <c r="K288" s="41">
        <v>43661</v>
      </c>
      <c r="L288" s="159">
        <v>205.497536860167</v>
      </c>
      <c r="M288" s="161">
        <f t="shared" si="24"/>
        <v>8.1736136681220817E-3</v>
      </c>
      <c r="N288" s="161">
        <f t="shared" si="26"/>
        <v>4.1191120422956251E-2</v>
      </c>
      <c r="O288" s="161">
        <f t="shared" si="28"/>
        <v>0.10324785410137771</v>
      </c>
      <c r="P288" s="128">
        <v>272.60404499650002</v>
      </c>
      <c r="Q288" s="131">
        <f t="shared" si="25"/>
        <v>-1.0534872932250749E-3</v>
      </c>
      <c r="R288" s="131">
        <f t="shared" si="27"/>
        <v>2.1025206841888799E-2</v>
      </c>
      <c r="S288" s="131">
        <f t="shared" si="29"/>
        <v>7.776036178907697E-2</v>
      </c>
    </row>
    <row r="289" spans="11:19" ht="15" x14ac:dyDescent="0.25">
      <c r="K289" s="41">
        <v>43692</v>
      </c>
      <c r="L289" s="159">
        <v>204.94446149999001</v>
      </c>
      <c r="M289" s="161">
        <f t="shared" si="24"/>
        <v>-2.6913965423991382E-3</v>
      </c>
      <c r="N289" s="161">
        <f t="shared" si="26"/>
        <v>2.7315518760830049E-2</v>
      </c>
      <c r="O289" s="161">
        <f t="shared" si="28"/>
        <v>9.2241813677050866E-2</v>
      </c>
      <c r="P289" s="128">
        <v>272.92667338450201</v>
      </c>
      <c r="Q289" s="131">
        <f t="shared" si="25"/>
        <v>1.1835055052324961E-3</v>
      </c>
      <c r="R289" s="131">
        <f t="shared" si="27"/>
        <v>1.0936653410310582E-2</v>
      </c>
      <c r="S289" s="131">
        <f t="shared" si="29"/>
        <v>6.4862673093714518E-2</v>
      </c>
    </row>
    <row r="290" spans="11:19" ht="15" x14ac:dyDescent="0.25">
      <c r="K290" s="41">
        <v>43723</v>
      </c>
      <c r="L290" s="159">
        <v>202.33161400645901</v>
      </c>
      <c r="M290" s="161">
        <f t="shared" si="24"/>
        <v>-1.2749051496232511E-2</v>
      </c>
      <c r="N290" s="161">
        <f t="shared" si="26"/>
        <v>-7.3584454153362566E-3</v>
      </c>
      <c r="O290" s="161">
        <f t="shared" si="28"/>
        <v>6.9851641351513782E-2</v>
      </c>
      <c r="P290" s="128">
        <v>273.79596128372498</v>
      </c>
      <c r="Q290" s="131">
        <f t="shared" si="25"/>
        <v>3.1850602524228222E-3</v>
      </c>
      <c r="R290" s="131">
        <f t="shared" si="27"/>
        <v>3.3142418010996266E-3</v>
      </c>
      <c r="S290" s="131">
        <f t="shared" si="29"/>
        <v>5.466538459672754E-2</v>
      </c>
    </row>
    <row r="291" spans="11:19" ht="15" x14ac:dyDescent="0.25">
      <c r="K291" s="41">
        <v>43753</v>
      </c>
      <c r="L291" s="159">
        <v>200.354332525655</v>
      </c>
      <c r="M291" s="161">
        <f t="shared" si="24"/>
        <v>-9.77247915761148E-3</v>
      </c>
      <c r="N291" s="161">
        <f t="shared" si="26"/>
        <v>-2.5028058307150158E-2</v>
      </c>
      <c r="O291" s="161">
        <f t="shared" si="28"/>
        <v>6.4169739147251104E-2</v>
      </c>
      <c r="P291" s="128">
        <v>275.69134504521401</v>
      </c>
      <c r="Q291" s="131">
        <f t="shared" si="25"/>
        <v>6.922614024700291E-3</v>
      </c>
      <c r="R291" s="131">
        <f t="shared" si="27"/>
        <v>1.1325217308325808E-2</v>
      </c>
      <c r="S291" s="131">
        <f t="shared" si="29"/>
        <v>5.9956706909914059E-2</v>
      </c>
    </row>
    <row r="292" spans="11:19" ht="15" x14ac:dyDescent="0.25">
      <c r="K292" s="41">
        <v>43784</v>
      </c>
      <c r="L292" s="159">
        <v>199.64747779789201</v>
      </c>
      <c r="M292" s="161">
        <f t="shared" si="24"/>
        <v>-3.528023172009398E-3</v>
      </c>
      <c r="N292" s="161">
        <f t="shared" si="26"/>
        <v>-2.5845947059653818E-2</v>
      </c>
      <c r="O292" s="161">
        <f t="shared" si="28"/>
        <v>6.79550855385469E-2</v>
      </c>
      <c r="P292" s="128">
        <v>278.78526670771203</v>
      </c>
      <c r="Q292" s="131">
        <f t="shared" si="25"/>
        <v>1.1222411287487466E-2</v>
      </c>
      <c r="R292" s="131">
        <f t="shared" si="27"/>
        <v>2.1465814427585661E-2</v>
      </c>
      <c r="S292" s="131">
        <f t="shared" si="29"/>
        <v>7.4506892919649959E-2</v>
      </c>
    </row>
    <row r="293" spans="11:19" ht="15" x14ac:dyDescent="0.25">
      <c r="K293" s="41">
        <v>43814</v>
      </c>
      <c r="L293" s="159">
        <v>200.22982116487199</v>
      </c>
      <c r="M293" s="161">
        <f t="shared" si="24"/>
        <v>2.9168581211405087E-3</v>
      </c>
      <c r="N293" s="161">
        <f t="shared" si="26"/>
        <v>-1.0387861787727881E-2</v>
      </c>
      <c r="O293" s="161">
        <f t="shared" si="28"/>
        <v>7.0389398442311402E-2</v>
      </c>
      <c r="P293" s="128">
        <v>281.84617323651298</v>
      </c>
      <c r="Q293" s="131">
        <f t="shared" si="25"/>
        <v>1.0979441506893339E-2</v>
      </c>
      <c r="R293" s="131">
        <f t="shared" si="27"/>
        <v>2.9402230460389589E-2</v>
      </c>
      <c r="S293" s="131">
        <f t="shared" si="29"/>
        <v>8.673122328224947E-2</v>
      </c>
    </row>
    <row r="294" spans="11:19" ht="15" x14ac:dyDescent="0.25">
      <c r="K294" s="41">
        <v>43845</v>
      </c>
      <c r="L294" s="159">
        <v>200.91065270863399</v>
      </c>
      <c r="M294" s="161">
        <f t="shared" si="24"/>
        <v>3.4002504711891923E-3</v>
      </c>
      <c r="N294" s="161">
        <f t="shared" si="26"/>
        <v>2.7766815719234561E-3</v>
      </c>
      <c r="O294" s="161">
        <f t="shared" si="28"/>
        <v>5.8373294687293242E-2</v>
      </c>
      <c r="P294" s="128">
        <v>283.73940923820101</v>
      </c>
      <c r="Q294" s="131">
        <f t="shared" si="25"/>
        <v>6.7172670111057542E-3</v>
      </c>
      <c r="R294" s="131">
        <f t="shared" si="27"/>
        <v>2.9192299060629257E-2</v>
      </c>
      <c r="S294" s="131">
        <f t="shared" si="29"/>
        <v>9.4315557574598641E-2</v>
      </c>
    </row>
    <row r="295" spans="11:19" ht="15" x14ac:dyDescent="0.25">
      <c r="K295" s="41">
        <v>43876</v>
      </c>
      <c r="L295" s="159">
        <v>202.203818517207</v>
      </c>
      <c r="M295" s="161">
        <f t="shared" si="24"/>
        <v>6.4365218625235254E-3</v>
      </c>
      <c r="N295" s="161">
        <f t="shared" si="26"/>
        <v>1.2804272548350593E-2</v>
      </c>
      <c r="O295" s="161">
        <f t="shared" si="28"/>
        <v>4.5227682394934465E-2</v>
      </c>
      <c r="P295" s="128">
        <v>284.50463354169898</v>
      </c>
      <c r="Q295" s="131">
        <f t="shared" si="25"/>
        <v>2.6969264000107351E-3</v>
      </c>
      <c r="R295" s="131">
        <f t="shared" si="27"/>
        <v>2.0515312381924833E-2</v>
      </c>
      <c r="S295" s="131">
        <f t="shared" si="29"/>
        <v>8.9937577115773104E-2</v>
      </c>
    </row>
    <row r="296" spans="11:19" ht="15" x14ac:dyDescent="0.25">
      <c r="K296" s="41">
        <v>43905</v>
      </c>
      <c r="L296" s="159">
        <v>203.30986824130201</v>
      </c>
      <c r="M296" s="161">
        <f t="shared" si="24"/>
        <v>5.4699744653976534E-3</v>
      </c>
      <c r="N296" s="161">
        <f t="shared" si="26"/>
        <v>1.538255919378706E-2</v>
      </c>
      <c r="O296" s="161">
        <f t="shared" si="28"/>
        <v>4.0968805379609563E-2</v>
      </c>
      <c r="P296" s="128">
        <v>284.88268990949598</v>
      </c>
      <c r="Q296" s="131">
        <f t="shared" si="25"/>
        <v>1.3288232359898178E-3</v>
      </c>
      <c r="R296" s="131">
        <f t="shared" si="27"/>
        <v>1.0773666493725687E-2</v>
      </c>
      <c r="S296" s="131">
        <f t="shared" si="29"/>
        <v>8.5470242479389835E-2</v>
      </c>
    </row>
    <row r="297" spans="11:19" ht="15" x14ac:dyDescent="0.25">
      <c r="K297" s="41">
        <v>43936</v>
      </c>
      <c r="L297" s="159">
        <v>203.42129956794699</v>
      </c>
      <c r="M297" s="161">
        <f t="shared" si="24"/>
        <v>5.4808616821655498E-4</v>
      </c>
      <c r="N297" s="161">
        <f t="shared" si="26"/>
        <v>1.2496335189125185E-2</v>
      </c>
      <c r="O297" s="161">
        <f t="shared" si="28"/>
        <v>3.0671481766550102E-2</v>
      </c>
      <c r="P297" s="128">
        <v>289.56224712020702</v>
      </c>
      <c r="Q297" s="131">
        <f t="shared" si="25"/>
        <v>1.6426260269438275E-2</v>
      </c>
      <c r="R297" s="131">
        <f t="shared" si="27"/>
        <v>2.0521780522626321E-2</v>
      </c>
      <c r="S297" s="131">
        <f t="shared" si="29"/>
        <v>8.4541329030196177E-2</v>
      </c>
    </row>
    <row r="298" spans="11:19" ht="15" x14ac:dyDescent="0.25">
      <c r="K298" s="41">
        <v>43966</v>
      </c>
      <c r="L298" s="159">
        <v>201.333152408454</v>
      </c>
      <c r="M298" s="161">
        <f t="shared" si="24"/>
        <v>-1.0265135282923055E-2</v>
      </c>
      <c r="N298" s="161">
        <f t="shared" si="26"/>
        <v>-4.3058836135624334E-3</v>
      </c>
      <c r="O298" s="161">
        <f t="shared" si="28"/>
        <v>9.2132785459746458E-3</v>
      </c>
      <c r="P298" s="128">
        <v>290.31957033721102</v>
      </c>
      <c r="Q298" s="131">
        <f t="shared" si="25"/>
        <v>2.6154073071880113E-3</v>
      </c>
      <c r="R298" s="131">
        <f t="shared" si="27"/>
        <v>2.0438812272137508E-2</v>
      </c>
      <c r="S298" s="131">
        <f t="shared" si="29"/>
        <v>7.536097962378685E-2</v>
      </c>
    </row>
    <row r="299" spans="11:19" ht="15" x14ac:dyDescent="0.25">
      <c r="K299" s="41">
        <v>43997</v>
      </c>
      <c r="L299" s="159">
        <v>198.68066477711599</v>
      </c>
      <c r="M299" s="161">
        <f t="shared" si="24"/>
        <v>-1.3174619279574862E-2</v>
      </c>
      <c r="N299" s="161">
        <f t="shared" si="26"/>
        <v>-2.2769202027575819E-2</v>
      </c>
      <c r="O299" s="161">
        <f t="shared" si="28"/>
        <v>-2.5270050265228994E-2</v>
      </c>
      <c r="P299" s="128">
        <v>291.88519000998701</v>
      </c>
      <c r="Q299" s="131">
        <f t="shared" si="25"/>
        <v>5.392745900517415E-3</v>
      </c>
      <c r="R299" s="131">
        <f t="shared" si="27"/>
        <v>2.4580293392749253E-2</v>
      </c>
      <c r="S299" s="131">
        <f t="shared" si="29"/>
        <v>6.9601489864079324E-2</v>
      </c>
    </row>
    <row r="300" spans="11:19" ht="15" x14ac:dyDescent="0.25">
      <c r="K300" s="41">
        <v>44027</v>
      </c>
      <c r="L300" s="159">
        <v>198.57717244045901</v>
      </c>
      <c r="M300" s="161">
        <f t="shared" si="24"/>
        <v>-5.2089787787390485E-4</v>
      </c>
      <c r="N300" s="161">
        <f t="shared" si="26"/>
        <v>-2.3813273918594446E-2</v>
      </c>
      <c r="O300" s="161">
        <f t="shared" si="28"/>
        <v>-3.3676142913659501E-2</v>
      </c>
      <c r="P300" s="128">
        <v>289.89380181057498</v>
      </c>
      <c r="Q300" s="131">
        <f t="shared" si="25"/>
        <v>-6.8225051066959086E-3</v>
      </c>
      <c r="R300" s="131">
        <f t="shared" si="27"/>
        <v>1.1450204357279503E-3</v>
      </c>
      <c r="S300" s="131">
        <f t="shared" si="29"/>
        <v>6.3424432364152628E-2</v>
      </c>
    </row>
    <row r="301" spans="11:19" ht="15" x14ac:dyDescent="0.25">
      <c r="K301" s="41">
        <v>44058</v>
      </c>
      <c r="L301" s="159">
        <v>200.164900197018</v>
      </c>
      <c r="M301" s="161">
        <f t="shared" si="24"/>
        <v>7.9955200139383287E-3</v>
      </c>
      <c r="N301" s="161">
        <f t="shared" si="26"/>
        <v>-5.8025824235141688E-3</v>
      </c>
      <c r="O301" s="161">
        <f t="shared" si="28"/>
        <v>-2.3321251367274698E-2</v>
      </c>
      <c r="P301" s="128">
        <v>294.24457814313899</v>
      </c>
      <c r="Q301" s="131">
        <f t="shared" si="25"/>
        <v>1.50081730116014E-2</v>
      </c>
      <c r="R301" s="131">
        <f t="shared" si="27"/>
        <v>1.3519611514198004E-2</v>
      </c>
      <c r="S301" s="131">
        <f t="shared" si="29"/>
        <v>7.8108542834155692E-2</v>
      </c>
    </row>
    <row r="302" spans="11:19" ht="15" x14ac:dyDescent="0.25">
      <c r="K302" s="41">
        <v>44089</v>
      </c>
      <c r="L302" s="159">
        <v>202.99190949657699</v>
      </c>
      <c r="M302" s="161">
        <f t="shared" si="24"/>
        <v>1.4123401739148278E-2</v>
      </c>
      <c r="N302" s="161">
        <f t="shared" si="26"/>
        <v>2.1699367295239469E-2</v>
      </c>
      <c r="O302" s="161">
        <f t="shared" si="28"/>
        <v>3.2634321302695835E-3</v>
      </c>
      <c r="P302" s="128">
        <v>297.96707721127802</v>
      </c>
      <c r="Q302" s="131">
        <f t="shared" si="25"/>
        <v>1.2651037078168947E-2</v>
      </c>
      <c r="R302" s="131">
        <f t="shared" si="27"/>
        <v>2.0836573452332141E-2</v>
      </c>
      <c r="S302" s="131">
        <f t="shared" si="29"/>
        <v>8.8281491860668471E-2</v>
      </c>
    </row>
    <row r="303" spans="11:19" ht="15" x14ac:dyDescent="0.25">
      <c r="K303" s="41">
        <v>44119</v>
      </c>
      <c r="L303" s="159">
        <v>205.47708113460001</v>
      </c>
      <c r="M303" s="161">
        <f t="shared" si="24"/>
        <v>1.2242712747450257E-2</v>
      </c>
      <c r="N303" s="161">
        <f t="shared" si="26"/>
        <v>3.4746736542488943E-2</v>
      </c>
      <c r="O303" s="161">
        <f t="shared" si="28"/>
        <v>2.5568444387340961E-2</v>
      </c>
      <c r="P303" s="128">
        <v>302.629923215188</v>
      </c>
      <c r="Q303" s="131">
        <f t="shared" si="25"/>
        <v>1.5648863114510192E-2</v>
      </c>
      <c r="R303" s="131">
        <f t="shared" si="27"/>
        <v>4.3933748583335319E-2</v>
      </c>
      <c r="S303" s="131">
        <f t="shared" si="29"/>
        <v>9.7712817809191721E-2</v>
      </c>
    </row>
    <row r="304" spans="11:19" ht="15" x14ac:dyDescent="0.25">
      <c r="K304" s="41">
        <v>44150</v>
      </c>
      <c r="L304" s="159">
        <v>209.191064940399</v>
      </c>
      <c r="M304" s="161">
        <f t="shared" si="24"/>
        <v>1.8074929745405921E-2</v>
      </c>
      <c r="N304" s="161">
        <f t="shared" si="26"/>
        <v>4.5093643963036278E-2</v>
      </c>
      <c r="O304" s="161">
        <f t="shared" si="28"/>
        <v>4.7802192383157527E-2</v>
      </c>
      <c r="P304" s="128">
        <v>304.10549665102297</v>
      </c>
      <c r="Q304" s="131">
        <f t="shared" si="25"/>
        <v>4.8758345511845658E-3</v>
      </c>
      <c r="R304" s="131">
        <f t="shared" si="27"/>
        <v>3.3512660012674944E-2</v>
      </c>
      <c r="S304" s="131">
        <f t="shared" si="29"/>
        <v>9.0823414889630971E-2</v>
      </c>
    </row>
    <row r="305" spans="11:19" ht="15" x14ac:dyDescent="0.25">
      <c r="K305" s="41">
        <v>44180</v>
      </c>
      <c r="L305" s="159">
        <v>209.43506897398501</v>
      </c>
      <c r="M305" s="161">
        <f t="shared" si="24"/>
        <v>1.1664170917411454E-3</v>
      </c>
      <c r="N305" s="161">
        <f t="shared" si="26"/>
        <v>3.174096688575978E-2</v>
      </c>
      <c r="O305" s="161">
        <f t="shared" si="28"/>
        <v>4.597341073152772E-2</v>
      </c>
      <c r="P305" s="128">
        <v>305.77521036541299</v>
      </c>
      <c r="Q305" s="131">
        <f t="shared" si="25"/>
        <v>5.4905739382478114E-3</v>
      </c>
      <c r="R305" s="131">
        <f t="shared" si="27"/>
        <v>2.6204684179247373E-2</v>
      </c>
      <c r="S305" s="131">
        <f t="shared" si="29"/>
        <v>8.4901053841237806E-2</v>
      </c>
    </row>
    <row r="306" spans="11:19" ht="15" x14ac:dyDescent="0.25">
      <c r="K306" s="41">
        <v>44211</v>
      </c>
      <c r="L306" s="159">
        <v>209.17739171576599</v>
      </c>
      <c r="M306" s="161">
        <f t="shared" si="24"/>
        <v>-1.230344371080605E-3</v>
      </c>
      <c r="N306" s="161">
        <f t="shared" si="26"/>
        <v>1.8008385951044481E-2</v>
      </c>
      <c r="O306" s="161">
        <f t="shared" si="28"/>
        <v>4.1146344883566943E-2</v>
      </c>
      <c r="P306" s="128">
        <v>306.138055930203</v>
      </c>
      <c r="Q306" s="131">
        <f t="shared" si="25"/>
        <v>1.1866415343362302E-3</v>
      </c>
      <c r="R306" s="131">
        <f t="shared" si="27"/>
        <v>1.1592154132493038E-2</v>
      </c>
      <c r="S306" s="131">
        <f t="shared" si="29"/>
        <v>7.8940908321967207E-2</v>
      </c>
    </row>
    <row r="307" spans="11:19" ht="15" x14ac:dyDescent="0.25">
      <c r="K307" s="41">
        <v>44242</v>
      </c>
      <c r="L307" s="159">
        <v>207.738340933057</v>
      </c>
      <c r="M307" s="161">
        <f t="shared" si="24"/>
        <v>-6.8795713098115385E-3</v>
      </c>
      <c r="N307" s="161">
        <f t="shared" si="26"/>
        <v>-6.9444840187409262E-3</v>
      </c>
      <c r="O307" s="161">
        <f t="shared" si="28"/>
        <v>2.7371008403479058E-2</v>
      </c>
      <c r="P307" s="128">
        <v>308.347960992857</v>
      </c>
      <c r="Q307" s="131">
        <f t="shared" si="25"/>
        <v>7.2186551780999419E-3</v>
      </c>
      <c r="R307" s="131">
        <f t="shared" si="27"/>
        <v>1.3950633541828017E-2</v>
      </c>
      <c r="S307" s="131">
        <f t="shared" si="29"/>
        <v>8.3806464430265182E-2</v>
      </c>
    </row>
    <row r="308" spans="11:19" ht="15" x14ac:dyDescent="0.25">
      <c r="K308" s="41">
        <v>44270</v>
      </c>
      <c r="L308" s="159">
        <v>212.60922428207201</v>
      </c>
      <c r="M308" s="161">
        <f t="shared" si="24"/>
        <v>2.3447204435817826E-2</v>
      </c>
      <c r="N308" s="161">
        <f t="shared" si="26"/>
        <v>1.5155796608643746E-2</v>
      </c>
      <c r="O308" s="161">
        <f t="shared" si="28"/>
        <v>4.5739816375921727E-2</v>
      </c>
      <c r="P308" s="128">
        <v>311.27533442363898</v>
      </c>
      <c r="Q308" s="131">
        <f t="shared" si="25"/>
        <v>9.4937337070628569E-3</v>
      </c>
      <c r="R308" s="131">
        <f t="shared" si="27"/>
        <v>1.7987475347177817E-2</v>
      </c>
      <c r="S308" s="131">
        <f t="shared" si="29"/>
        <v>9.2643903785546433E-2</v>
      </c>
    </row>
    <row r="309" spans="11:19" ht="15" x14ac:dyDescent="0.25">
      <c r="K309" s="41">
        <v>44301</v>
      </c>
      <c r="L309" s="159">
        <v>215.89715982830199</v>
      </c>
      <c r="M309" s="161">
        <f t="shared" si="24"/>
        <v>1.546468906667875E-2</v>
      </c>
      <c r="N309" s="161">
        <f t="shared" si="26"/>
        <v>3.2124734214426631E-2</v>
      </c>
      <c r="O309" s="161">
        <f t="shared" si="28"/>
        <v>6.1330157101802341E-2</v>
      </c>
      <c r="P309" s="128">
        <v>315.92998931533799</v>
      </c>
      <c r="Q309" s="131">
        <f t="shared" si="25"/>
        <v>1.495349736052054E-2</v>
      </c>
      <c r="R309" s="131">
        <f t="shared" si="27"/>
        <v>3.1985351691680819E-2</v>
      </c>
      <c r="S309" s="131">
        <f t="shared" si="29"/>
        <v>9.1060704416293659E-2</v>
      </c>
    </row>
    <row r="310" spans="11:19" ht="15" x14ac:dyDescent="0.25">
      <c r="K310" s="41">
        <v>44331</v>
      </c>
      <c r="L310" s="159">
        <v>218.30875956204301</v>
      </c>
      <c r="M310" s="161">
        <f t="shared" si="24"/>
        <v>1.1170131814883133E-2</v>
      </c>
      <c r="N310" s="161">
        <f t="shared" si="26"/>
        <v>5.0883330354468681E-2</v>
      </c>
      <c r="O310" s="161">
        <f t="shared" si="28"/>
        <v>8.4316005339993838E-2</v>
      </c>
      <c r="P310" s="128">
        <v>322.91985284661001</v>
      </c>
      <c r="Q310" s="131">
        <f t="shared" si="25"/>
        <v>2.2124723095835241E-2</v>
      </c>
      <c r="R310" s="131">
        <f t="shared" si="27"/>
        <v>4.7257947828915903E-2</v>
      </c>
      <c r="S310" s="131">
        <f t="shared" si="29"/>
        <v>0.11229102630433507</v>
      </c>
    </row>
    <row r="311" spans="11:19" ht="15" x14ac:dyDescent="0.25">
      <c r="K311" s="41">
        <v>44362</v>
      </c>
      <c r="L311" s="159">
        <v>218.23525603554401</v>
      </c>
      <c r="M311" s="161">
        <f t="shared" si="24"/>
        <v>-3.3669526887725176E-4</v>
      </c>
      <c r="N311" s="161">
        <f t="shared" si="26"/>
        <v>2.6461842248235889E-2</v>
      </c>
      <c r="O311" s="161">
        <f t="shared" si="28"/>
        <v>9.8422215772051791E-2</v>
      </c>
      <c r="P311" s="128">
        <v>333.10319265047502</v>
      </c>
      <c r="Q311" s="131">
        <f t="shared" si="25"/>
        <v>3.1535192754786001E-2</v>
      </c>
      <c r="R311" s="131">
        <f t="shared" si="27"/>
        <v>7.0123957194529352E-2</v>
      </c>
      <c r="S311" s="131">
        <f t="shared" si="29"/>
        <v>0.14121306613424855</v>
      </c>
    </row>
    <row r="312" spans="11:19" ht="15" x14ac:dyDescent="0.25">
      <c r="K312" s="41">
        <v>44392</v>
      </c>
      <c r="L312" s="159">
        <v>222.424637157256</v>
      </c>
      <c r="M312" s="161">
        <f t="shared" si="24"/>
        <v>1.9196628435827368E-2</v>
      </c>
      <c r="N312" s="161">
        <f t="shared" si="26"/>
        <v>3.0234197310169186E-2</v>
      </c>
      <c r="O312" s="161">
        <f t="shared" si="28"/>
        <v>0.12009167228900575</v>
      </c>
      <c r="P312" s="128">
        <v>343.73213642318098</v>
      </c>
      <c r="Q312" s="131">
        <f t="shared" si="25"/>
        <v>3.1908861899918595E-2</v>
      </c>
      <c r="R312" s="131">
        <f t="shared" si="27"/>
        <v>8.800097505176363E-2</v>
      </c>
      <c r="S312" s="131">
        <f t="shared" si="29"/>
        <v>0.18571743954631192</v>
      </c>
    </row>
    <row r="313" spans="11:19" ht="15" x14ac:dyDescent="0.25">
      <c r="K313" s="41">
        <v>44423</v>
      </c>
      <c r="L313" s="159">
        <v>228.97582930642599</v>
      </c>
      <c r="M313" s="161">
        <f t="shared" si="24"/>
        <v>2.9453536410799064E-2</v>
      </c>
      <c r="N313" s="161">
        <f t="shared" si="26"/>
        <v>4.8862307521615689E-2</v>
      </c>
      <c r="O313" s="161">
        <f t="shared" si="28"/>
        <v>0.14393597019782201</v>
      </c>
      <c r="P313" s="128">
        <v>351.88818297286701</v>
      </c>
      <c r="Q313" s="131">
        <f t="shared" si="25"/>
        <v>2.3727913934834532E-2</v>
      </c>
      <c r="R313" s="131">
        <f t="shared" si="27"/>
        <v>8.970749203213968E-2</v>
      </c>
      <c r="S313" s="131">
        <f t="shared" si="29"/>
        <v>0.19590371110147209</v>
      </c>
    </row>
    <row r="314" spans="11:19" ht="15" x14ac:dyDescent="0.25">
      <c r="K314" s="41">
        <v>44454</v>
      </c>
      <c r="L314" s="159">
        <v>234.57432835548099</v>
      </c>
      <c r="M314" s="161">
        <f t="shared" si="24"/>
        <v>2.4450174789247381E-2</v>
      </c>
      <c r="N314" s="161">
        <f t="shared" si="26"/>
        <v>7.4869077603463952E-2</v>
      </c>
      <c r="O314" s="161">
        <f t="shared" si="28"/>
        <v>0.15558461880194563</v>
      </c>
      <c r="P314" s="128">
        <v>357.21063952544</v>
      </c>
      <c r="Q314" s="131">
        <f t="shared" si="25"/>
        <v>1.5125419977468857E-2</v>
      </c>
      <c r="R314" s="131">
        <f t="shared" si="27"/>
        <v>7.2372308062087276E-2</v>
      </c>
      <c r="S314" s="131">
        <f t="shared" si="29"/>
        <v>0.1988258664971716</v>
      </c>
    </row>
    <row r="315" spans="11:19" ht="15" x14ac:dyDescent="0.25">
      <c r="K315" s="41">
        <v>44484</v>
      </c>
      <c r="L315" s="159">
        <v>236.87309618691199</v>
      </c>
      <c r="M315" s="161">
        <f t="shared" si="24"/>
        <v>9.7997417174626733E-3</v>
      </c>
      <c r="N315" s="161">
        <f t="shared" si="26"/>
        <v>6.4958896704598423E-2</v>
      </c>
      <c r="O315" s="161">
        <f t="shared" si="28"/>
        <v>0.1527957029511513</v>
      </c>
      <c r="P315" s="128">
        <v>363.89227225765802</v>
      </c>
      <c r="Q315" s="131">
        <f t="shared" si="25"/>
        <v>1.8705021611603367E-2</v>
      </c>
      <c r="R315" s="131">
        <f t="shared" si="27"/>
        <v>5.8650715770308892E-2</v>
      </c>
      <c r="S315" s="131">
        <f t="shared" si="29"/>
        <v>0.20243321741488463</v>
      </c>
    </row>
    <row r="316" spans="11:19" ht="15" x14ac:dyDescent="0.25">
      <c r="K316" s="41">
        <v>44515</v>
      </c>
      <c r="L316" s="159">
        <v>240.27330805377301</v>
      </c>
      <c r="M316" s="161">
        <f t="shared" si="24"/>
        <v>1.4354571800665683E-2</v>
      </c>
      <c r="N316" s="161">
        <f t="shared" si="26"/>
        <v>4.933917602380733E-2</v>
      </c>
      <c r="O316" s="161">
        <f t="shared" si="28"/>
        <v>0.14858303399444761</v>
      </c>
      <c r="P316" s="128">
        <v>372.86472857877499</v>
      </c>
      <c r="Q316" s="131">
        <f t="shared" si="25"/>
        <v>2.4656902619695886E-2</v>
      </c>
      <c r="R316" s="131">
        <f t="shared" si="27"/>
        <v>5.9611395383303956E-2</v>
      </c>
      <c r="S316" s="131">
        <f t="shared" si="29"/>
        <v>0.22610321972133529</v>
      </c>
    </row>
    <row r="317" spans="11:19" ht="15" x14ac:dyDescent="0.25">
      <c r="K317" s="41">
        <v>44545</v>
      </c>
      <c r="L317" s="159">
        <v>243.76033818713501</v>
      </c>
      <c r="M317" s="161">
        <f t="shared" si="24"/>
        <v>1.4512765323818622E-2</v>
      </c>
      <c r="N317" s="161">
        <f t="shared" si="26"/>
        <v>3.9160337348310703E-2</v>
      </c>
      <c r="O317" s="161">
        <f t="shared" si="28"/>
        <v>0.16389456350986631</v>
      </c>
      <c r="P317" s="128">
        <v>380.96573611173602</v>
      </c>
      <c r="Q317" s="131">
        <f t="shared" si="25"/>
        <v>2.1726398106463707E-2</v>
      </c>
      <c r="R317" s="131">
        <f t="shared" si="27"/>
        <v>6.6501649049017786E-2</v>
      </c>
      <c r="S317" s="131">
        <f t="shared" si="29"/>
        <v>0.24590131311320995</v>
      </c>
    </row>
    <row r="318" spans="11:19" ht="15" x14ac:dyDescent="0.25">
      <c r="K318" s="41">
        <v>44576</v>
      </c>
      <c r="L318" s="159">
        <v>246.61829817422799</v>
      </c>
      <c r="M318" s="161">
        <f t="shared" si="24"/>
        <v>1.1724466778918474E-2</v>
      </c>
      <c r="N318" s="161">
        <f t="shared" si="26"/>
        <v>4.1141025064434622E-2</v>
      </c>
      <c r="O318" s="161">
        <f t="shared" si="28"/>
        <v>0.17899117180568624</v>
      </c>
      <c r="P318" s="128">
        <v>387.07943383798198</v>
      </c>
      <c r="Q318" s="131">
        <f t="shared" si="25"/>
        <v>1.6047893935670965E-2</v>
      </c>
      <c r="R318" s="131">
        <f t="shared" si="27"/>
        <v>6.3719851582630049E-2</v>
      </c>
      <c r="S318" s="131">
        <f t="shared" si="29"/>
        <v>0.26439502159193484</v>
      </c>
    </row>
    <row r="319" spans="11:19" ht="15" x14ac:dyDescent="0.25">
      <c r="K319" s="41">
        <v>44607</v>
      </c>
      <c r="L319" s="159">
        <v>242.675059953198</v>
      </c>
      <c r="M319" s="161">
        <f t="shared" si="24"/>
        <v>-1.5989236201136237E-2</v>
      </c>
      <c r="N319" s="161">
        <f t="shared" si="26"/>
        <v>9.9959163957050734E-3</v>
      </c>
      <c r="O319" s="161">
        <f t="shared" si="28"/>
        <v>0.16817655740978132</v>
      </c>
      <c r="P319" s="128">
        <v>388.134800180225</v>
      </c>
      <c r="Q319" s="131">
        <f t="shared" si="25"/>
        <v>2.7264851862027761E-3</v>
      </c>
      <c r="R319" s="131">
        <f t="shared" si="27"/>
        <v>4.0953381832746549E-2</v>
      </c>
      <c r="S319" s="131">
        <f t="shared" si="29"/>
        <v>0.25875585144283253</v>
      </c>
    </row>
    <row r="320" spans="11:19" ht="15" x14ac:dyDescent="0.25">
      <c r="K320" s="41">
        <v>44635</v>
      </c>
      <c r="L320" s="159">
        <v>238.11832600513301</v>
      </c>
      <c r="M320" s="161">
        <f t="shared" si="24"/>
        <v>-1.8777100328908114E-2</v>
      </c>
      <c r="N320" s="161">
        <f t="shared" si="26"/>
        <v>-2.3145734962307984E-2</v>
      </c>
      <c r="O320" s="161">
        <f t="shared" si="28"/>
        <v>0.11998116172616147</v>
      </c>
      <c r="P320" s="128">
        <v>392.38320289216801</v>
      </c>
      <c r="Q320" s="131">
        <f t="shared" si="25"/>
        <v>1.0945688740020998E-2</v>
      </c>
      <c r="R320" s="131">
        <f t="shared" si="27"/>
        <v>2.996979963857771E-2</v>
      </c>
      <c r="S320" s="131">
        <f t="shared" si="29"/>
        <v>0.26056632022806858</v>
      </c>
    </row>
    <row r="321" spans="11:19" ht="15" x14ac:dyDescent="0.25">
      <c r="K321" s="41">
        <v>44666</v>
      </c>
      <c r="L321" s="159">
        <v>235.629171757997</v>
      </c>
      <c r="M321" s="161">
        <f t="shared" si="24"/>
        <v>-1.0453434176596499E-2</v>
      </c>
      <c r="N321" s="161">
        <f t="shared" si="26"/>
        <v>-4.4559250053974209E-2</v>
      </c>
      <c r="O321" s="161">
        <f t="shared" si="28"/>
        <v>9.1395421530266585E-2</v>
      </c>
      <c r="P321" s="128">
        <v>399.99722595416603</v>
      </c>
      <c r="Q321" s="131">
        <f t="shared" si="25"/>
        <v>1.9404559129638566E-2</v>
      </c>
      <c r="R321" s="131">
        <f t="shared" si="27"/>
        <v>3.3372457916715392E-2</v>
      </c>
      <c r="S321" s="131">
        <f t="shared" si="29"/>
        <v>0.26609451296792952</v>
      </c>
    </row>
    <row r="322" spans="11:19" ht="15" x14ac:dyDescent="0.25">
      <c r="K322" s="41">
        <v>44696</v>
      </c>
      <c r="L322" s="159">
        <v>236.88304058388101</v>
      </c>
      <c r="M322" s="161">
        <f t="shared" si="24"/>
        <v>5.3213649928363083E-3</v>
      </c>
      <c r="N322" s="161">
        <f t="shared" si="26"/>
        <v>-2.3867386168294424E-2</v>
      </c>
      <c r="O322" s="161">
        <f t="shared" si="28"/>
        <v>8.5082619035079077E-2</v>
      </c>
      <c r="P322" s="128">
        <v>411.20357696948798</v>
      </c>
      <c r="Q322" s="131">
        <f t="shared" si="25"/>
        <v>2.8016071832973166E-2</v>
      </c>
      <c r="R322" s="131">
        <f t="shared" si="27"/>
        <v>5.9434961200467873E-2</v>
      </c>
      <c r="S322" s="131">
        <f t="shared" si="29"/>
        <v>0.27339206104746228</v>
      </c>
    </row>
    <row r="323" spans="11:19" ht="15" x14ac:dyDescent="0.25">
      <c r="K323" s="41">
        <v>44727</v>
      </c>
      <c r="L323" s="159">
        <v>237.249669981789</v>
      </c>
      <c r="M323" s="161">
        <f t="shared" si="24"/>
        <v>1.5477232857374901E-3</v>
      </c>
      <c r="N323" s="161">
        <f t="shared" si="26"/>
        <v>-3.6480015541738853E-3</v>
      </c>
      <c r="O323" s="161">
        <f t="shared" si="28"/>
        <v>8.7128057545148074E-2</v>
      </c>
      <c r="P323" s="128">
        <v>418.21168526652701</v>
      </c>
      <c r="Q323" s="131">
        <f t="shared" si="25"/>
        <v>1.7042916670831909E-2</v>
      </c>
      <c r="R323" s="131">
        <f t="shared" si="27"/>
        <v>6.5824638220961296E-2</v>
      </c>
      <c r="S323" s="131">
        <f t="shared" si="29"/>
        <v>0.25550188198092805</v>
      </c>
    </row>
    <row r="324" spans="11:19" ht="15" x14ac:dyDescent="0.25">
      <c r="K324" s="41">
        <v>44757</v>
      </c>
      <c r="L324" s="159">
        <v>239.78880001111901</v>
      </c>
      <c r="M324" s="161">
        <f t="shared" si="24"/>
        <v>1.0702354315286877E-2</v>
      </c>
      <c r="N324" s="161">
        <f t="shared" si="26"/>
        <v>1.7653282155547956E-2</v>
      </c>
      <c r="O324" s="161">
        <f t="shared" si="28"/>
        <v>7.8067623604063163E-2</v>
      </c>
      <c r="P324" s="128">
        <v>418.02955784282898</v>
      </c>
      <c r="Q324" s="131">
        <f t="shared" si="25"/>
        <v>-4.3549099681894354E-4</v>
      </c>
      <c r="R324" s="131">
        <f t="shared" si="27"/>
        <v>4.508114236454519E-2</v>
      </c>
      <c r="S324" s="131">
        <f t="shared" si="29"/>
        <v>0.2161491857955864</v>
      </c>
    </row>
    <row r="325" spans="11:19" ht="15" x14ac:dyDescent="0.25">
      <c r="K325" s="41">
        <v>44788</v>
      </c>
      <c r="L325" s="159">
        <v>239.57115622095901</v>
      </c>
      <c r="M325" s="161">
        <f t="shared" si="24"/>
        <v>-9.0764785573760332E-4</v>
      </c>
      <c r="N325" s="161">
        <f t="shared" si="26"/>
        <v>1.1347860237069796E-2</v>
      </c>
      <c r="O325" s="161">
        <f t="shared" si="28"/>
        <v>4.6272687150545666E-2</v>
      </c>
      <c r="P325" s="128">
        <v>415.67739889275799</v>
      </c>
      <c r="Q325" s="131">
        <f t="shared" si="25"/>
        <v>-5.6267766380179163E-3</v>
      </c>
      <c r="R325" s="131">
        <f t="shared" si="27"/>
        <v>1.0879822486568491E-2</v>
      </c>
      <c r="S325" s="131">
        <f t="shared" si="29"/>
        <v>0.1812769482083163</v>
      </c>
    </row>
    <row r="326" spans="11:19" ht="15" x14ac:dyDescent="0.25">
      <c r="K326" s="41">
        <v>44819</v>
      </c>
      <c r="L326" s="159">
        <v>241.453273745149</v>
      </c>
      <c r="M326" s="161">
        <f t="shared" si="24"/>
        <v>7.8561941841366334E-3</v>
      </c>
      <c r="N326" s="161">
        <f t="shared" si="26"/>
        <v>1.7718059475836823E-2</v>
      </c>
      <c r="O326" s="161">
        <f t="shared" si="28"/>
        <v>2.9325226839159724E-2</v>
      </c>
      <c r="P326" s="128">
        <v>409.007915859489</v>
      </c>
      <c r="Q326" s="131">
        <f t="shared" si="25"/>
        <v>-1.6044853655826641E-2</v>
      </c>
      <c r="R326" s="131">
        <f t="shared" si="27"/>
        <v>-2.2007441999552069E-2</v>
      </c>
      <c r="S326" s="131">
        <f t="shared" si="29"/>
        <v>0.1450048531669228</v>
      </c>
    </row>
    <row r="327" spans="11:19" ht="15" x14ac:dyDescent="0.25">
      <c r="K327" s="41">
        <v>44849</v>
      </c>
      <c r="L327" s="159">
        <v>236.448864597875</v>
      </c>
      <c r="M327" s="161">
        <f t="shared" si="24"/>
        <v>-2.0726201263090327E-2</v>
      </c>
      <c r="N327" s="161">
        <f t="shared" si="26"/>
        <v>-1.3928654770736348E-2</v>
      </c>
      <c r="O327" s="161">
        <f t="shared" si="28"/>
        <v>-1.7909656937241669E-3</v>
      </c>
      <c r="P327" s="128">
        <v>401.40742347770203</v>
      </c>
      <c r="Q327" s="131">
        <f t="shared" si="25"/>
        <v>-1.8582751304006662E-2</v>
      </c>
      <c r="R327" s="131">
        <f t="shared" si="27"/>
        <v>-3.9763059939834533E-2</v>
      </c>
      <c r="S327" s="131">
        <f t="shared" si="29"/>
        <v>0.10309411350588116</v>
      </c>
    </row>
    <row r="328" spans="11:19" ht="15" x14ac:dyDescent="0.25">
      <c r="K328" s="41">
        <v>44880</v>
      </c>
      <c r="L328" s="159">
        <v>238.70005107191099</v>
      </c>
      <c r="M328" s="161">
        <f t="shared" ref="M328:M331" si="30">L328/L327-1</f>
        <v>9.5208174412870772E-3</v>
      </c>
      <c r="N328" s="161">
        <f t="shared" si="26"/>
        <v>-3.6361019531273575E-3</v>
      </c>
      <c r="O328" s="161">
        <f t="shared" si="28"/>
        <v>-6.5477809191769598E-3</v>
      </c>
      <c r="P328" s="128">
        <v>385.58816978335</v>
      </c>
      <c r="Q328" s="131">
        <f t="shared" ref="Q328:Q331" si="31">P328/P327-1</f>
        <v>-3.9409469703618472E-2</v>
      </c>
      <c r="R328" s="131">
        <f t="shared" si="27"/>
        <v>-7.2386011819638996E-2</v>
      </c>
      <c r="S328" s="131">
        <f t="shared" si="29"/>
        <v>3.4123477576096128E-2</v>
      </c>
    </row>
    <row r="329" spans="11:19" ht="15" x14ac:dyDescent="0.25">
      <c r="K329" s="41">
        <v>44910</v>
      </c>
      <c r="L329" s="159">
        <v>240.62574788985</v>
      </c>
      <c r="M329" s="161">
        <f t="shared" si="30"/>
        <v>8.067433623459408E-3</v>
      </c>
      <c r="N329" s="161">
        <f t="shared" si="26"/>
        <v>-3.4272712167591202E-3</v>
      </c>
      <c r="O329" s="161">
        <f t="shared" si="28"/>
        <v>-1.2859312226907837E-2</v>
      </c>
      <c r="P329" s="128">
        <v>372.92047794916601</v>
      </c>
      <c r="Q329" s="131">
        <f t="shared" si="31"/>
        <v>-3.2852905838116286E-2</v>
      </c>
      <c r="R329" s="131">
        <f t="shared" si="27"/>
        <v>-8.8231636873063568E-2</v>
      </c>
      <c r="S329" s="131">
        <f t="shared" si="29"/>
        <v>-2.1118062334640975E-2</v>
      </c>
    </row>
    <row r="330" spans="11:19" ht="15" x14ac:dyDescent="0.25">
      <c r="K330" s="41">
        <v>44941</v>
      </c>
      <c r="L330" s="159">
        <v>246.66135649599701</v>
      </c>
      <c r="M330" s="161">
        <f t="shared" si="30"/>
        <v>2.5082970792094539E-2</v>
      </c>
      <c r="N330" s="161">
        <f t="shared" ref="N330:N337" si="32">L330/L327-1</f>
        <v>4.3191122594266718E-2</v>
      </c>
      <c r="O330" s="161">
        <f t="shared" si="28"/>
        <v>1.7459499999716854E-4</v>
      </c>
      <c r="P330" s="128">
        <v>359.95234945201997</v>
      </c>
      <c r="Q330" s="131">
        <f t="shared" si="31"/>
        <v>-3.4774514310565108E-2</v>
      </c>
      <c r="R330" s="131">
        <f t="shared" ref="R330:R337" si="33">P330/P327-1</f>
        <v>-0.10327430834867168</v>
      </c>
      <c r="S330" s="131">
        <f t="shared" si="29"/>
        <v>-7.0081440692910779E-2</v>
      </c>
    </row>
    <row r="331" spans="11:19" ht="15" x14ac:dyDescent="0.25">
      <c r="K331" s="41">
        <v>44972</v>
      </c>
      <c r="L331" s="159">
        <v>244.404748176266</v>
      </c>
      <c r="M331" s="161">
        <f t="shared" si="30"/>
        <v>-9.1486090557020283E-3</v>
      </c>
      <c r="N331" s="161">
        <f t="shared" si="32"/>
        <v>2.3899019203126981E-2</v>
      </c>
      <c r="O331" s="161">
        <f t="shared" si="28"/>
        <v>7.1275895570050984E-3</v>
      </c>
      <c r="P331" s="128">
        <v>357.16610475516802</v>
      </c>
      <c r="Q331" s="131">
        <f t="shared" si="31"/>
        <v>-7.7405931676612916E-3</v>
      </c>
      <c r="R331" s="131">
        <f t="shared" si="33"/>
        <v>-7.3710936318796993E-2</v>
      </c>
      <c r="S331" s="131">
        <f t="shared" si="29"/>
        <v>-7.9788504948994809E-2</v>
      </c>
    </row>
    <row r="332" spans="11:19" ht="15" x14ac:dyDescent="0.25">
      <c r="K332" s="41">
        <v>45000</v>
      </c>
      <c r="L332" s="159">
        <v>238.526054529128</v>
      </c>
      <c r="M332" s="161">
        <f>L332/L331-1</f>
        <v>-2.4053107359838344E-2</v>
      </c>
      <c r="N332" s="161">
        <f t="shared" si="32"/>
        <v>-8.725971260910792E-3</v>
      </c>
      <c r="O332" s="161">
        <f t="shared" si="28"/>
        <v>1.7122937609859168E-3</v>
      </c>
      <c r="P332" s="128">
        <v>349.67014807114401</v>
      </c>
      <c r="Q332" s="131">
        <f>P332/P331-1</f>
        <v>-2.0987312581529416E-2</v>
      </c>
      <c r="R332" s="131">
        <f t="shared" si="33"/>
        <v>-6.2346616109376862E-2</v>
      </c>
      <c r="S332" s="131">
        <f t="shared" si="29"/>
        <v>-0.10885546197236706</v>
      </c>
    </row>
    <row r="333" spans="11:19" ht="15" x14ac:dyDescent="0.25">
      <c r="K333" s="41">
        <v>45031</v>
      </c>
      <c r="L333" s="159">
        <v>234.88471926741099</v>
      </c>
      <c r="M333" s="161">
        <f t="shared" ref="M333:M335" si="34">L333/L332-1</f>
        <v>-1.526598538220636E-2</v>
      </c>
      <c r="N333" s="161">
        <f t="shared" si="32"/>
        <v>-4.7744151722351913E-2</v>
      </c>
      <c r="O333" s="161">
        <f t="shared" si="28"/>
        <v>-3.1594241283103841E-3</v>
      </c>
      <c r="P333" s="128">
        <v>346.89981373481697</v>
      </c>
      <c r="Q333" s="131">
        <f t="shared" ref="Q333:Q337" si="35">P333/P332-1</f>
        <v>-7.9227075905929922E-3</v>
      </c>
      <c r="R333" s="131">
        <f t="shared" si="33"/>
        <v>-3.6261843371973468E-2</v>
      </c>
      <c r="S333" s="131">
        <f t="shared" si="29"/>
        <v>-0.13274445114635181</v>
      </c>
    </row>
    <row r="334" spans="11:19" ht="15" x14ac:dyDescent="0.25">
      <c r="K334" s="41">
        <v>45061</v>
      </c>
      <c r="L334" s="159">
        <v>236.618997570348</v>
      </c>
      <c r="M334" s="161">
        <f t="shared" si="34"/>
        <v>7.3835297091531249E-3</v>
      </c>
      <c r="N334" s="161">
        <f t="shared" si="32"/>
        <v>-3.1855971146284245E-2</v>
      </c>
      <c r="O334" s="161">
        <f t="shared" si="28"/>
        <v>-1.1146556244895356E-3</v>
      </c>
      <c r="P334" s="128">
        <v>337.58289321538501</v>
      </c>
      <c r="Q334" s="131">
        <f t="shared" si="35"/>
        <v>-2.68576694208148E-2</v>
      </c>
      <c r="R334" s="131">
        <f t="shared" si="33"/>
        <v>-5.4829423282500511E-2</v>
      </c>
      <c r="S334" s="131">
        <f t="shared" si="29"/>
        <v>-0.17903707038901984</v>
      </c>
    </row>
    <row r="335" spans="11:19" ht="15" x14ac:dyDescent="0.25">
      <c r="K335" s="41">
        <v>45092</v>
      </c>
      <c r="L335" s="159">
        <v>243.07177375732701</v>
      </c>
      <c r="M335" s="161">
        <f t="shared" si="34"/>
        <v>2.7270744332608121E-2</v>
      </c>
      <c r="N335" s="161">
        <f t="shared" si="32"/>
        <v>1.905753749699457E-2</v>
      </c>
      <c r="O335" s="161">
        <f t="shared" si="28"/>
        <v>2.4539986824786419E-2</v>
      </c>
      <c r="P335" s="128">
        <v>337.32474062345699</v>
      </c>
      <c r="Q335" s="131">
        <f t="shared" si="35"/>
        <v>-7.6470874892142771E-4</v>
      </c>
      <c r="R335" s="131">
        <f t="shared" si="33"/>
        <v>-3.5305866159255905E-2</v>
      </c>
      <c r="S335" s="131">
        <f t="shared" si="29"/>
        <v>-0.1934114887094095</v>
      </c>
    </row>
    <row r="336" spans="11:19" ht="15" x14ac:dyDescent="0.25">
      <c r="K336" s="41">
        <v>45122</v>
      </c>
      <c r="L336" s="159">
        <v>245.13507876120201</v>
      </c>
      <c r="M336" s="161">
        <f>L336/L335-1</f>
        <v>8.4884598980008441E-3</v>
      </c>
      <c r="N336" s="161">
        <f t="shared" si="32"/>
        <v>4.3639958894563957E-2</v>
      </c>
      <c r="O336" s="161">
        <f t="shared" si="28"/>
        <v>2.2295781745582444E-2</v>
      </c>
      <c r="P336" s="128">
        <v>336.88414516077302</v>
      </c>
      <c r="Q336" s="131">
        <f t="shared" si="35"/>
        <v>-1.3061463024314213E-3</v>
      </c>
      <c r="R336" s="131">
        <f t="shared" si="33"/>
        <v>-2.8871934136293076E-2</v>
      </c>
      <c r="S336" s="131">
        <f t="shared" si="29"/>
        <v>-0.1941140552376085</v>
      </c>
    </row>
    <row r="337" spans="11:19" ht="15" x14ac:dyDescent="0.25">
      <c r="K337" s="41">
        <v>45153</v>
      </c>
      <c r="L337" s="159">
        <v>243.267476204573</v>
      </c>
      <c r="M337" s="161">
        <f t="shared" ref="M337:M338" si="36">L337/L336-1</f>
        <v>-7.6186670878235496E-3</v>
      </c>
      <c r="N337" s="161">
        <f t="shared" si="32"/>
        <v>2.8097822670592576E-2</v>
      </c>
      <c r="O337" s="161">
        <f t="shared" si="28"/>
        <v>1.5428902385080212E-2</v>
      </c>
      <c r="P337" s="128">
        <v>336.56181088241101</v>
      </c>
      <c r="Q337" s="131">
        <f t="shared" si="35"/>
        <v>-9.5681047325091306E-4</v>
      </c>
      <c r="R337" s="131">
        <f t="shared" si="33"/>
        <v>-3.0246862429801347E-3</v>
      </c>
      <c r="S337" s="131">
        <f t="shared" si="29"/>
        <v>-0.19032929916586172</v>
      </c>
    </row>
    <row r="338" spans="11:19" ht="15" x14ac:dyDescent="0.25">
      <c r="K338" s="41">
        <v>45184</v>
      </c>
      <c r="L338" s="159">
        <v>241.988749638352</v>
      </c>
      <c r="M338" s="161">
        <f t="shared" si="36"/>
        <v>-5.2564633224774227E-3</v>
      </c>
      <c r="N338" s="161">
        <f t="shared" ref="N338" si="37">L338/L335-1</f>
        <v>-4.4555733569305866E-3</v>
      </c>
      <c r="O338" s="161">
        <f t="shared" ref="O338" si="38">L338/L326-1</f>
        <v>2.2177205754856377E-3</v>
      </c>
      <c r="P338" s="128">
        <v>341.02126115455798</v>
      </c>
      <c r="Q338" s="131">
        <f>P338/P337-1</f>
        <v>1.3250018653200746E-2</v>
      </c>
      <c r="R338" s="131">
        <f t="shared" ref="R338" si="39">P338/P335-1</f>
        <v>1.0958343951495975E-2</v>
      </c>
      <c r="S338" s="131">
        <f t="shared" ref="S338" si="40">P338/P326-1</f>
        <v>-0.16622332250480754</v>
      </c>
    </row>
    <row r="339" spans="11:19" x14ac:dyDescent="0.25">
      <c r="K339" s="41">
        <v>45214</v>
      </c>
      <c r="L339" s="16" t="s">
        <v>76</v>
      </c>
      <c r="M339" s="16"/>
      <c r="N339" s="16"/>
      <c r="O339" s="16"/>
      <c r="P339" s="16" t="s">
        <v>76</v>
      </c>
    </row>
    <row r="340" spans="11:19" x14ac:dyDescent="0.25">
      <c r="K340" s="68"/>
      <c r="L340" s="154" t="s">
        <v>123</v>
      </c>
      <c r="M340" s="154"/>
      <c r="N340" s="154"/>
      <c r="O340" s="154"/>
      <c r="P340" s="155" t="s">
        <v>124</v>
      </c>
    </row>
    <row r="341" spans="11:19" x14ac:dyDescent="0.25">
      <c r="K341" s="68" t="s">
        <v>97</v>
      </c>
      <c r="L341" s="156">
        <f>MIN($L$162:$L$197)</f>
        <v>104.621861466607</v>
      </c>
      <c r="M341" s="156"/>
      <c r="N341" s="156"/>
      <c r="O341" s="156"/>
      <c r="P341" s="156">
        <f>MIN($P$162:$P$197)</f>
        <v>117.703429804658</v>
      </c>
    </row>
    <row r="342" spans="11:19" x14ac:dyDescent="0.25">
      <c r="K342" s="68" t="s">
        <v>125</v>
      </c>
      <c r="L342" s="157">
        <f>L338/L341-1</f>
        <v>1.312984554529165</v>
      </c>
      <c r="M342" s="157"/>
      <c r="N342" s="157"/>
      <c r="O342" s="157"/>
      <c r="P342" s="157">
        <f>P338/P341-1</f>
        <v>1.8972924724497906</v>
      </c>
    </row>
    <row r="343" spans="11:19" x14ac:dyDescent="0.25">
      <c r="K343" s="41">
        <v>45337</v>
      </c>
      <c r="L343" s="16" t="s">
        <v>76</v>
      </c>
      <c r="M343" s="16"/>
      <c r="N343" s="16"/>
      <c r="O343" s="16"/>
      <c r="P343" s="16" t="s">
        <v>76</v>
      </c>
    </row>
    <row r="344" spans="11:19" x14ac:dyDescent="0.25">
      <c r="K344" s="41">
        <v>45366</v>
      </c>
      <c r="L344" s="16" t="s">
        <v>76</v>
      </c>
      <c r="M344" s="16"/>
      <c r="N344" s="16"/>
      <c r="O344" s="16"/>
      <c r="P344" s="16" t="s">
        <v>76</v>
      </c>
    </row>
    <row r="345" spans="11:19" x14ac:dyDescent="0.25">
      <c r="K345" s="41">
        <v>45397</v>
      </c>
      <c r="L345" s="16" t="s">
        <v>76</v>
      </c>
      <c r="M345" s="16"/>
      <c r="N345" s="16"/>
      <c r="O345" s="16"/>
      <c r="P345" s="16" t="s">
        <v>76</v>
      </c>
    </row>
    <row r="346" spans="11:19" x14ac:dyDescent="0.25">
      <c r="K346" s="41">
        <v>45427</v>
      </c>
      <c r="L346" s="16" t="s">
        <v>76</v>
      </c>
      <c r="M346" s="16"/>
      <c r="N346" s="16"/>
      <c r="O346" s="16"/>
      <c r="P346" s="16" t="s">
        <v>76</v>
      </c>
    </row>
    <row r="347" spans="11:19" x14ac:dyDescent="0.25">
      <c r="K347" s="41">
        <v>45458</v>
      </c>
      <c r="L347" s="16" t="s">
        <v>76</v>
      </c>
      <c r="M347" s="16"/>
      <c r="N347" s="16"/>
      <c r="O347" s="16"/>
      <c r="P347" s="16" t="s">
        <v>76</v>
      </c>
    </row>
    <row r="348" spans="11:19" x14ac:dyDescent="0.25">
      <c r="K348" s="41">
        <v>45488</v>
      </c>
      <c r="L348" s="16" t="s">
        <v>76</v>
      </c>
      <c r="M348" s="16"/>
      <c r="N348" s="16"/>
      <c r="O348" s="16"/>
      <c r="P348" s="16" t="s">
        <v>76</v>
      </c>
    </row>
    <row r="349" spans="11:19" x14ac:dyDescent="0.25">
      <c r="K349" s="41">
        <v>45519</v>
      </c>
      <c r="L349" s="16" t="s">
        <v>76</v>
      </c>
      <c r="M349" s="16"/>
      <c r="N349" s="16"/>
      <c r="O349" s="16"/>
      <c r="P349" s="16" t="s">
        <v>76</v>
      </c>
    </row>
    <row r="350" spans="11:19" x14ac:dyDescent="0.25">
      <c r="K350" s="41">
        <v>45550</v>
      </c>
      <c r="L350" s="16" t="s">
        <v>76</v>
      </c>
      <c r="M350" s="16"/>
      <c r="N350" s="16"/>
      <c r="O350" s="16"/>
      <c r="P350" s="16" t="s">
        <v>76</v>
      </c>
    </row>
    <row r="351" spans="11:19" x14ac:dyDescent="0.25">
      <c r="K351" s="41">
        <v>45580</v>
      </c>
      <c r="L351" s="16" t="s">
        <v>76</v>
      </c>
      <c r="M351" s="16"/>
      <c r="N351" s="16"/>
      <c r="O351" s="16"/>
      <c r="P351" s="16" t="s">
        <v>76</v>
      </c>
    </row>
    <row r="352" spans="11:19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39 K343:K364">
    <cfRule type="expression" dxfId="21" priority="2">
      <formula>$L6=""</formula>
    </cfRule>
  </conditionalFormatting>
  <conditionalFormatting sqref="K340:K342">
    <cfRule type="expression" dxfId="20" priority="1">
      <formula>$L340=""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4911-6916-4A60-AAB2-3694C747EB99}">
  <sheetPr codeName="Sheet1"/>
  <dimension ref="A1:AJ136"/>
  <sheetViews>
    <sheetView topLeftCell="A29" workbookViewId="0">
      <selection activeCell="D50" sqref="D50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09" t="s">
        <v>7</v>
      </c>
      <c r="R5" s="110"/>
      <c r="S5" s="110"/>
      <c r="T5" s="110"/>
      <c r="U5" s="110"/>
      <c r="V5" s="111"/>
      <c r="W5" s="112" t="s">
        <v>8</v>
      </c>
      <c r="X5" s="113"/>
      <c r="Y5" s="113"/>
      <c r="Z5" s="114"/>
      <c r="AA5" s="109" t="s">
        <v>126</v>
      </c>
      <c r="AB5" s="110"/>
      <c r="AC5" s="110"/>
      <c r="AD5" s="110"/>
      <c r="AE5" s="110"/>
      <c r="AF5" s="111"/>
      <c r="AG5" s="112" t="s">
        <v>127</v>
      </c>
      <c r="AH5" s="113"/>
      <c r="AI5" s="113"/>
      <c r="AJ5" s="11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08" t="s">
        <v>78</v>
      </c>
      <c r="B7" s="108"/>
      <c r="C7" s="108"/>
      <c r="D7" s="108"/>
      <c r="E7" s="108"/>
      <c r="F7" s="108"/>
      <c r="G7" s="59"/>
      <c r="H7" s="60"/>
      <c r="I7" s="108" t="s">
        <v>79</v>
      </c>
      <c r="J7" s="108"/>
      <c r="K7" s="108"/>
      <c r="L7" s="108"/>
      <c r="M7" s="108"/>
      <c r="N7" s="108"/>
      <c r="O7" s="108"/>
      <c r="P7" s="25">
        <v>35155</v>
      </c>
      <c r="Q7" s="61">
        <v>58.484009190921697</v>
      </c>
      <c r="R7" s="16">
        <v>67.9127064449806</v>
      </c>
      <c r="S7" s="16">
        <v>68.754959298777607</v>
      </c>
      <c r="T7" s="16">
        <v>62.471038000486502</v>
      </c>
      <c r="U7" s="62" t="s">
        <v>15</v>
      </c>
      <c r="V7" s="63" t="s">
        <v>15</v>
      </c>
      <c r="W7" s="61">
        <v>60.9041514208946</v>
      </c>
      <c r="X7" s="16">
        <v>68.987020880168203</v>
      </c>
      <c r="Y7" s="16">
        <v>78.829234493929107</v>
      </c>
      <c r="Z7" s="64">
        <v>67.438761944135507</v>
      </c>
    </row>
    <row r="8" spans="1:36" x14ac:dyDescent="0.25">
      <c r="A8" s="108" t="s">
        <v>74</v>
      </c>
      <c r="B8" s="108"/>
      <c r="C8" s="108"/>
      <c r="D8" s="108"/>
      <c r="E8" s="108"/>
      <c r="F8" s="108"/>
      <c r="G8" s="59"/>
      <c r="I8" s="108" t="s">
        <v>74</v>
      </c>
      <c r="J8" s="108"/>
      <c r="K8" s="108"/>
      <c r="L8" s="108"/>
      <c r="M8" s="108"/>
      <c r="N8" s="108"/>
      <c r="O8" s="108"/>
      <c r="P8" s="25">
        <v>35246</v>
      </c>
      <c r="Q8" s="61">
        <v>62.007537452942699</v>
      </c>
      <c r="R8" s="16">
        <v>70.065651265498104</v>
      </c>
      <c r="S8" s="16">
        <v>67.549090398605799</v>
      </c>
      <c r="T8" s="16">
        <v>63.234955540853399</v>
      </c>
      <c r="U8" s="62" t="s">
        <v>15</v>
      </c>
      <c r="V8" s="63" t="s">
        <v>15</v>
      </c>
      <c r="W8" s="61">
        <v>60.871772485252997</v>
      </c>
      <c r="X8" s="16">
        <v>68.315006755287499</v>
      </c>
      <c r="Y8" s="16">
        <v>73.205251836402596</v>
      </c>
      <c r="Z8" s="64">
        <v>66.524895210685699</v>
      </c>
    </row>
    <row r="9" spans="1:36" x14ac:dyDescent="0.25">
      <c r="P9" s="25">
        <v>35338</v>
      </c>
      <c r="Q9" s="61">
        <v>65.417408282121002</v>
      </c>
      <c r="R9" s="16">
        <v>71.661567445266598</v>
      </c>
      <c r="S9" s="16">
        <v>69.510452637027697</v>
      </c>
      <c r="T9" s="16">
        <v>64.269208558227206</v>
      </c>
      <c r="U9" s="62" t="s">
        <v>15</v>
      </c>
      <c r="V9" s="63" t="s">
        <v>15</v>
      </c>
      <c r="W9" s="61">
        <v>64.190349704461497</v>
      </c>
      <c r="X9" s="16">
        <v>69.625661715612196</v>
      </c>
      <c r="Y9" s="16">
        <v>67.796708695597403</v>
      </c>
      <c r="Z9" s="64">
        <v>67.543340450621997</v>
      </c>
    </row>
    <row r="10" spans="1:36" x14ac:dyDescent="0.25">
      <c r="P10" s="25">
        <v>35430</v>
      </c>
      <c r="Q10" s="61">
        <v>65.206773404660197</v>
      </c>
      <c r="R10" s="16">
        <v>70.5123754957432</v>
      </c>
      <c r="S10" s="16">
        <v>74.011355107857995</v>
      </c>
      <c r="T10" s="16">
        <v>65.221504697221604</v>
      </c>
      <c r="U10" s="62" t="s">
        <v>15</v>
      </c>
      <c r="V10" s="63" t="s">
        <v>15</v>
      </c>
      <c r="W10" s="61">
        <v>66.782957894397398</v>
      </c>
      <c r="X10" s="16">
        <v>72.0900268040741</v>
      </c>
      <c r="Y10" s="16">
        <v>70.816892171432997</v>
      </c>
      <c r="Z10" s="64">
        <v>68.324251271034797</v>
      </c>
    </row>
    <row r="11" spans="1:36" x14ac:dyDescent="0.25">
      <c r="P11" s="25">
        <v>35520</v>
      </c>
      <c r="Q11" s="61">
        <v>65.7763998616674</v>
      </c>
      <c r="R11" s="16">
        <v>70.416280453709803</v>
      </c>
      <c r="S11" s="16">
        <v>75.978881208558704</v>
      </c>
      <c r="T11" s="16">
        <v>67.781461324604194</v>
      </c>
      <c r="U11" s="62" t="s">
        <v>15</v>
      </c>
      <c r="V11" s="63" t="s">
        <v>15</v>
      </c>
      <c r="W11" s="61">
        <v>67.305922474189998</v>
      </c>
      <c r="X11" s="16">
        <v>73.024694986089898</v>
      </c>
      <c r="Y11" s="16">
        <v>79.308620378094801</v>
      </c>
      <c r="Z11" s="64">
        <v>70.1119203393405</v>
      </c>
      <c r="AA11" s="162">
        <f>IFERROR(Q11/Q7-1,"NULL")</f>
        <v>0.12469033453126666</v>
      </c>
      <c r="AB11" s="162">
        <f t="shared" ref="AB11:AJ26" si="0">IFERROR(R11/R7-1,"NULL")</f>
        <v>3.6864588966977418E-2</v>
      </c>
      <c r="AC11" s="162">
        <f t="shared" si="0"/>
        <v>0.1050676486970088</v>
      </c>
      <c r="AD11" s="162">
        <f t="shared" si="0"/>
        <v>8.5006164361737246E-2</v>
      </c>
      <c r="AE11" s="162" t="str">
        <f t="shared" si="0"/>
        <v>NULL</v>
      </c>
      <c r="AF11" s="162" t="str">
        <f t="shared" si="0"/>
        <v>NULL</v>
      </c>
      <c r="AG11" s="162">
        <f t="shared" si="0"/>
        <v>0.10511222804918874</v>
      </c>
      <c r="AH11" s="162">
        <f t="shared" si="0"/>
        <v>5.8528025335884859E-2</v>
      </c>
      <c r="AI11" s="162">
        <f t="shared" si="0"/>
        <v>6.0813210637307158E-3</v>
      </c>
      <c r="AJ11" s="162">
        <f>IFERROR(Z11/Z7-1,"NULL")</f>
        <v>3.9638307675626816E-2</v>
      </c>
    </row>
    <row r="12" spans="1:36" x14ac:dyDescent="0.25">
      <c r="P12" s="25">
        <v>35611</v>
      </c>
      <c r="Q12" s="61">
        <v>69.579330768780295</v>
      </c>
      <c r="R12" s="16">
        <v>73.442364292608303</v>
      </c>
      <c r="S12" s="16">
        <v>76.600683383794802</v>
      </c>
      <c r="T12" s="16">
        <v>71.121964215398705</v>
      </c>
      <c r="U12" s="62" t="s">
        <v>15</v>
      </c>
      <c r="V12" s="63" t="s">
        <v>15</v>
      </c>
      <c r="W12" s="61">
        <v>67.439378074710106</v>
      </c>
      <c r="X12" s="16">
        <v>72.662025469885904</v>
      </c>
      <c r="Y12" s="16">
        <v>83.649253025721805</v>
      </c>
      <c r="Z12" s="64">
        <v>72.371590055032101</v>
      </c>
      <c r="AA12" s="162">
        <f t="shared" ref="AA12:AJ50" si="1">IFERROR(Q12/Q8-1,"NULL")</f>
        <v>0.12211085340364947</v>
      </c>
      <c r="AB12" s="162">
        <f t="shared" si="0"/>
        <v>4.8193557986279112E-2</v>
      </c>
      <c r="AC12" s="162">
        <f t="shared" si="0"/>
        <v>0.13400022016248836</v>
      </c>
      <c r="AD12" s="162">
        <f t="shared" si="0"/>
        <v>0.1247254561513822</v>
      </c>
      <c r="AE12" s="162" t="str">
        <f t="shared" si="0"/>
        <v>NULL</v>
      </c>
      <c r="AF12" s="162" t="str">
        <f t="shared" si="0"/>
        <v>NULL</v>
      </c>
      <c r="AG12" s="162">
        <f t="shared" si="0"/>
        <v>0.10789246511670414</v>
      </c>
      <c r="AH12" s="162">
        <f t="shared" si="0"/>
        <v>6.3631973720941648E-2</v>
      </c>
      <c r="AI12" s="162">
        <f t="shared" si="0"/>
        <v>0.14266737600547041</v>
      </c>
      <c r="AJ12" s="162">
        <f t="shared" si="0"/>
        <v>8.7887321367885018E-2</v>
      </c>
    </row>
    <row r="13" spans="1:36" x14ac:dyDescent="0.25">
      <c r="P13" s="25">
        <v>35703</v>
      </c>
      <c r="Q13" s="61">
        <v>74.6482129400964</v>
      </c>
      <c r="R13" s="16">
        <v>77.590497802657495</v>
      </c>
      <c r="S13" s="16">
        <v>79.076647000077003</v>
      </c>
      <c r="T13" s="16">
        <v>72.703926676932895</v>
      </c>
      <c r="U13" s="62" t="s">
        <v>15</v>
      </c>
      <c r="V13" s="63" t="s">
        <v>15</v>
      </c>
      <c r="W13" s="61">
        <v>73.467497893139196</v>
      </c>
      <c r="X13" s="16">
        <v>74.537212562975299</v>
      </c>
      <c r="Y13" s="16">
        <v>84.901386740663597</v>
      </c>
      <c r="Z13" s="64">
        <v>74.298656839692896</v>
      </c>
      <c r="AA13" s="162">
        <f t="shared" si="1"/>
        <v>0.14110624221256773</v>
      </c>
      <c r="AB13" s="162">
        <f t="shared" si="0"/>
        <v>8.2735147565942802E-2</v>
      </c>
      <c r="AC13" s="162">
        <f t="shared" si="0"/>
        <v>0.13762238627624002</v>
      </c>
      <c r="AD13" s="162">
        <f t="shared" si="0"/>
        <v>0.13124042302565342</v>
      </c>
      <c r="AE13" s="162" t="str">
        <f t="shared" si="0"/>
        <v>NULL</v>
      </c>
      <c r="AF13" s="162" t="str">
        <f t="shared" si="0"/>
        <v>NULL</v>
      </c>
      <c r="AG13" s="162">
        <f t="shared" si="0"/>
        <v>0.14452559039467117</v>
      </c>
      <c r="AH13" s="162">
        <f t="shared" si="0"/>
        <v>7.0542250175293919E-2</v>
      </c>
      <c r="AI13" s="162">
        <f t="shared" si="0"/>
        <v>0.25229363451646347</v>
      </c>
      <c r="AJ13" s="162">
        <f t="shared" si="0"/>
        <v>0.10001454390621101</v>
      </c>
    </row>
    <row r="14" spans="1:36" x14ac:dyDescent="0.25">
      <c r="P14" s="25">
        <v>35795</v>
      </c>
      <c r="Q14" s="61">
        <v>77.405914065025897</v>
      </c>
      <c r="R14" s="16">
        <v>79.356513825266802</v>
      </c>
      <c r="S14" s="16">
        <v>81.994335329162695</v>
      </c>
      <c r="T14" s="16">
        <v>73.4099995248326</v>
      </c>
      <c r="U14" s="62" t="s">
        <v>15</v>
      </c>
      <c r="V14" s="63" t="s">
        <v>15</v>
      </c>
      <c r="W14" s="61">
        <v>81.828941543915107</v>
      </c>
      <c r="X14" s="16">
        <v>78.757110760707505</v>
      </c>
      <c r="Y14" s="16">
        <v>84.750794636870495</v>
      </c>
      <c r="Z14" s="64">
        <v>77.125062006524402</v>
      </c>
      <c r="AA14" s="162">
        <f t="shared" si="1"/>
        <v>0.18708394885083912</v>
      </c>
      <c r="AB14" s="162">
        <f t="shared" si="0"/>
        <v>0.12542675335136755</v>
      </c>
      <c r="AC14" s="162">
        <f t="shared" si="0"/>
        <v>0.10786156002239067</v>
      </c>
      <c r="AD14" s="162">
        <f t="shared" si="0"/>
        <v>0.12554900206035602</v>
      </c>
      <c r="AE14" s="162" t="str">
        <f t="shared" si="0"/>
        <v>NULL</v>
      </c>
      <c r="AF14" s="162" t="str">
        <f t="shared" si="0"/>
        <v>NULL</v>
      </c>
      <c r="AG14" s="162">
        <f t="shared" si="0"/>
        <v>0.22529675420051976</v>
      </c>
      <c r="AH14" s="162">
        <f t="shared" si="0"/>
        <v>9.2482750419183191E-2</v>
      </c>
      <c r="AI14" s="162">
        <f t="shared" si="0"/>
        <v>0.19675958712938724</v>
      </c>
      <c r="AJ14" s="162">
        <f t="shared" si="0"/>
        <v>0.12880947206545668</v>
      </c>
    </row>
    <row r="15" spans="1:36" x14ac:dyDescent="0.25">
      <c r="P15" s="25">
        <v>35885</v>
      </c>
      <c r="Q15" s="61">
        <v>77.918863208604193</v>
      </c>
      <c r="R15" s="16">
        <v>79.254024145167605</v>
      </c>
      <c r="S15" s="16">
        <v>83.319873949439099</v>
      </c>
      <c r="T15" s="16">
        <v>74.952576199541696</v>
      </c>
      <c r="U15" s="65">
        <v>75.252247459582605</v>
      </c>
      <c r="V15" s="66">
        <v>86.918303552377907</v>
      </c>
      <c r="W15" s="61">
        <v>82.921115078938897</v>
      </c>
      <c r="X15" s="16">
        <v>81.037826561910606</v>
      </c>
      <c r="Y15" s="16">
        <v>84.568318402635896</v>
      </c>
      <c r="Z15" s="64">
        <v>79.457615496361299</v>
      </c>
      <c r="AA15" s="162">
        <f>IFERROR(Q15/Q11-1,"NULL")</f>
        <v>0.18460212739635007</v>
      </c>
      <c r="AB15" s="162">
        <f t="shared" si="0"/>
        <v>0.12550710765342887</v>
      </c>
      <c r="AC15" s="162">
        <f t="shared" si="0"/>
        <v>9.6618858084125847E-2</v>
      </c>
      <c r="AD15" s="162">
        <f t="shared" si="0"/>
        <v>0.10579758439546127</v>
      </c>
      <c r="AE15" s="162" t="str">
        <f t="shared" si="0"/>
        <v>NULL</v>
      </c>
      <c r="AF15" s="162" t="str">
        <f t="shared" si="0"/>
        <v>NULL</v>
      </c>
      <c r="AG15" s="162">
        <f t="shared" si="0"/>
        <v>0.23200324771920178</v>
      </c>
      <c r="AH15" s="162">
        <f t="shared" si="0"/>
        <v>0.10973180480037725</v>
      </c>
      <c r="AI15" s="162">
        <f t="shared" si="0"/>
        <v>6.6319373599819098E-2</v>
      </c>
      <c r="AJ15" s="162">
        <f t="shared" si="0"/>
        <v>0.13329680761542106</v>
      </c>
    </row>
    <row r="16" spans="1:36" x14ac:dyDescent="0.25">
      <c r="P16" s="25">
        <v>35976</v>
      </c>
      <c r="Q16" s="61">
        <v>78.255218760931697</v>
      </c>
      <c r="R16" s="16">
        <v>79.468442325639501</v>
      </c>
      <c r="S16" s="16">
        <v>84.501306390351701</v>
      </c>
      <c r="T16" s="16">
        <v>77.430369280840395</v>
      </c>
      <c r="U16" s="65">
        <v>73.635011726239398</v>
      </c>
      <c r="V16" s="66">
        <v>85.008945489217197</v>
      </c>
      <c r="W16" s="61">
        <v>84.069955506810103</v>
      </c>
      <c r="X16" s="16">
        <v>81.399527172605403</v>
      </c>
      <c r="Y16" s="16">
        <v>87.988584160928696</v>
      </c>
      <c r="Z16" s="64">
        <v>80.480959496754593</v>
      </c>
      <c r="AA16" s="162">
        <f t="shared" si="1"/>
        <v>0.12469059268451899</v>
      </c>
      <c r="AB16" s="162">
        <f t="shared" si="0"/>
        <v>8.2051797910837498E-2</v>
      </c>
      <c r="AC16" s="162">
        <f t="shared" si="0"/>
        <v>0.10314037235114681</v>
      </c>
      <c r="AD16" s="162">
        <f t="shared" si="0"/>
        <v>8.8698408923805427E-2</v>
      </c>
      <c r="AE16" s="162" t="str">
        <f t="shared" si="0"/>
        <v>NULL</v>
      </c>
      <c r="AF16" s="162" t="str">
        <f t="shared" si="0"/>
        <v>NULL</v>
      </c>
      <c r="AG16" s="162">
        <f t="shared" si="0"/>
        <v>0.2466003973772779</v>
      </c>
      <c r="AH16" s="162">
        <f t="shared" si="0"/>
        <v>0.12024852935513985</v>
      </c>
      <c r="AI16" s="162">
        <f t="shared" si="0"/>
        <v>5.1875312429539244E-2</v>
      </c>
      <c r="AJ16" s="162">
        <f t="shared" si="0"/>
        <v>0.11205183464334612</v>
      </c>
    </row>
    <row r="17" spans="1:36" x14ac:dyDescent="0.25">
      <c r="P17" s="25">
        <v>36068</v>
      </c>
      <c r="Q17" s="61">
        <v>79.850842723767599</v>
      </c>
      <c r="R17" s="16">
        <v>81.444543674786999</v>
      </c>
      <c r="S17" s="16">
        <v>84.924377248993594</v>
      </c>
      <c r="T17" s="16">
        <v>80.200400276039304</v>
      </c>
      <c r="U17" s="65">
        <v>74.859352074703594</v>
      </c>
      <c r="V17" s="66">
        <v>85.061068106765802</v>
      </c>
      <c r="W17" s="61">
        <v>86.917172959065496</v>
      </c>
      <c r="X17" s="16">
        <v>81.945244522080898</v>
      </c>
      <c r="Y17" s="16">
        <v>90.930188687587801</v>
      </c>
      <c r="Z17" s="64">
        <v>82.260168907139004</v>
      </c>
      <c r="AA17" s="162">
        <f t="shared" si="1"/>
        <v>6.9695302523131941E-2</v>
      </c>
      <c r="AB17" s="162">
        <f t="shared" si="0"/>
        <v>4.9671621928909726E-2</v>
      </c>
      <c r="AC17" s="162">
        <f t="shared" si="0"/>
        <v>7.3950154321931416E-2</v>
      </c>
      <c r="AD17" s="162">
        <f t="shared" si="0"/>
        <v>0.10310961101754157</v>
      </c>
      <c r="AE17" s="162" t="str">
        <f t="shared" si="0"/>
        <v>NULL</v>
      </c>
      <c r="AF17" s="162" t="str">
        <f t="shared" si="0"/>
        <v>NULL</v>
      </c>
      <c r="AG17" s="162">
        <f t="shared" si="0"/>
        <v>0.18306973085553113</v>
      </c>
      <c r="AH17" s="162">
        <f t="shared" si="0"/>
        <v>9.9387027021525354E-2</v>
      </c>
      <c r="AI17" s="162">
        <f t="shared" si="0"/>
        <v>7.1009463783430871E-2</v>
      </c>
      <c r="AJ17" s="162">
        <f t="shared" si="0"/>
        <v>0.10715553155454605</v>
      </c>
    </row>
    <row r="18" spans="1:36" x14ac:dyDescent="0.25">
      <c r="P18" s="25">
        <v>36160</v>
      </c>
      <c r="Q18" s="61">
        <v>82.422677475830994</v>
      </c>
      <c r="R18" s="16">
        <v>84.371904733711304</v>
      </c>
      <c r="S18" s="16">
        <v>85.392458653701695</v>
      </c>
      <c r="T18" s="16">
        <v>82.587601887691704</v>
      </c>
      <c r="U18" s="65">
        <v>78.696996785686395</v>
      </c>
      <c r="V18" s="66">
        <v>82.146759214286305</v>
      </c>
      <c r="W18" s="61">
        <v>86.664669763244504</v>
      </c>
      <c r="X18" s="16">
        <v>82.163065135069104</v>
      </c>
      <c r="Y18" s="16">
        <v>92.380335362329504</v>
      </c>
      <c r="Z18" s="64">
        <v>82.839874157229005</v>
      </c>
      <c r="AA18" s="162">
        <f t="shared" si="1"/>
        <v>6.4811112579727492E-2</v>
      </c>
      <c r="AB18" s="162">
        <f t="shared" si="0"/>
        <v>6.3200746437624078E-2</v>
      </c>
      <c r="AC18" s="162">
        <f t="shared" si="0"/>
        <v>4.144339131352659E-2</v>
      </c>
      <c r="AD18" s="162">
        <f t="shared" si="0"/>
        <v>0.12501842286151454</v>
      </c>
      <c r="AE18" s="162" t="str">
        <f t="shared" si="0"/>
        <v>NULL</v>
      </c>
      <c r="AF18" s="162" t="str">
        <f t="shared" si="0"/>
        <v>NULL</v>
      </c>
      <c r="AG18" s="162">
        <f t="shared" si="0"/>
        <v>5.9095573376495514E-2</v>
      </c>
      <c r="AH18" s="162">
        <f t="shared" si="0"/>
        <v>4.3246309335929212E-2</v>
      </c>
      <c r="AI18" s="162">
        <f t="shared" si="0"/>
        <v>9.0023235276425417E-2</v>
      </c>
      <c r="AJ18" s="162">
        <f t="shared" si="0"/>
        <v>7.409799100351E-2</v>
      </c>
    </row>
    <row r="19" spans="1:36" x14ac:dyDescent="0.25">
      <c r="P19" s="25">
        <v>36250</v>
      </c>
      <c r="Q19" s="61">
        <v>85.409054717229495</v>
      </c>
      <c r="R19" s="16">
        <v>86.864385744704094</v>
      </c>
      <c r="S19" s="16">
        <v>87.631525360922197</v>
      </c>
      <c r="T19" s="16">
        <v>84.969759588030598</v>
      </c>
      <c r="U19" s="65">
        <v>81.877502463625504</v>
      </c>
      <c r="V19" s="66">
        <v>88.077381794851703</v>
      </c>
      <c r="W19" s="61">
        <v>85.217481356762605</v>
      </c>
      <c r="X19" s="16">
        <v>83.725626104071694</v>
      </c>
      <c r="Y19" s="16">
        <v>93.845365360594002</v>
      </c>
      <c r="Z19" s="64">
        <v>82.090403906621603</v>
      </c>
      <c r="AA19" s="162">
        <f t="shared" si="1"/>
        <v>9.6128090172113767E-2</v>
      </c>
      <c r="AB19" s="162">
        <f t="shared" si="0"/>
        <v>9.6024923423406072E-2</v>
      </c>
      <c r="AC19" s="162">
        <f t="shared" si="0"/>
        <v>5.1748174920422052E-2</v>
      </c>
      <c r="AD19" s="162">
        <f t="shared" si="0"/>
        <v>0.13364695246525971</v>
      </c>
      <c r="AE19" s="162">
        <f t="shared" si="0"/>
        <v>8.8040626395926136E-2</v>
      </c>
      <c r="AF19" s="162">
        <f t="shared" si="0"/>
        <v>1.3335260757537881E-2</v>
      </c>
      <c r="AG19" s="162">
        <f t="shared" si="0"/>
        <v>2.7693383954588979E-2</v>
      </c>
      <c r="AH19" s="162">
        <f t="shared" si="0"/>
        <v>3.316722148400264E-2</v>
      </c>
      <c r="AI19" s="162">
        <f t="shared" si="0"/>
        <v>0.10969884624865567</v>
      </c>
      <c r="AJ19" s="162">
        <f t="shared" si="0"/>
        <v>3.3134500624183438E-2</v>
      </c>
    </row>
    <row r="20" spans="1:36" x14ac:dyDescent="0.25">
      <c r="P20" s="25">
        <v>36341</v>
      </c>
      <c r="Q20" s="61">
        <v>89.278977991061396</v>
      </c>
      <c r="R20" s="16">
        <v>87.517873721316604</v>
      </c>
      <c r="S20" s="16">
        <v>91.224037033849399</v>
      </c>
      <c r="T20" s="16">
        <v>86.955937791312394</v>
      </c>
      <c r="U20" s="65">
        <v>85.922775694897297</v>
      </c>
      <c r="V20" s="66">
        <v>88.972976574285397</v>
      </c>
      <c r="W20" s="61">
        <v>86.996225279583996</v>
      </c>
      <c r="X20" s="16">
        <v>86.965738701591405</v>
      </c>
      <c r="Y20" s="16">
        <v>93.400188757791</v>
      </c>
      <c r="Z20" s="64">
        <v>85.615551458347696</v>
      </c>
      <c r="AA20" s="162">
        <f t="shared" si="1"/>
        <v>0.14086931714812634</v>
      </c>
      <c r="AB20" s="162">
        <f t="shared" si="0"/>
        <v>0.10129091699938919</v>
      </c>
      <c r="AC20" s="162">
        <f t="shared" si="0"/>
        <v>7.9557712545202719E-2</v>
      </c>
      <c r="AD20" s="162">
        <f t="shared" si="0"/>
        <v>0.12302109106470493</v>
      </c>
      <c r="AE20" s="162">
        <f t="shared" si="0"/>
        <v>0.16687393239429915</v>
      </c>
      <c r="AF20" s="162">
        <f t="shared" si="0"/>
        <v>4.6630752355009575E-2</v>
      </c>
      <c r="AG20" s="162">
        <f t="shared" si="0"/>
        <v>3.4807557053326166E-2</v>
      </c>
      <c r="AH20" s="162">
        <f t="shared" si="0"/>
        <v>6.8381374220798596E-2</v>
      </c>
      <c r="AI20" s="162">
        <f t="shared" si="0"/>
        <v>6.1503485349470255E-2</v>
      </c>
      <c r="AJ20" s="162">
        <f t="shared" si="0"/>
        <v>6.3798841287424635E-2</v>
      </c>
    </row>
    <row r="21" spans="1:36" x14ac:dyDescent="0.25">
      <c r="P21" s="25">
        <v>36433</v>
      </c>
      <c r="Q21" s="61">
        <v>90.592454100241795</v>
      </c>
      <c r="R21" s="16">
        <v>87.914284546422806</v>
      </c>
      <c r="S21" s="16">
        <v>93.9876802531479</v>
      </c>
      <c r="T21" s="16">
        <v>88.805306360350798</v>
      </c>
      <c r="U21" s="65">
        <v>89.411411172608098</v>
      </c>
      <c r="V21" s="66">
        <v>86.960560669626602</v>
      </c>
      <c r="W21" s="61">
        <v>90.321463077166001</v>
      </c>
      <c r="X21" s="16">
        <v>89.624395931222395</v>
      </c>
      <c r="Y21" s="16">
        <v>93.399258127135894</v>
      </c>
      <c r="Z21" s="64">
        <v>91.729740491071993</v>
      </c>
      <c r="AA21" s="162">
        <f t="shared" si="1"/>
        <v>0.13452095194077329</v>
      </c>
      <c r="AB21" s="162">
        <f t="shared" si="0"/>
        <v>7.9437376400190551E-2</v>
      </c>
      <c r="AC21" s="162">
        <f t="shared" si="0"/>
        <v>0.10672204257184248</v>
      </c>
      <c r="AD21" s="162">
        <f t="shared" si="0"/>
        <v>0.10729255782632663</v>
      </c>
      <c r="AE21" s="162">
        <f t="shared" si="0"/>
        <v>0.19439199905688098</v>
      </c>
      <c r="AF21" s="162">
        <f t="shared" si="0"/>
        <v>2.2330927710390691E-2</v>
      </c>
      <c r="AG21" s="162">
        <f t="shared" si="0"/>
        <v>3.916705988244451E-2</v>
      </c>
      <c r="AH21" s="162">
        <f t="shared" si="0"/>
        <v>9.3710763253287643E-2</v>
      </c>
      <c r="AI21" s="162">
        <f t="shared" si="0"/>
        <v>2.7153462179993593E-2</v>
      </c>
      <c r="AJ21" s="162">
        <f t="shared" si="0"/>
        <v>0.11511733697778936</v>
      </c>
    </row>
    <row r="22" spans="1:36" x14ac:dyDescent="0.25">
      <c r="P22" s="25">
        <v>36525</v>
      </c>
      <c r="Q22" s="61">
        <v>90.307857453544898</v>
      </c>
      <c r="R22" s="16">
        <v>90.795044478936703</v>
      </c>
      <c r="S22" s="16">
        <v>94.847385408124893</v>
      </c>
      <c r="T22" s="16">
        <v>91.486836625565601</v>
      </c>
      <c r="U22" s="65">
        <v>89.815090116683393</v>
      </c>
      <c r="V22" s="66">
        <v>91.042713415014305</v>
      </c>
      <c r="W22" s="61">
        <v>88.392827811144301</v>
      </c>
      <c r="X22" s="16">
        <v>91.059131722716998</v>
      </c>
      <c r="Y22" s="16">
        <v>94.632232928862805</v>
      </c>
      <c r="Z22" s="64">
        <v>94.297763818753694</v>
      </c>
      <c r="AA22" s="162">
        <f t="shared" si="1"/>
        <v>9.5667602887883563E-2</v>
      </c>
      <c r="AB22" s="162">
        <f t="shared" si="0"/>
        <v>7.6128893445011947E-2</v>
      </c>
      <c r="AC22" s="162">
        <f t="shared" si="0"/>
        <v>0.11072320557915383</v>
      </c>
      <c r="AD22" s="162">
        <f t="shared" si="0"/>
        <v>0.10775509319153853</v>
      </c>
      <c r="AE22" s="162">
        <f t="shared" si="0"/>
        <v>0.14127722511793728</v>
      </c>
      <c r="AF22" s="162">
        <f t="shared" si="0"/>
        <v>0.10829342856389745</v>
      </c>
      <c r="AG22" s="162">
        <f t="shared" si="0"/>
        <v>1.994074462662665E-2</v>
      </c>
      <c r="AH22" s="162">
        <f t="shared" si="0"/>
        <v>0.10827330471451524</v>
      </c>
      <c r="AI22" s="162">
        <f t="shared" si="0"/>
        <v>2.437637358319833E-2</v>
      </c>
      <c r="AJ22" s="162">
        <f t="shared" si="0"/>
        <v>0.13831370192303494</v>
      </c>
    </row>
    <row r="23" spans="1:36" x14ac:dyDescent="0.25">
      <c r="P23" s="25">
        <v>36616</v>
      </c>
      <c r="Q23" s="61">
        <v>92.997457190300693</v>
      </c>
      <c r="R23" s="16">
        <v>94.722426397834397</v>
      </c>
      <c r="S23" s="16">
        <v>95.831299951616501</v>
      </c>
      <c r="T23" s="16">
        <v>96.021978682699398</v>
      </c>
      <c r="U23" s="65">
        <v>93.944738008888805</v>
      </c>
      <c r="V23" s="66">
        <v>90.3833924605334</v>
      </c>
      <c r="W23" s="61">
        <v>86.9520391015689</v>
      </c>
      <c r="X23" s="16">
        <v>91.027967365577197</v>
      </c>
      <c r="Y23" s="16">
        <v>94.871131067143494</v>
      </c>
      <c r="Z23" s="64">
        <v>94.4557217755343</v>
      </c>
      <c r="AA23" s="162">
        <f t="shared" si="1"/>
        <v>8.8847751543378095E-2</v>
      </c>
      <c r="AB23" s="162">
        <f t="shared" si="0"/>
        <v>9.0463319181525392E-2</v>
      </c>
      <c r="AC23" s="162">
        <f t="shared" si="0"/>
        <v>9.3571058553670428E-2</v>
      </c>
      <c r="AD23" s="162">
        <f t="shared" si="0"/>
        <v>0.13007238278953182</v>
      </c>
      <c r="AE23" s="162">
        <f t="shared" si="0"/>
        <v>0.14738157835999255</v>
      </c>
      <c r="AF23" s="162">
        <f t="shared" si="0"/>
        <v>2.6181644125762293E-2</v>
      </c>
      <c r="AG23" s="162">
        <f t="shared" si="0"/>
        <v>2.0354482638891724E-2</v>
      </c>
      <c r="AH23" s="162">
        <f t="shared" si="0"/>
        <v>8.7217517518813459E-2</v>
      </c>
      <c r="AI23" s="162">
        <f t="shared" si="0"/>
        <v>1.093038215161779E-2</v>
      </c>
      <c r="AJ23" s="162">
        <f t="shared" si="0"/>
        <v>0.15063049126884964</v>
      </c>
    </row>
    <row r="24" spans="1:36" x14ac:dyDescent="0.25">
      <c r="P24" s="25">
        <v>36707</v>
      </c>
      <c r="Q24" s="61">
        <v>98.523016147644498</v>
      </c>
      <c r="R24" s="16">
        <v>98.086373093530796</v>
      </c>
      <c r="S24" s="16">
        <v>97.751660623594603</v>
      </c>
      <c r="T24" s="16">
        <v>100.736024156849</v>
      </c>
      <c r="U24" s="65">
        <v>96.137418788379094</v>
      </c>
      <c r="V24" s="66">
        <v>94.122509248232703</v>
      </c>
      <c r="W24" s="61">
        <v>92.3782565811822</v>
      </c>
      <c r="X24" s="16">
        <v>93.589858421811698</v>
      </c>
      <c r="Y24" s="16">
        <v>95.1979380692554</v>
      </c>
      <c r="Z24" s="64">
        <v>95.132289232135605</v>
      </c>
      <c r="AA24" s="162">
        <f t="shared" si="1"/>
        <v>0.10354103916275359</v>
      </c>
      <c r="AB24" s="162">
        <f t="shared" si="0"/>
        <v>0.12075818256128446</v>
      </c>
      <c r="AC24" s="162">
        <f t="shared" si="0"/>
        <v>7.1555960490140125E-2</v>
      </c>
      <c r="AD24" s="162">
        <f t="shared" si="0"/>
        <v>0.1584720574069105</v>
      </c>
      <c r="AE24" s="162">
        <f t="shared" si="0"/>
        <v>0.11888167032397701</v>
      </c>
      <c r="AF24" s="162">
        <f t="shared" si="0"/>
        <v>5.7877491258796487E-2</v>
      </c>
      <c r="AG24" s="162">
        <f t="shared" si="0"/>
        <v>6.1865112932218747E-2</v>
      </c>
      <c r="AH24" s="162">
        <f t="shared" si="0"/>
        <v>7.6169303212036965E-2</v>
      </c>
      <c r="AI24" s="162">
        <f t="shared" si="0"/>
        <v>1.9247812401390174E-2</v>
      </c>
      <c r="AJ24" s="162">
        <f t="shared" si="0"/>
        <v>0.11115664866584241</v>
      </c>
    </row>
    <row r="25" spans="1:36" x14ac:dyDescent="0.25">
      <c r="P25" s="25">
        <v>36799</v>
      </c>
      <c r="Q25" s="61">
        <v>101.226391350501</v>
      </c>
      <c r="R25" s="16">
        <v>99.519544674202294</v>
      </c>
      <c r="S25" s="16">
        <v>99.009172688148496</v>
      </c>
      <c r="T25" s="16">
        <v>100.652135257239</v>
      </c>
      <c r="U25" s="65">
        <v>97.750845430730806</v>
      </c>
      <c r="V25" s="66">
        <v>98.281308616961695</v>
      </c>
      <c r="W25" s="61">
        <v>98.326262958984302</v>
      </c>
      <c r="X25" s="16">
        <v>98.510125826089705</v>
      </c>
      <c r="Y25" s="16">
        <v>97.454889478411999</v>
      </c>
      <c r="Z25" s="64">
        <v>97.451073678961393</v>
      </c>
      <c r="AA25" s="162">
        <f t="shared" si="1"/>
        <v>0.11738215236439675</v>
      </c>
      <c r="AB25" s="162">
        <f t="shared" si="0"/>
        <v>0.13200653554373609</v>
      </c>
      <c r="AC25" s="162">
        <f t="shared" si="0"/>
        <v>5.3427134508220897E-2</v>
      </c>
      <c r="AD25" s="162">
        <f t="shared" si="0"/>
        <v>0.13340226369825903</v>
      </c>
      <c r="AE25" s="162">
        <f t="shared" si="0"/>
        <v>9.3270357203327103E-2</v>
      </c>
      <c r="AF25" s="162">
        <f t="shared" si="0"/>
        <v>0.13018255471401519</v>
      </c>
      <c r="AG25" s="162">
        <f t="shared" si="0"/>
        <v>8.862566669208416E-2</v>
      </c>
      <c r="AH25" s="162">
        <f t="shared" si="0"/>
        <v>9.9144098016417326E-2</v>
      </c>
      <c r="AI25" s="162">
        <f t="shared" si="0"/>
        <v>4.3422522112065876E-2</v>
      </c>
      <c r="AJ25" s="162">
        <f t="shared" si="0"/>
        <v>6.2371627318037026E-2</v>
      </c>
    </row>
    <row r="26" spans="1:36" x14ac:dyDescent="0.25">
      <c r="I26" s="108" t="s">
        <v>137</v>
      </c>
      <c r="J26" s="108"/>
      <c r="K26" s="108"/>
      <c r="L26" s="108"/>
      <c r="M26" s="108"/>
      <c r="N26" s="108"/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62">
        <f t="shared" si="1"/>
        <v>0.10732335834056106</v>
      </c>
      <c r="AB26" s="162">
        <f t="shared" si="0"/>
        <v>0.10138169515626738</v>
      </c>
      <c r="AC26" s="162">
        <f t="shared" si="0"/>
        <v>5.4325320299590585E-2</v>
      </c>
      <c r="AD26" s="162">
        <f t="shared" si="0"/>
        <v>9.3053423732168072E-2</v>
      </c>
      <c r="AE26" s="162">
        <f t="shared" si="0"/>
        <v>0.11339864904755825</v>
      </c>
      <c r="AF26" s="162">
        <f t="shared" si="0"/>
        <v>9.8385540687416562E-2</v>
      </c>
      <c r="AG26" s="162">
        <f t="shared" si="0"/>
        <v>0.13131350672087327</v>
      </c>
      <c r="AH26" s="162">
        <f t="shared" si="0"/>
        <v>9.8187497597810758E-2</v>
      </c>
      <c r="AI26" s="162">
        <f t="shared" si="0"/>
        <v>5.6722396851528023E-2</v>
      </c>
      <c r="AJ26" s="162">
        <f t="shared" si="0"/>
        <v>6.0470534510302487E-2</v>
      </c>
    </row>
    <row r="27" spans="1:36" x14ac:dyDescent="0.25">
      <c r="A27" s="108" t="s">
        <v>80</v>
      </c>
      <c r="B27" s="108"/>
      <c r="C27" s="108"/>
      <c r="D27" s="108"/>
      <c r="E27" s="108"/>
      <c r="F27" s="108"/>
      <c r="G27" s="59"/>
      <c r="I27" s="108" t="s">
        <v>74</v>
      </c>
      <c r="J27" s="108"/>
      <c r="K27" s="108"/>
      <c r="L27" s="108"/>
      <c r="M27" s="108"/>
      <c r="N27" s="108"/>
      <c r="P27" s="25">
        <v>36981</v>
      </c>
      <c r="Q27" s="61">
        <v>100.06843921789</v>
      </c>
      <c r="R27" s="16">
        <v>101.47579871338</v>
      </c>
      <c r="S27" s="16">
        <v>102.232610957521</v>
      </c>
      <c r="T27" s="16">
        <v>104.379411116163</v>
      </c>
      <c r="U27" s="65">
        <v>100.075338200857</v>
      </c>
      <c r="V27" s="66">
        <v>100.738935662751</v>
      </c>
      <c r="W27" s="61">
        <v>99.910782286910404</v>
      </c>
      <c r="X27" s="16">
        <v>99.135830556563207</v>
      </c>
      <c r="Y27" s="16">
        <v>100.713978123318</v>
      </c>
      <c r="Z27" s="64">
        <v>101.96502628889699</v>
      </c>
      <c r="AA27" s="162">
        <f t="shared" si="1"/>
        <v>7.6034143741370963E-2</v>
      </c>
      <c r="AB27" s="162">
        <f t="shared" si="1"/>
        <v>7.1296445544811293E-2</v>
      </c>
      <c r="AC27" s="162">
        <f t="shared" si="1"/>
        <v>6.6797706064056328E-2</v>
      </c>
      <c r="AD27" s="162">
        <f t="shared" si="1"/>
        <v>8.7036661273981686E-2</v>
      </c>
      <c r="AE27" s="162">
        <f t="shared" si="1"/>
        <v>6.5257515449009373E-2</v>
      </c>
      <c r="AF27" s="162">
        <f t="shared" si="1"/>
        <v>0.11457351754902789</v>
      </c>
      <c r="AG27" s="162">
        <f t="shared" si="1"/>
        <v>0.14903322934387275</v>
      </c>
      <c r="AH27" s="162">
        <f t="shared" si="1"/>
        <v>8.9070023484365324E-2</v>
      </c>
      <c r="AI27" s="162">
        <f t="shared" si="1"/>
        <v>6.1587197184771902E-2</v>
      </c>
      <c r="AJ27" s="162">
        <f t="shared" si="1"/>
        <v>7.9500790129028776E-2</v>
      </c>
    </row>
    <row r="28" spans="1:36" x14ac:dyDescent="0.25">
      <c r="A28" s="108" t="s">
        <v>74</v>
      </c>
      <c r="B28" s="108"/>
      <c r="C28" s="108"/>
      <c r="D28" s="108"/>
      <c r="E28" s="108"/>
      <c r="F28" s="108"/>
      <c r="G28" s="59"/>
      <c r="P28" s="25">
        <v>37072</v>
      </c>
      <c r="Q28" s="61">
        <v>102.10910192559901</v>
      </c>
      <c r="R28" s="16">
        <v>102.811760937868</v>
      </c>
      <c r="S28" s="16">
        <v>105.29671316773199</v>
      </c>
      <c r="T28" s="16">
        <v>110.442923393394</v>
      </c>
      <c r="U28" s="65">
        <v>102.906333597529</v>
      </c>
      <c r="V28" s="66">
        <v>98.999134673327205</v>
      </c>
      <c r="W28" s="61">
        <v>99.969915630070602</v>
      </c>
      <c r="X28" s="16">
        <v>100.266833142766</v>
      </c>
      <c r="Y28" s="16">
        <v>102.462559630859</v>
      </c>
      <c r="Z28" s="64">
        <v>103.81178608711799</v>
      </c>
      <c r="AA28" s="162">
        <f t="shared" si="1"/>
        <v>3.6398457113619775E-2</v>
      </c>
      <c r="AB28" s="162">
        <f t="shared" si="1"/>
        <v>4.8175783192954791E-2</v>
      </c>
      <c r="AC28" s="162">
        <f t="shared" si="1"/>
        <v>7.7185927031875101E-2</v>
      </c>
      <c r="AD28" s="162">
        <f t="shared" si="1"/>
        <v>9.6359761245203179E-2</v>
      </c>
      <c r="AE28" s="162">
        <f t="shared" si="1"/>
        <v>7.0408742968748328E-2</v>
      </c>
      <c r="AF28" s="162">
        <f t="shared" si="1"/>
        <v>5.1811468521660409E-2</v>
      </c>
      <c r="AG28" s="162">
        <f t="shared" si="1"/>
        <v>8.2180150717791944E-2</v>
      </c>
      <c r="AH28" s="162">
        <f t="shared" si="1"/>
        <v>7.1342930030527718E-2</v>
      </c>
      <c r="AI28" s="162">
        <f t="shared" si="1"/>
        <v>7.6310702825503229E-2</v>
      </c>
      <c r="AJ28" s="162">
        <f t="shared" si="1"/>
        <v>9.1236076888712825E-2</v>
      </c>
    </row>
    <row r="29" spans="1:36" x14ac:dyDescent="0.25">
      <c r="P29" s="25">
        <v>37164</v>
      </c>
      <c r="Q29" s="61">
        <v>103.05852551707</v>
      </c>
      <c r="R29" s="16">
        <v>102.75694335311501</v>
      </c>
      <c r="S29" s="16">
        <v>107.377736192412</v>
      </c>
      <c r="T29" s="16">
        <v>112.928307929167</v>
      </c>
      <c r="U29" s="65">
        <v>103.542060808632</v>
      </c>
      <c r="V29" s="66">
        <v>99.981111451703697</v>
      </c>
      <c r="W29" s="61">
        <v>98.453693977650801</v>
      </c>
      <c r="X29" s="16">
        <v>101.965625265952</v>
      </c>
      <c r="Y29" s="16">
        <v>104.14502110408201</v>
      </c>
      <c r="Z29" s="64">
        <v>104.77013993291401</v>
      </c>
      <c r="AA29" s="162">
        <f t="shared" si="1"/>
        <v>1.8099372526529489E-2</v>
      </c>
      <c r="AB29" s="162">
        <f t="shared" si="1"/>
        <v>3.2530280253100008E-2</v>
      </c>
      <c r="AC29" s="162">
        <f t="shared" si="1"/>
        <v>8.4523113132377814E-2</v>
      </c>
      <c r="AD29" s="162">
        <f t="shared" si="1"/>
        <v>0.12196634120630923</v>
      </c>
      <c r="AE29" s="162">
        <f t="shared" si="1"/>
        <v>5.9244657704828008E-2</v>
      </c>
      <c r="AF29" s="162">
        <f t="shared" si="1"/>
        <v>1.7295280849044747E-2</v>
      </c>
      <c r="AG29" s="162">
        <f t="shared" si="1"/>
        <v>1.2960018496752657E-3</v>
      </c>
      <c r="AH29" s="162">
        <f t="shared" si="1"/>
        <v>3.5077606600184996E-2</v>
      </c>
      <c r="AI29" s="162">
        <f t="shared" si="1"/>
        <v>6.8648496360482758E-2</v>
      </c>
      <c r="AJ29" s="162">
        <f t="shared" si="1"/>
        <v>7.5105034533167192E-2</v>
      </c>
    </row>
    <row r="30" spans="1:36" x14ac:dyDescent="0.25">
      <c r="P30" s="25">
        <v>37256</v>
      </c>
      <c r="Q30" s="61">
        <v>102.600279524813</v>
      </c>
      <c r="R30" s="16">
        <v>102.764581870733</v>
      </c>
      <c r="S30" s="16">
        <v>108.33833271056299</v>
      </c>
      <c r="T30" s="16">
        <v>113.70630641211</v>
      </c>
      <c r="U30" s="65">
        <v>105.63593073209</v>
      </c>
      <c r="V30" s="66">
        <v>98.264146148573701</v>
      </c>
      <c r="W30" s="61">
        <v>98.133764427388897</v>
      </c>
      <c r="X30" s="16">
        <v>100.88089546457</v>
      </c>
      <c r="Y30" s="16">
        <v>103.39373988083101</v>
      </c>
      <c r="Z30" s="64">
        <v>106.369447200208</v>
      </c>
      <c r="AA30" s="162">
        <f t="shared" si="1"/>
        <v>2.6002795248130095E-2</v>
      </c>
      <c r="AB30" s="162">
        <f t="shared" si="1"/>
        <v>2.7645818707330072E-2</v>
      </c>
      <c r="AC30" s="162">
        <f t="shared" si="1"/>
        <v>8.3383327105629901E-2</v>
      </c>
      <c r="AD30" s="162">
        <f t="shared" si="1"/>
        <v>0.13706306412109992</v>
      </c>
      <c r="AE30" s="162">
        <f t="shared" si="1"/>
        <v>5.6359307320900109E-2</v>
      </c>
      <c r="AF30" s="162">
        <f t="shared" si="1"/>
        <v>-1.7358538514262944E-2</v>
      </c>
      <c r="AG30" s="162">
        <f t="shared" si="1"/>
        <v>-1.866235572611108E-2</v>
      </c>
      <c r="AH30" s="162">
        <f t="shared" si="1"/>
        <v>8.8089546456999734E-3</v>
      </c>
      <c r="AI30" s="162">
        <f t="shared" si="1"/>
        <v>3.3937398808310038E-2</v>
      </c>
      <c r="AJ30" s="162">
        <f t="shared" si="1"/>
        <v>6.3694472002080005E-2</v>
      </c>
    </row>
    <row r="31" spans="1:36" x14ac:dyDescent="0.25">
      <c r="P31" s="25">
        <v>37346</v>
      </c>
      <c r="Q31" s="61">
        <v>103.48116775856199</v>
      </c>
      <c r="R31" s="16">
        <v>103.86641516636</v>
      </c>
      <c r="S31" s="16">
        <v>109.78321591931299</v>
      </c>
      <c r="T31" s="16">
        <v>117.326054607719</v>
      </c>
      <c r="U31" s="65">
        <v>109.058868186358</v>
      </c>
      <c r="V31" s="66">
        <v>99.979023906795902</v>
      </c>
      <c r="W31" s="61">
        <v>99.423263530677403</v>
      </c>
      <c r="X31" s="16">
        <v>99.064659125612906</v>
      </c>
      <c r="Y31" s="16">
        <v>103.750620641655</v>
      </c>
      <c r="Z31" s="64">
        <v>109.50046572166001</v>
      </c>
      <c r="AA31" s="162">
        <f t="shared" si="1"/>
        <v>3.4103944933537855E-2</v>
      </c>
      <c r="AB31" s="162">
        <f t="shared" si="1"/>
        <v>2.35584886573037E-2</v>
      </c>
      <c r="AC31" s="162">
        <f t="shared" si="1"/>
        <v>7.3857107737660854E-2</v>
      </c>
      <c r="AD31" s="162">
        <f t="shared" si="1"/>
        <v>0.12403445615484254</v>
      </c>
      <c r="AE31" s="162">
        <f t="shared" si="1"/>
        <v>8.9767670507098662E-2</v>
      </c>
      <c r="AF31" s="162">
        <f t="shared" si="1"/>
        <v>-7.5433768577731763E-3</v>
      </c>
      <c r="AG31" s="162">
        <f t="shared" si="1"/>
        <v>-4.8795409771991149E-3</v>
      </c>
      <c r="AH31" s="162">
        <f t="shared" si="1"/>
        <v>-7.1791834042977953E-4</v>
      </c>
      <c r="AI31" s="162">
        <f t="shared" si="1"/>
        <v>3.0151152550233151E-2</v>
      </c>
      <c r="AJ31" s="162">
        <f t="shared" si="1"/>
        <v>7.3902196733739878E-2</v>
      </c>
    </row>
    <row r="32" spans="1:36" x14ac:dyDescent="0.25">
      <c r="O32" s="67"/>
      <c r="P32" s="25">
        <v>37437</v>
      </c>
      <c r="Q32" s="61">
        <v>106.03203592752401</v>
      </c>
      <c r="R32" s="16">
        <v>106.803448182471</v>
      </c>
      <c r="S32" s="16">
        <v>112.454119000958</v>
      </c>
      <c r="T32" s="16">
        <v>122.844814084756</v>
      </c>
      <c r="U32" s="65">
        <v>112.20629281742799</v>
      </c>
      <c r="V32" s="66">
        <v>100.69833997871901</v>
      </c>
      <c r="W32" s="61">
        <v>98.813782942638895</v>
      </c>
      <c r="X32" s="16">
        <v>98.946116110038005</v>
      </c>
      <c r="Y32" s="16">
        <v>105.47984108745599</v>
      </c>
      <c r="Z32" s="64">
        <v>111.181813244336</v>
      </c>
      <c r="AA32" s="162">
        <f t="shared" si="1"/>
        <v>3.8419043238509865E-2</v>
      </c>
      <c r="AB32" s="162">
        <f t="shared" si="1"/>
        <v>3.8825200620921985E-2</v>
      </c>
      <c r="AC32" s="162">
        <f t="shared" si="1"/>
        <v>6.7973687097190316E-2</v>
      </c>
      <c r="AD32" s="162">
        <f t="shared" si="1"/>
        <v>0.11229230728696749</v>
      </c>
      <c r="AE32" s="162">
        <f t="shared" si="1"/>
        <v>9.0373049887012114E-2</v>
      </c>
      <c r="AF32" s="162">
        <f t="shared" si="1"/>
        <v>1.7163839976973128E-2</v>
      </c>
      <c r="AG32" s="162">
        <f t="shared" si="1"/>
        <v>-1.1564806073357747E-2</v>
      </c>
      <c r="AH32" s="162">
        <f t="shared" si="1"/>
        <v>-1.3172023004331623E-2</v>
      </c>
      <c r="AI32" s="162">
        <f t="shared" si="1"/>
        <v>2.9447648657883629E-2</v>
      </c>
      <c r="AJ32" s="162">
        <f t="shared" si="1"/>
        <v>7.0994127304901067E-2</v>
      </c>
    </row>
    <row r="33" spans="9:36" x14ac:dyDescent="0.25">
      <c r="P33" s="25">
        <v>37529</v>
      </c>
      <c r="Q33" s="61">
        <v>108.294528932746</v>
      </c>
      <c r="R33" s="16">
        <v>110.615543931128</v>
      </c>
      <c r="S33" s="16">
        <v>116.545935788284</v>
      </c>
      <c r="T33" s="16">
        <v>127.94590184184</v>
      </c>
      <c r="U33" s="65">
        <v>117.19724957288101</v>
      </c>
      <c r="V33" s="66">
        <v>101.519495001664</v>
      </c>
      <c r="W33" s="61">
        <v>98.6986572773218</v>
      </c>
      <c r="X33" s="16">
        <v>100.13413451040999</v>
      </c>
      <c r="Y33" s="16">
        <v>109.27736096453501</v>
      </c>
      <c r="Z33" s="64">
        <v>112.11808132912201</v>
      </c>
      <c r="AA33" s="162">
        <f t="shared" si="1"/>
        <v>5.0806116130671208E-2</v>
      </c>
      <c r="AB33" s="162">
        <f t="shared" si="1"/>
        <v>7.6477562698684221E-2</v>
      </c>
      <c r="AC33" s="162">
        <f t="shared" si="1"/>
        <v>8.5382686588245216E-2</v>
      </c>
      <c r="AD33" s="162">
        <f t="shared" si="1"/>
        <v>0.13298343159531445</v>
      </c>
      <c r="AE33" s="162">
        <f t="shared" si="1"/>
        <v>0.13188059671215857</v>
      </c>
      <c r="AF33" s="162">
        <f t="shared" si="1"/>
        <v>1.5386741831765027E-2</v>
      </c>
      <c r="AG33" s="162">
        <f t="shared" si="1"/>
        <v>2.4881067410900126E-3</v>
      </c>
      <c r="AH33" s="162">
        <f t="shared" si="1"/>
        <v>-1.7961844992025688E-2</v>
      </c>
      <c r="AI33" s="162">
        <f t="shared" si="1"/>
        <v>4.9280703062355435E-2</v>
      </c>
      <c r="AJ33" s="162">
        <f t="shared" si="1"/>
        <v>7.0133927480797498E-2</v>
      </c>
    </row>
    <row r="34" spans="9:36" x14ac:dyDescent="0.25">
      <c r="P34" s="25">
        <v>37621</v>
      </c>
      <c r="Q34" s="61">
        <v>109.671699589238</v>
      </c>
      <c r="R34" s="16">
        <v>112.142811821092</v>
      </c>
      <c r="S34" s="16">
        <v>120.573004665379</v>
      </c>
      <c r="T34" s="16">
        <v>131.61373872039499</v>
      </c>
      <c r="U34" s="65">
        <v>121.91239167158599</v>
      </c>
      <c r="V34" s="66">
        <v>103.05847012366701</v>
      </c>
      <c r="W34" s="61">
        <v>101.661220972832</v>
      </c>
      <c r="X34" s="16">
        <v>102.629327352841</v>
      </c>
      <c r="Y34" s="16">
        <v>114.176334399891</v>
      </c>
      <c r="Z34" s="64">
        <v>115.415315806319</v>
      </c>
      <c r="AA34" s="162">
        <f t="shared" si="1"/>
        <v>6.8922035078031518E-2</v>
      </c>
      <c r="AB34" s="162">
        <f t="shared" si="1"/>
        <v>9.1259359787556171E-2</v>
      </c>
      <c r="AC34" s="162">
        <f t="shared" si="1"/>
        <v>0.11293022191417879</v>
      </c>
      <c r="AD34" s="162">
        <f t="shared" si="1"/>
        <v>0.15748847072195304</v>
      </c>
      <c r="AE34" s="162">
        <f t="shared" si="1"/>
        <v>0.15408072638443215</v>
      </c>
      <c r="AF34" s="162">
        <f t="shared" si="1"/>
        <v>4.8790165721730894E-2</v>
      </c>
      <c r="AG34" s="162">
        <f t="shared" si="1"/>
        <v>3.5945391130421056E-2</v>
      </c>
      <c r="AH34" s="162">
        <f t="shared" si="1"/>
        <v>1.7331645206153601E-2</v>
      </c>
      <c r="AI34" s="162">
        <f t="shared" si="1"/>
        <v>0.10428672501340741</v>
      </c>
      <c r="AJ34" s="162">
        <f t="shared" si="1"/>
        <v>8.5041981924423471E-2</v>
      </c>
    </row>
    <row r="35" spans="9:36" x14ac:dyDescent="0.25">
      <c r="P35" s="25">
        <v>37711</v>
      </c>
      <c r="Q35" s="61">
        <v>112.43802557011099</v>
      </c>
      <c r="R35" s="16">
        <v>112.331468789639</v>
      </c>
      <c r="S35" s="16">
        <v>124.77342946538499</v>
      </c>
      <c r="T35" s="16">
        <v>135.91278601602201</v>
      </c>
      <c r="U35" s="65">
        <v>128.57248369464901</v>
      </c>
      <c r="V35" s="66">
        <v>104.07113635239099</v>
      </c>
      <c r="W35" s="61">
        <v>105.61950092435799</v>
      </c>
      <c r="X35" s="16">
        <v>105.344041219768</v>
      </c>
      <c r="Y35" s="16">
        <v>117.208998088973</v>
      </c>
      <c r="Z35" s="64">
        <v>119.097969083386</v>
      </c>
      <c r="AA35" s="162">
        <f t="shared" si="1"/>
        <v>8.6555438110698324E-2</v>
      </c>
      <c r="AB35" s="162">
        <f t="shared" si="1"/>
        <v>8.1499429914094534E-2</v>
      </c>
      <c r="AC35" s="162">
        <f t="shared" si="1"/>
        <v>0.13654376418604186</v>
      </c>
      <c r="AD35" s="162">
        <f t="shared" si="1"/>
        <v>0.15841947017180424</v>
      </c>
      <c r="AE35" s="162">
        <f t="shared" si="1"/>
        <v>0.17892736127562281</v>
      </c>
      <c r="AF35" s="162">
        <f t="shared" si="1"/>
        <v>4.092970991004985E-2</v>
      </c>
      <c r="AG35" s="162">
        <f t="shared" si="1"/>
        <v>6.2321806523366829E-2</v>
      </c>
      <c r="AH35" s="162">
        <f t="shared" si="1"/>
        <v>6.3386702680649387E-2</v>
      </c>
      <c r="AI35" s="162">
        <f t="shared" si="1"/>
        <v>0.12971852470937972</v>
      </c>
      <c r="AJ35" s="162">
        <f t="shared" si="1"/>
        <v>8.7648059745444096E-2</v>
      </c>
    </row>
    <row r="36" spans="9:36" x14ac:dyDescent="0.25">
      <c r="P36" s="25">
        <v>37802</v>
      </c>
      <c r="Q36" s="61">
        <v>115.974136291579</v>
      </c>
      <c r="R36" s="16">
        <v>113.63313911797199</v>
      </c>
      <c r="S36" s="16">
        <v>128.917645936247</v>
      </c>
      <c r="T36" s="16">
        <v>140.96724074168199</v>
      </c>
      <c r="U36" s="65">
        <v>131.96615396879099</v>
      </c>
      <c r="V36" s="66">
        <v>106.260184846163</v>
      </c>
      <c r="W36" s="61">
        <v>103.36701526227699</v>
      </c>
      <c r="X36" s="16">
        <v>107.584658650028</v>
      </c>
      <c r="Y36" s="16">
        <v>121.34728448274301</v>
      </c>
      <c r="Z36" s="64">
        <v>121.50848932725199</v>
      </c>
      <c r="AA36" s="162">
        <f t="shared" si="1"/>
        <v>9.3765061446624554E-2</v>
      </c>
      <c r="AB36" s="162">
        <f t="shared" si="1"/>
        <v>6.3946352404583795E-2</v>
      </c>
      <c r="AC36" s="162">
        <f t="shared" si="1"/>
        <v>0.14640216900502101</v>
      </c>
      <c r="AD36" s="162">
        <f t="shared" si="1"/>
        <v>0.1475229279473087</v>
      </c>
      <c r="AE36" s="162">
        <f t="shared" si="1"/>
        <v>0.17610296762512667</v>
      </c>
      <c r="AF36" s="162">
        <f t="shared" si="1"/>
        <v>5.5232736394854154E-2</v>
      </c>
      <c r="AG36" s="162">
        <f t="shared" si="1"/>
        <v>4.6078919195728263E-2</v>
      </c>
      <c r="AH36" s="162">
        <f t="shared" si="1"/>
        <v>8.7305524255071099E-2</v>
      </c>
      <c r="AI36" s="162">
        <f t="shared" si="1"/>
        <v>0.15043105139048252</v>
      </c>
      <c r="AJ36" s="162">
        <f t="shared" si="1"/>
        <v>9.2880982793668077E-2</v>
      </c>
    </row>
    <row r="37" spans="9:36" x14ac:dyDescent="0.25">
      <c r="P37" s="25">
        <v>37894</v>
      </c>
      <c r="Q37" s="61">
        <v>118.17117808628799</v>
      </c>
      <c r="R37" s="16">
        <v>116.740487495766</v>
      </c>
      <c r="S37" s="16">
        <v>132.605957841942</v>
      </c>
      <c r="T37" s="16">
        <v>143.996291305559</v>
      </c>
      <c r="U37" s="65">
        <v>135.10525901399299</v>
      </c>
      <c r="V37" s="66">
        <v>108.22151928964</v>
      </c>
      <c r="W37" s="61">
        <v>98.352849185506003</v>
      </c>
      <c r="X37" s="16">
        <v>109.366146532751</v>
      </c>
      <c r="Y37" s="16">
        <v>125.299706835534</v>
      </c>
      <c r="Z37" s="64">
        <v>123.007950629199</v>
      </c>
      <c r="AA37" s="162">
        <f t="shared" si="1"/>
        <v>9.1201737067212907E-2</v>
      </c>
      <c r="AB37" s="162">
        <f t="shared" si="1"/>
        <v>5.5371454562041844E-2</v>
      </c>
      <c r="AC37" s="162">
        <f t="shared" si="1"/>
        <v>0.13779993223300768</v>
      </c>
      <c r="AD37" s="162">
        <f t="shared" si="1"/>
        <v>0.12544668670638348</v>
      </c>
      <c r="AE37" s="162">
        <f t="shared" si="1"/>
        <v>0.15280230130294647</v>
      </c>
      <c r="AF37" s="162">
        <f t="shared" si="1"/>
        <v>6.6017116100372197E-2</v>
      </c>
      <c r="AG37" s="162">
        <f t="shared" si="1"/>
        <v>-3.5036757475246372E-3</v>
      </c>
      <c r="AH37" s="162">
        <f t="shared" si="1"/>
        <v>9.2196452962613362E-2</v>
      </c>
      <c r="AI37" s="162">
        <f t="shared" si="1"/>
        <v>0.14662090784017834</v>
      </c>
      <c r="AJ37" s="162">
        <f t="shared" si="1"/>
        <v>9.712857347344217E-2</v>
      </c>
    </row>
    <row r="38" spans="9:36" x14ac:dyDescent="0.25">
      <c r="P38" s="25">
        <v>37986</v>
      </c>
      <c r="Q38" s="61">
        <v>120.52568941965001</v>
      </c>
      <c r="R38" s="16">
        <v>120.73898287668101</v>
      </c>
      <c r="S38" s="16">
        <v>137.728610156852</v>
      </c>
      <c r="T38" s="16">
        <v>147.01626683933699</v>
      </c>
      <c r="U38" s="65">
        <v>136.04434986063399</v>
      </c>
      <c r="V38" s="66">
        <v>112.158383770215</v>
      </c>
      <c r="W38" s="61">
        <v>100.76680568550999</v>
      </c>
      <c r="X38" s="16">
        <v>111.06768828732601</v>
      </c>
      <c r="Y38" s="16">
        <v>127.96953370066799</v>
      </c>
      <c r="Z38" s="64">
        <v>123.934309179015</v>
      </c>
      <c r="AA38" s="162">
        <f t="shared" si="1"/>
        <v>9.8968009715034055E-2</v>
      </c>
      <c r="AB38" s="162">
        <f t="shared" si="1"/>
        <v>7.6653785614926306E-2</v>
      </c>
      <c r="AC38" s="162">
        <f t="shared" si="1"/>
        <v>0.14228396761849149</v>
      </c>
      <c r="AD38" s="162">
        <f t="shared" si="1"/>
        <v>0.11702826975885627</v>
      </c>
      <c r="AE38" s="162">
        <f t="shared" si="1"/>
        <v>0.11591896439139182</v>
      </c>
      <c r="AF38" s="162">
        <f t="shared" si="1"/>
        <v>8.8298551643822831E-2</v>
      </c>
      <c r="AG38" s="162">
        <f t="shared" si="1"/>
        <v>-8.7979986740571725E-3</v>
      </c>
      <c r="AH38" s="162">
        <f t="shared" si="1"/>
        <v>8.2221730884718847E-2</v>
      </c>
      <c r="AI38" s="162">
        <f t="shared" si="1"/>
        <v>0.12080611427292554</v>
      </c>
      <c r="AJ38" s="162">
        <f t="shared" si="1"/>
        <v>7.3811636810767078E-2</v>
      </c>
    </row>
    <row r="39" spans="9:36" x14ac:dyDescent="0.25">
      <c r="P39" s="25">
        <v>38077</v>
      </c>
      <c r="Q39" s="61">
        <v>124.925339669157</v>
      </c>
      <c r="R39" s="16">
        <v>126.804545425291</v>
      </c>
      <c r="S39" s="16">
        <v>144.978665258104</v>
      </c>
      <c r="T39" s="16">
        <v>154.07496227979499</v>
      </c>
      <c r="U39" s="65">
        <v>142.60370648332801</v>
      </c>
      <c r="V39" s="66">
        <v>115.425284106013</v>
      </c>
      <c r="W39" s="61">
        <v>107.55125563170699</v>
      </c>
      <c r="X39" s="16">
        <v>113.705420390491</v>
      </c>
      <c r="Y39" s="16">
        <v>133.91650466522901</v>
      </c>
      <c r="Z39" s="64">
        <v>125.869123953799</v>
      </c>
      <c r="AA39" s="162">
        <f t="shared" si="1"/>
        <v>0.11105952844448974</v>
      </c>
      <c r="AB39" s="162">
        <f t="shared" si="1"/>
        <v>0.12884258339713739</v>
      </c>
      <c r="AC39" s="162">
        <f t="shared" si="1"/>
        <v>0.16193540467142808</v>
      </c>
      <c r="AD39" s="162">
        <f t="shared" si="1"/>
        <v>0.13363110856716554</v>
      </c>
      <c r="AE39" s="162">
        <f t="shared" si="1"/>
        <v>0.10913083721710004</v>
      </c>
      <c r="AF39" s="162">
        <f t="shared" si="1"/>
        <v>0.10909987294821288</v>
      </c>
      <c r="AG39" s="162">
        <f t="shared" si="1"/>
        <v>1.8289754168905548E-2</v>
      </c>
      <c r="AH39" s="162">
        <f t="shared" si="1"/>
        <v>7.9372113257735633E-2</v>
      </c>
      <c r="AI39" s="162">
        <f t="shared" si="1"/>
        <v>0.14254457293093981</v>
      </c>
      <c r="AJ39" s="162">
        <f t="shared" si="1"/>
        <v>5.6853655209453624E-2</v>
      </c>
    </row>
    <row r="40" spans="9:36" x14ac:dyDescent="0.25">
      <c r="P40" s="25">
        <v>38168</v>
      </c>
      <c r="Q40" s="61">
        <v>129.671138046198</v>
      </c>
      <c r="R40" s="16">
        <v>133.75551039642201</v>
      </c>
      <c r="S40" s="16">
        <v>151.938364353857</v>
      </c>
      <c r="T40" s="16">
        <v>162.82918467623099</v>
      </c>
      <c r="U40" s="65">
        <v>152.51747816421701</v>
      </c>
      <c r="V40" s="66">
        <v>120.39840601467699</v>
      </c>
      <c r="W40" s="61">
        <v>112.590725757394</v>
      </c>
      <c r="X40" s="16">
        <v>117.572492025221</v>
      </c>
      <c r="Y40" s="16">
        <v>141.61675187991301</v>
      </c>
      <c r="Z40" s="64">
        <v>130.837102489697</v>
      </c>
      <c r="AA40" s="162">
        <f t="shared" si="1"/>
        <v>0.11810393414081877</v>
      </c>
      <c r="AB40" s="162">
        <f t="shared" si="1"/>
        <v>0.17708189208395719</v>
      </c>
      <c r="AC40" s="162">
        <f t="shared" si="1"/>
        <v>0.17856918073879746</v>
      </c>
      <c r="AD40" s="162">
        <f t="shared" si="1"/>
        <v>0.15508527952682516</v>
      </c>
      <c r="AE40" s="162">
        <f t="shared" si="1"/>
        <v>0.15573178104657237</v>
      </c>
      <c r="AF40" s="162">
        <f t="shared" si="1"/>
        <v>0.13305285690009327</v>
      </c>
      <c r="AG40" s="162">
        <f t="shared" si="1"/>
        <v>8.9232628723131313E-2</v>
      </c>
      <c r="AH40" s="162">
        <f t="shared" si="1"/>
        <v>9.2836966724812786E-2</v>
      </c>
      <c r="AI40" s="162">
        <f t="shared" si="1"/>
        <v>0.16703684374620309</v>
      </c>
      <c r="AJ40" s="162">
        <f t="shared" si="1"/>
        <v>7.6773344925067599E-2</v>
      </c>
    </row>
    <row r="41" spans="9:36" x14ac:dyDescent="0.25">
      <c r="P41" s="25">
        <v>38260</v>
      </c>
      <c r="Q41" s="61">
        <v>134.071762822061</v>
      </c>
      <c r="R41" s="16">
        <v>135.16114657296001</v>
      </c>
      <c r="S41" s="16">
        <v>155.271994663079</v>
      </c>
      <c r="T41" s="16">
        <v>166.86180183475301</v>
      </c>
      <c r="U41" s="65">
        <v>166.083074451248</v>
      </c>
      <c r="V41" s="66">
        <v>127.13149495464199</v>
      </c>
      <c r="W41" s="61">
        <v>115.987085580187</v>
      </c>
      <c r="X41" s="16">
        <v>122.304822741599</v>
      </c>
      <c r="Y41" s="16">
        <v>147.822781274682</v>
      </c>
      <c r="Z41" s="64">
        <v>136.749818453008</v>
      </c>
      <c r="AA41" s="162">
        <f t="shared" si="1"/>
        <v>0.13455552354874967</v>
      </c>
      <c r="AB41" s="162">
        <f t="shared" si="1"/>
        <v>0.15779152093965765</v>
      </c>
      <c r="AC41" s="162">
        <f t="shared" si="1"/>
        <v>0.17092774103071218</v>
      </c>
      <c r="AD41" s="162">
        <f t="shared" si="1"/>
        <v>0.15879235723282337</v>
      </c>
      <c r="AE41" s="162">
        <f t="shared" si="1"/>
        <v>0.22928652565661123</v>
      </c>
      <c r="AF41" s="162">
        <f t="shared" si="1"/>
        <v>0.17473396963123422</v>
      </c>
      <c r="AG41" s="162">
        <f t="shared" si="1"/>
        <v>0.17929563343325805</v>
      </c>
      <c r="AH41" s="162">
        <f t="shared" si="1"/>
        <v>0.11830604459464378</v>
      </c>
      <c r="AI41" s="162">
        <f t="shared" si="1"/>
        <v>0.17975360843191246</v>
      </c>
      <c r="AJ41" s="162">
        <f t="shared" si="1"/>
        <v>0.11171528143927167</v>
      </c>
    </row>
    <row r="42" spans="9:36" x14ac:dyDescent="0.25">
      <c r="P42" s="25">
        <v>38352</v>
      </c>
      <c r="Q42" s="61">
        <v>138.66599394367501</v>
      </c>
      <c r="R42" s="16">
        <v>136.11448258440799</v>
      </c>
      <c r="S42" s="16">
        <v>158.94695641519101</v>
      </c>
      <c r="T42" s="16">
        <v>168.57785668725001</v>
      </c>
      <c r="U42" s="65">
        <v>169.83896932125401</v>
      </c>
      <c r="V42" s="66">
        <v>128.05468725407999</v>
      </c>
      <c r="W42" s="61">
        <v>119.451589915875</v>
      </c>
      <c r="X42" s="16">
        <v>125.769914513301</v>
      </c>
      <c r="Y42" s="16">
        <v>151.03408783565001</v>
      </c>
      <c r="Z42" s="64">
        <v>140.916996681867</v>
      </c>
      <c r="AA42" s="162">
        <f t="shared" si="1"/>
        <v>0.15050985902983327</v>
      </c>
      <c r="AB42" s="162">
        <f t="shared" si="1"/>
        <v>0.12734494975356081</v>
      </c>
      <c r="AC42" s="162">
        <f t="shared" si="1"/>
        <v>0.1540591038722785</v>
      </c>
      <c r="AD42" s="162">
        <f t="shared" si="1"/>
        <v>0.14666125260462537</v>
      </c>
      <c r="AE42" s="162">
        <f t="shared" si="1"/>
        <v>0.24840884237559124</v>
      </c>
      <c r="AF42" s="162">
        <f t="shared" si="1"/>
        <v>0.14173085372229166</v>
      </c>
      <c r="AG42" s="162">
        <f t="shared" si="1"/>
        <v>0.18542598530591148</v>
      </c>
      <c r="AH42" s="162">
        <f t="shared" si="1"/>
        <v>0.13237176763723713</v>
      </c>
      <c r="AI42" s="162">
        <f t="shared" si="1"/>
        <v>0.18023472828253051</v>
      </c>
      <c r="AJ42" s="162">
        <f t="shared" si="1"/>
        <v>0.13702975080388446</v>
      </c>
    </row>
    <row r="43" spans="9:36" x14ac:dyDescent="0.25">
      <c r="P43" s="25">
        <v>38442</v>
      </c>
      <c r="Q43" s="61">
        <v>144.370819065397</v>
      </c>
      <c r="R43" s="16">
        <v>143.915411158767</v>
      </c>
      <c r="S43" s="16">
        <v>169.38852515888499</v>
      </c>
      <c r="T43" s="16">
        <v>174.587048007356</v>
      </c>
      <c r="U43" s="65">
        <v>188.42217414209199</v>
      </c>
      <c r="V43" s="66">
        <v>135.79648687045599</v>
      </c>
      <c r="W43" s="61">
        <v>123.32807848982</v>
      </c>
      <c r="X43" s="16">
        <v>129.55358041097401</v>
      </c>
      <c r="Y43" s="16">
        <v>154.46259425624899</v>
      </c>
      <c r="Z43" s="64">
        <v>144.64579855244801</v>
      </c>
      <c r="AA43" s="162">
        <f t="shared" si="1"/>
        <v>0.15565680627915812</v>
      </c>
      <c r="AB43" s="162">
        <f t="shared" si="1"/>
        <v>0.13493889888637445</v>
      </c>
      <c r="AC43" s="162">
        <f t="shared" si="1"/>
        <v>0.16836863449752681</v>
      </c>
      <c r="AD43" s="162">
        <f t="shared" si="1"/>
        <v>0.13313055816500374</v>
      </c>
      <c r="AE43" s="162">
        <f t="shared" si="1"/>
        <v>0.32129927607541298</v>
      </c>
      <c r="AF43" s="162">
        <f t="shared" si="1"/>
        <v>0.17648821852353391</v>
      </c>
      <c r="AG43" s="162">
        <f t="shared" si="1"/>
        <v>0.14669120100409017</v>
      </c>
      <c r="AH43" s="162">
        <f t="shared" si="1"/>
        <v>0.13937910757514205</v>
      </c>
      <c r="AI43" s="162">
        <f t="shared" si="1"/>
        <v>0.15342462560818837</v>
      </c>
      <c r="AJ43" s="162">
        <f t="shared" si="1"/>
        <v>0.14917617608541622</v>
      </c>
    </row>
    <row r="44" spans="9:36" x14ac:dyDescent="0.25">
      <c r="P44" s="25">
        <v>38533</v>
      </c>
      <c r="Q44" s="61">
        <v>151.16700941486499</v>
      </c>
      <c r="R44" s="16">
        <v>153.04351036870199</v>
      </c>
      <c r="S44" s="16">
        <v>181.855849166826</v>
      </c>
      <c r="T44" s="16">
        <v>184.27031416680899</v>
      </c>
      <c r="U44" s="65">
        <v>199.37272966343301</v>
      </c>
      <c r="V44" s="66">
        <v>140.46239867489501</v>
      </c>
      <c r="W44" s="61">
        <v>125.352670730212</v>
      </c>
      <c r="X44" s="16">
        <v>134.499439688883</v>
      </c>
      <c r="Y44" s="16">
        <v>162.39777997970501</v>
      </c>
      <c r="Z44" s="64">
        <v>151.19549220203601</v>
      </c>
      <c r="AA44" s="162">
        <f t="shared" si="1"/>
        <v>0.16577221186266322</v>
      </c>
      <c r="AB44" s="162">
        <f t="shared" si="1"/>
        <v>0.14420340451854718</v>
      </c>
      <c r="AC44" s="162">
        <f t="shared" si="1"/>
        <v>0.19690540266244172</v>
      </c>
      <c r="AD44" s="162">
        <f t="shared" si="1"/>
        <v>0.13167866395211325</v>
      </c>
      <c r="AE44" s="162">
        <f t="shared" si="1"/>
        <v>0.30721234092768368</v>
      </c>
      <c r="AF44" s="162">
        <f t="shared" si="1"/>
        <v>0.16664666355941748</v>
      </c>
      <c r="AG44" s="162">
        <f t="shared" si="1"/>
        <v>0.11334810115992089</v>
      </c>
      <c r="AH44" s="162">
        <f t="shared" si="1"/>
        <v>0.14397030608172301</v>
      </c>
      <c r="AI44" s="162">
        <f t="shared" si="1"/>
        <v>0.14674131290211845</v>
      </c>
      <c r="AJ44" s="162">
        <f t="shared" si="1"/>
        <v>0.155601043778405</v>
      </c>
    </row>
    <row r="45" spans="9:36" x14ac:dyDescent="0.25">
      <c r="P45" s="25">
        <v>38625</v>
      </c>
      <c r="Q45" s="61">
        <v>155.832531100008</v>
      </c>
      <c r="R45" s="16">
        <v>156.43358414840199</v>
      </c>
      <c r="S45" s="16">
        <v>182.854387418969</v>
      </c>
      <c r="T45" s="16">
        <v>190.49563104526499</v>
      </c>
      <c r="U45" s="65">
        <v>203.278093656398</v>
      </c>
      <c r="V45" s="66">
        <v>142.924532037581</v>
      </c>
      <c r="W45" s="61">
        <v>128.622251963358</v>
      </c>
      <c r="X45" s="16">
        <v>138.64942462193301</v>
      </c>
      <c r="Y45" s="16">
        <v>169.15447124153101</v>
      </c>
      <c r="Z45" s="64">
        <v>160.315253054724</v>
      </c>
      <c r="AA45" s="162">
        <f t="shared" si="1"/>
        <v>0.16230687073778327</v>
      </c>
      <c r="AB45" s="162">
        <f t="shared" si="1"/>
        <v>0.15738574372006475</v>
      </c>
      <c r="AC45" s="162">
        <f t="shared" si="1"/>
        <v>0.1776391989794448</v>
      </c>
      <c r="AD45" s="162">
        <f t="shared" si="1"/>
        <v>0.14163714493456747</v>
      </c>
      <c r="AE45" s="162">
        <f t="shared" si="1"/>
        <v>0.22395430315849696</v>
      </c>
      <c r="AF45" s="162">
        <f t="shared" si="1"/>
        <v>0.12422599992687622</v>
      </c>
      <c r="AG45" s="162">
        <f t="shared" si="1"/>
        <v>0.10893597610430295</v>
      </c>
      <c r="AH45" s="162">
        <f t="shared" si="1"/>
        <v>0.13363824511537259</v>
      </c>
      <c r="AI45" s="162">
        <f t="shared" si="1"/>
        <v>0.14430583556137266</v>
      </c>
      <c r="AJ45" s="162">
        <f t="shared" si="1"/>
        <v>0.17232516187810432</v>
      </c>
    </row>
    <row r="46" spans="9:36" x14ac:dyDescent="0.25">
      <c r="I46" s="108" t="s">
        <v>138</v>
      </c>
      <c r="J46" s="108"/>
      <c r="K46" s="108"/>
      <c r="L46" s="108"/>
      <c r="M46" s="108"/>
      <c r="N46" s="108"/>
      <c r="P46" s="25">
        <v>38717</v>
      </c>
      <c r="Q46" s="61">
        <v>158.40330341849301</v>
      </c>
      <c r="R46" s="16">
        <v>158.50096991113099</v>
      </c>
      <c r="S46" s="16">
        <v>180.805930984273</v>
      </c>
      <c r="T46" s="16">
        <v>191.26099495363999</v>
      </c>
      <c r="U46" s="65">
        <v>217.840208542516</v>
      </c>
      <c r="V46" s="66">
        <v>150.80734160718001</v>
      </c>
      <c r="W46" s="61">
        <v>133.94482530977101</v>
      </c>
      <c r="X46" s="16">
        <v>143.85131189592801</v>
      </c>
      <c r="Y46" s="16">
        <v>172.11817209315601</v>
      </c>
      <c r="Z46" s="64">
        <v>166.59808338756801</v>
      </c>
      <c r="AA46" s="162">
        <f t="shared" si="1"/>
        <v>0.14233705693434207</v>
      </c>
      <c r="AB46" s="162">
        <f t="shared" si="1"/>
        <v>0.16446807791258045</v>
      </c>
      <c r="AC46" s="162">
        <f t="shared" si="1"/>
        <v>0.13752370641173761</v>
      </c>
      <c r="AD46" s="162">
        <f t="shared" si="1"/>
        <v>0.134555858712051</v>
      </c>
      <c r="AE46" s="162">
        <f t="shared" si="1"/>
        <v>0.2826279470082429</v>
      </c>
      <c r="AF46" s="162">
        <f t="shared" si="1"/>
        <v>0.17767919973093438</v>
      </c>
      <c r="AG46" s="162">
        <f t="shared" si="1"/>
        <v>0.12133145656833033</v>
      </c>
      <c r="AH46" s="162">
        <f t="shared" si="1"/>
        <v>0.14376568078779117</v>
      </c>
      <c r="AI46" s="162">
        <f t="shared" si="1"/>
        <v>0.13959818316279016</v>
      </c>
      <c r="AJ46" s="162">
        <f t="shared" si="1"/>
        <v>0.18224264858325356</v>
      </c>
    </row>
    <row r="47" spans="9:36" x14ac:dyDescent="0.25">
      <c r="I47" s="108" t="s">
        <v>74</v>
      </c>
      <c r="J47" s="108"/>
      <c r="K47" s="108"/>
      <c r="L47" s="108"/>
      <c r="M47" s="108"/>
      <c r="N47" s="108"/>
      <c r="P47" s="25">
        <v>38807</v>
      </c>
      <c r="Q47" s="61">
        <v>161.69695671212699</v>
      </c>
      <c r="R47" s="16">
        <v>163.49706311113999</v>
      </c>
      <c r="S47" s="16">
        <v>187.36515336575201</v>
      </c>
      <c r="T47" s="16">
        <v>190.80724794658499</v>
      </c>
      <c r="U47" s="65">
        <v>212.40919568234901</v>
      </c>
      <c r="V47" s="66">
        <v>148.20357899846499</v>
      </c>
      <c r="W47" s="61">
        <v>138.367287935029</v>
      </c>
      <c r="X47" s="16">
        <v>149.48813031672401</v>
      </c>
      <c r="Y47" s="16">
        <v>173.81555954796099</v>
      </c>
      <c r="Z47" s="64">
        <v>166.749837584337</v>
      </c>
      <c r="AA47" s="162">
        <f t="shared" si="1"/>
        <v>0.12001135519555106</v>
      </c>
      <c r="AB47" s="162">
        <f t="shared" si="1"/>
        <v>0.13606362094724234</v>
      </c>
      <c r="AC47" s="162">
        <f t="shared" si="1"/>
        <v>0.10612659972099703</v>
      </c>
      <c r="AD47" s="162">
        <f t="shared" si="1"/>
        <v>9.2906089680521831E-2</v>
      </c>
      <c r="AE47" s="162">
        <f t="shared" si="1"/>
        <v>0.12730466384581707</v>
      </c>
      <c r="AF47" s="162">
        <f t="shared" si="1"/>
        <v>9.1365339516071842E-2</v>
      </c>
      <c r="AG47" s="162">
        <f t="shared" si="1"/>
        <v>0.12194473172182274</v>
      </c>
      <c r="AH47" s="162">
        <f t="shared" si="1"/>
        <v>0.15387108440008368</v>
      </c>
      <c r="AI47" s="162">
        <f t="shared" si="1"/>
        <v>0.12529224557504182</v>
      </c>
      <c r="AJ47" s="162">
        <f t="shared" si="1"/>
        <v>0.15281494003349261</v>
      </c>
    </row>
    <row r="48" spans="9:36" x14ac:dyDescent="0.25">
      <c r="P48" s="25">
        <v>38898</v>
      </c>
      <c r="Q48" s="61">
        <v>165.44179027020701</v>
      </c>
      <c r="R48" s="16">
        <v>168.27125264734499</v>
      </c>
      <c r="S48" s="16">
        <v>193.36492841261099</v>
      </c>
      <c r="T48" s="16">
        <v>189.42475445672201</v>
      </c>
      <c r="U48" s="65">
        <v>215.94047347643101</v>
      </c>
      <c r="V48" s="66">
        <v>148.23165414198999</v>
      </c>
      <c r="W48" s="61">
        <v>144.565603267097</v>
      </c>
      <c r="X48" s="16">
        <v>153.031266854297</v>
      </c>
      <c r="Y48" s="16">
        <v>174.62854921438901</v>
      </c>
      <c r="Z48" s="64">
        <v>164.381272143454</v>
      </c>
      <c r="AA48" s="162">
        <f t="shared" si="1"/>
        <v>9.4430530249931088E-2</v>
      </c>
      <c r="AB48" s="162">
        <f t="shared" si="1"/>
        <v>9.9499431514328052E-2</v>
      </c>
      <c r="AC48" s="162">
        <f t="shared" si="1"/>
        <v>6.3286824693920662E-2</v>
      </c>
      <c r="AD48" s="162">
        <f t="shared" si="1"/>
        <v>2.7972168567786948E-2</v>
      </c>
      <c r="AE48" s="162">
        <f t="shared" si="1"/>
        <v>8.3099347844444393E-2</v>
      </c>
      <c r="AF48" s="162">
        <f t="shared" si="1"/>
        <v>5.5311994814193577E-2</v>
      </c>
      <c r="AG48" s="162">
        <f t="shared" si="1"/>
        <v>0.15327102665595138</v>
      </c>
      <c r="AH48" s="162">
        <f t="shared" si="1"/>
        <v>0.13778367559211291</v>
      </c>
      <c r="AI48" s="162">
        <f t="shared" si="1"/>
        <v>7.53136479834422E-2</v>
      </c>
      <c r="AJ48" s="162">
        <f t="shared" si="1"/>
        <v>8.7210139332714931E-2</v>
      </c>
    </row>
    <row r="49" spans="16:36" x14ac:dyDescent="0.25">
      <c r="P49" s="25">
        <v>38990</v>
      </c>
      <c r="Q49" s="61">
        <v>165.81864086018101</v>
      </c>
      <c r="R49" s="16">
        <v>171.29470860789201</v>
      </c>
      <c r="S49" s="16">
        <v>189.641813047265</v>
      </c>
      <c r="T49" s="16">
        <v>187.06672554978101</v>
      </c>
      <c r="U49" s="65">
        <v>219.26928884974899</v>
      </c>
      <c r="V49" s="66">
        <v>151.49393621590801</v>
      </c>
      <c r="W49" s="61">
        <v>150.268620374134</v>
      </c>
      <c r="X49" s="16">
        <v>155.81891844507899</v>
      </c>
      <c r="Y49" s="16">
        <v>175.47767811443899</v>
      </c>
      <c r="Z49" s="64">
        <v>168.69641868209101</v>
      </c>
      <c r="AA49" s="162">
        <f t="shared" si="1"/>
        <v>6.4082317662954802E-2</v>
      </c>
      <c r="AB49" s="162">
        <f t="shared" si="1"/>
        <v>9.4999577874479213E-2</v>
      </c>
      <c r="AC49" s="162">
        <f t="shared" si="1"/>
        <v>3.7119293248043084E-2</v>
      </c>
      <c r="AD49" s="162">
        <f t="shared" si="1"/>
        <v>-1.7999916726012533E-2</v>
      </c>
      <c r="AE49" s="162">
        <f t="shared" si="1"/>
        <v>7.866659365854245E-2</v>
      </c>
      <c r="AF49" s="162">
        <f t="shared" si="1"/>
        <v>5.995754581917212E-2</v>
      </c>
      <c r="AG49" s="162">
        <f t="shared" si="1"/>
        <v>0.16829411770012115</v>
      </c>
      <c r="AH49" s="162">
        <f t="shared" si="1"/>
        <v>0.12383386277991049</v>
      </c>
      <c r="AI49" s="162">
        <f t="shared" si="1"/>
        <v>3.7381257654603983E-2</v>
      </c>
      <c r="AJ49" s="162">
        <f t="shared" si="1"/>
        <v>5.2279277658664691E-2</v>
      </c>
    </row>
    <row r="50" spans="16:36" x14ac:dyDescent="0.25">
      <c r="P50" s="25">
        <v>39082</v>
      </c>
      <c r="Q50" s="61">
        <v>164.74146586646199</v>
      </c>
      <c r="R50" s="16">
        <v>173.32070391385</v>
      </c>
      <c r="S50" s="16">
        <v>187.07335508178599</v>
      </c>
      <c r="T50" s="16">
        <v>187.35188726359499</v>
      </c>
      <c r="U50" s="65">
        <v>219.721979455097</v>
      </c>
      <c r="V50" s="66">
        <v>153.48843189727299</v>
      </c>
      <c r="W50" s="61">
        <v>154.96219391315699</v>
      </c>
      <c r="X50" s="16">
        <v>158.82463454858799</v>
      </c>
      <c r="Y50" s="16">
        <v>176.713502837422</v>
      </c>
      <c r="Z50" s="64">
        <v>177.07820449743599</v>
      </c>
      <c r="AA50" s="162">
        <f t="shared" si="1"/>
        <v>4.0012817354092123E-2</v>
      </c>
      <c r="AB50" s="162">
        <f t="shared" si="1"/>
        <v>9.3499326919123549E-2</v>
      </c>
      <c r="AC50" s="162">
        <f t="shared" si="1"/>
        <v>3.4663819175589694E-2</v>
      </c>
      <c r="AD50" s="162">
        <f t="shared" si="1"/>
        <v>-2.0438603757094054E-2</v>
      </c>
      <c r="AE50" s="162">
        <f t="shared" si="1"/>
        <v>8.6383084425560863E-3</v>
      </c>
      <c r="AF50" s="162">
        <f t="shared" si="1"/>
        <v>1.7778247806241598E-2</v>
      </c>
      <c r="AG50" s="162">
        <f t="shared" si="1"/>
        <v>0.15691064253344322</v>
      </c>
      <c r="AH50" s="162">
        <f t="shared" si="1"/>
        <v>0.10408888494178448</v>
      </c>
      <c r="AI50" s="162">
        <f t="shared" si="1"/>
        <v>2.6698695950470919E-2</v>
      </c>
      <c r="AJ50" s="162">
        <f t="shared" si="1"/>
        <v>6.2906612709867638E-2</v>
      </c>
    </row>
    <row r="51" spans="16:36" x14ac:dyDescent="0.25">
      <c r="P51" s="25">
        <v>39172</v>
      </c>
      <c r="Q51" s="61">
        <v>168.28437542942501</v>
      </c>
      <c r="R51" s="16">
        <v>175.571161667338</v>
      </c>
      <c r="S51" s="16">
        <v>193.72997055929901</v>
      </c>
      <c r="T51" s="16">
        <v>192.440630677245</v>
      </c>
      <c r="U51" s="65">
        <v>219.19621490235301</v>
      </c>
      <c r="V51" s="66">
        <v>158.757983752115</v>
      </c>
      <c r="W51" s="61">
        <v>161.895558230479</v>
      </c>
      <c r="X51" s="16">
        <v>163.66927441165001</v>
      </c>
      <c r="Y51" s="16">
        <v>178.73846979463201</v>
      </c>
      <c r="Z51" s="64">
        <v>176.77630253792199</v>
      </c>
      <c r="AA51" s="162">
        <f t="shared" ref="AA51:AJ76" si="2">IFERROR(Q51/Q47-1,"NULL")</f>
        <v>4.0739286942955699E-2</v>
      </c>
      <c r="AB51" s="162">
        <f t="shared" si="2"/>
        <v>7.3849024113604056E-2</v>
      </c>
      <c r="AC51" s="162">
        <f t="shared" si="2"/>
        <v>3.3970122401161484E-2</v>
      </c>
      <c r="AD51" s="162">
        <f t="shared" si="2"/>
        <v>8.5603809511327622E-3</v>
      </c>
      <c r="AE51" s="162">
        <f t="shared" si="2"/>
        <v>3.1952567769965023E-2</v>
      </c>
      <c r="AF51" s="162">
        <f t="shared" si="2"/>
        <v>7.1215586188774216E-2</v>
      </c>
      <c r="AG51" s="162">
        <f t="shared" si="2"/>
        <v>0.17004214396756701</v>
      </c>
      <c r="AH51" s="162">
        <f t="shared" si="2"/>
        <v>9.4864683001119054E-2</v>
      </c>
      <c r="AI51" s="162">
        <f t="shared" si="2"/>
        <v>2.832260966437028E-2</v>
      </c>
      <c r="AJ51" s="162">
        <f t="shared" si="2"/>
        <v>6.0128783924685347E-2</v>
      </c>
    </row>
    <row r="52" spans="16:36" x14ac:dyDescent="0.25">
      <c r="P52" s="25">
        <v>39263</v>
      </c>
      <c r="Q52" s="61">
        <v>174.774422462128</v>
      </c>
      <c r="R52" s="16">
        <v>178.58100584889999</v>
      </c>
      <c r="S52" s="16">
        <v>199.10443817016201</v>
      </c>
      <c r="T52" s="16">
        <v>197.11749170842</v>
      </c>
      <c r="U52" s="65">
        <v>218.92671092484699</v>
      </c>
      <c r="V52" s="66">
        <v>167.500810026419</v>
      </c>
      <c r="W52" s="61">
        <v>166.82692768752401</v>
      </c>
      <c r="X52" s="16">
        <v>169.18796998779399</v>
      </c>
      <c r="Y52" s="16">
        <v>182.73413663181901</v>
      </c>
      <c r="Z52" s="64">
        <v>172.40266925754199</v>
      </c>
      <c r="AA52" s="162">
        <f t="shared" si="2"/>
        <v>5.6410367517653937E-2</v>
      </c>
      <c r="AB52" s="162">
        <f t="shared" si="2"/>
        <v>6.1268654267177203E-2</v>
      </c>
      <c r="AC52" s="162">
        <f t="shared" si="2"/>
        <v>2.9682268675443435E-2</v>
      </c>
      <c r="AD52" s="162">
        <f t="shared" si="2"/>
        <v>4.061104512850533E-2</v>
      </c>
      <c r="AE52" s="162">
        <f t="shared" si="2"/>
        <v>1.3828984443446268E-2</v>
      </c>
      <c r="AF52" s="162">
        <f t="shared" si="2"/>
        <v>0.12999352935757713</v>
      </c>
      <c r="AG52" s="162">
        <f t="shared" si="2"/>
        <v>0.15398769774645049</v>
      </c>
      <c r="AH52" s="162">
        <f t="shared" si="2"/>
        <v>0.1055777911639455</v>
      </c>
      <c r="AI52" s="162">
        <f t="shared" si="2"/>
        <v>4.6416164217678357E-2</v>
      </c>
      <c r="AJ52" s="162">
        <f t="shared" si="2"/>
        <v>4.8797512085730688E-2</v>
      </c>
    </row>
    <row r="53" spans="16:36" x14ac:dyDescent="0.25">
      <c r="P53" s="25">
        <v>39355</v>
      </c>
      <c r="Q53" s="61">
        <v>172.39777996396001</v>
      </c>
      <c r="R53" s="16">
        <v>179.126261725756</v>
      </c>
      <c r="S53" s="16">
        <v>194.25806321831399</v>
      </c>
      <c r="T53" s="16">
        <v>190.09896096494401</v>
      </c>
      <c r="U53" s="65">
        <v>219.444805249106</v>
      </c>
      <c r="V53" s="66">
        <v>172.94217902724799</v>
      </c>
      <c r="W53" s="61">
        <v>169.78365124262299</v>
      </c>
      <c r="X53" s="16">
        <v>169.76319727301501</v>
      </c>
      <c r="Y53" s="16">
        <v>187.24599224549601</v>
      </c>
      <c r="Z53" s="64">
        <v>169.50060929122401</v>
      </c>
      <c r="AA53" s="162">
        <f t="shared" si="2"/>
        <v>3.9676715896655779E-2</v>
      </c>
      <c r="AB53" s="162">
        <f t="shared" si="2"/>
        <v>4.5719760881762328E-2</v>
      </c>
      <c r="AC53" s="162">
        <f t="shared" si="2"/>
        <v>2.4341942828285834E-2</v>
      </c>
      <c r="AD53" s="162">
        <f t="shared" si="2"/>
        <v>1.6209378799203256E-2</v>
      </c>
      <c r="AE53" s="162">
        <f t="shared" si="2"/>
        <v>8.0046047614668048E-4</v>
      </c>
      <c r="AF53" s="162">
        <f t="shared" si="2"/>
        <v>0.14157822647615492</v>
      </c>
      <c r="AG53" s="162">
        <f t="shared" si="2"/>
        <v>0.1298676384989832</v>
      </c>
      <c r="AH53" s="162">
        <f t="shared" si="2"/>
        <v>8.9490281200038657E-2</v>
      </c>
      <c r="AI53" s="162">
        <f t="shared" si="2"/>
        <v>6.7064450917695861E-2</v>
      </c>
      <c r="AJ53" s="162">
        <f t="shared" si="2"/>
        <v>4.7670876205647694E-3</v>
      </c>
    </row>
    <row r="54" spans="16:36" x14ac:dyDescent="0.25">
      <c r="P54" s="25">
        <v>39447</v>
      </c>
      <c r="Q54" s="61">
        <v>165.37772496087501</v>
      </c>
      <c r="R54" s="16">
        <v>176.04257531924401</v>
      </c>
      <c r="S54" s="16">
        <v>187.103518753397</v>
      </c>
      <c r="T54" s="16">
        <v>179.597718500214</v>
      </c>
      <c r="U54" s="65">
        <v>223.71534857853899</v>
      </c>
      <c r="V54" s="66">
        <v>172.54119832285701</v>
      </c>
      <c r="W54" s="61">
        <v>169.51600407031401</v>
      </c>
      <c r="X54" s="16">
        <v>167.93414870176201</v>
      </c>
      <c r="Y54" s="16">
        <v>185.95566419826301</v>
      </c>
      <c r="Z54" s="64">
        <v>166.913835315174</v>
      </c>
      <c r="AA54" s="162">
        <f t="shared" si="2"/>
        <v>3.8621672513754479E-3</v>
      </c>
      <c r="AB54" s="162">
        <f t="shared" si="2"/>
        <v>1.570424850540042E-2</v>
      </c>
      <c r="AC54" s="162">
        <f t="shared" si="2"/>
        <v>1.6123980669413562E-4</v>
      </c>
      <c r="AD54" s="162">
        <f t="shared" si="2"/>
        <v>-4.1388260756995976E-2</v>
      </c>
      <c r="AE54" s="162">
        <f t="shared" si="2"/>
        <v>1.8174645674253531E-2</v>
      </c>
      <c r="AF54" s="162">
        <f t="shared" si="2"/>
        <v>0.12413161167960651</v>
      </c>
      <c r="AG54" s="162">
        <f t="shared" si="2"/>
        <v>9.3918457074201989E-2</v>
      </c>
      <c r="AH54" s="162">
        <f t="shared" si="2"/>
        <v>5.7355801126601769E-2</v>
      </c>
      <c r="AI54" s="162">
        <f t="shared" si="2"/>
        <v>5.2300255568720644E-2</v>
      </c>
      <c r="AJ54" s="162">
        <f t="shared" si="2"/>
        <v>-5.7400453156329356E-2</v>
      </c>
    </row>
    <row r="55" spans="16:36" x14ac:dyDescent="0.25">
      <c r="P55" s="25">
        <v>39538</v>
      </c>
      <c r="Q55" s="61">
        <v>163.70115742366201</v>
      </c>
      <c r="R55" s="16">
        <v>172.956370393458</v>
      </c>
      <c r="S55" s="16">
        <v>184.36166246800701</v>
      </c>
      <c r="T55" s="16">
        <v>176.06730482337099</v>
      </c>
      <c r="U55" s="65">
        <v>214.096574870117</v>
      </c>
      <c r="V55" s="66">
        <v>172.469119835893</v>
      </c>
      <c r="W55" s="61">
        <v>160.83005243898</v>
      </c>
      <c r="X55" s="16">
        <v>167.97285641366099</v>
      </c>
      <c r="Y55" s="16">
        <v>180.71593110083299</v>
      </c>
      <c r="Z55" s="64">
        <v>163.138317601518</v>
      </c>
      <c r="AA55" s="162">
        <f t="shared" si="2"/>
        <v>-2.7234958647037955E-2</v>
      </c>
      <c r="AB55" s="162">
        <f t="shared" si="2"/>
        <v>-1.4893056747180111E-2</v>
      </c>
      <c r="AC55" s="162">
        <f t="shared" si="2"/>
        <v>-4.8357556986384997E-2</v>
      </c>
      <c r="AD55" s="162">
        <f t="shared" si="2"/>
        <v>-8.5082478664990413E-2</v>
      </c>
      <c r="AE55" s="162">
        <f t="shared" si="2"/>
        <v>-2.3265182907048709E-2</v>
      </c>
      <c r="AF55" s="162">
        <f t="shared" si="2"/>
        <v>8.6365017744157058E-2</v>
      </c>
      <c r="AG55" s="162">
        <f t="shared" si="2"/>
        <v>-6.5814393127581194E-3</v>
      </c>
      <c r="AH55" s="162">
        <f t="shared" si="2"/>
        <v>2.6294379427545422E-2</v>
      </c>
      <c r="AI55" s="162">
        <f t="shared" si="2"/>
        <v>1.1063434237033931E-2</v>
      </c>
      <c r="AJ55" s="162">
        <f t="shared" si="2"/>
        <v>-7.7148264448388848E-2</v>
      </c>
    </row>
    <row r="56" spans="16:36" x14ac:dyDescent="0.25">
      <c r="P56" s="25">
        <v>39629</v>
      </c>
      <c r="Q56" s="61">
        <v>163.180972017031</v>
      </c>
      <c r="R56" s="16">
        <v>172.19505236825501</v>
      </c>
      <c r="S56" s="16">
        <v>181.43377198493801</v>
      </c>
      <c r="T56" s="16">
        <v>175.01665661509099</v>
      </c>
      <c r="U56" s="65">
        <v>202.008030804355</v>
      </c>
      <c r="V56" s="66">
        <v>162.18533083563901</v>
      </c>
      <c r="W56" s="61">
        <v>155.600580249221</v>
      </c>
      <c r="X56" s="16">
        <v>166.30992699611701</v>
      </c>
      <c r="Y56" s="16">
        <v>177.15633933969801</v>
      </c>
      <c r="Z56" s="64">
        <v>159.21091957984601</v>
      </c>
      <c r="AA56" s="162">
        <f t="shared" si="2"/>
        <v>-6.6333793479473213E-2</v>
      </c>
      <c r="AB56" s="162">
        <f t="shared" si="2"/>
        <v>-3.5759421615354947E-2</v>
      </c>
      <c r="AC56" s="162">
        <f t="shared" si="2"/>
        <v>-8.8750739800797396E-2</v>
      </c>
      <c r="AD56" s="162">
        <f t="shared" si="2"/>
        <v>-0.11212011121783649</v>
      </c>
      <c r="AE56" s="162">
        <f t="shared" si="2"/>
        <v>-7.7280109169957867E-2</v>
      </c>
      <c r="AF56" s="162">
        <f t="shared" si="2"/>
        <v>-3.173405065886914E-2</v>
      </c>
      <c r="AG56" s="162">
        <f t="shared" si="2"/>
        <v>-6.729337759747378E-2</v>
      </c>
      <c r="AH56" s="162">
        <f t="shared" si="2"/>
        <v>-1.7010919818262527E-2</v>
      </c>
      <c r="AI56" s="162">
        <f t="shared" si="2"/>
        <v>-3.052411221532958E-2</v>
      </c>
      <c r="AJ56" s="162">
        <f t="shared" si="2"/>
        <v>-7.651708488335307E-2</v>
      </c>
    </row>
    <row r="57" spans="16:36" x14ac:dyDescent="0.25">
      <c r="P57" s="25">
        <v>39721</v>
      </c>
      <c r="Q57" s="61">
        <v>154.32081156015801</v>
      </c>
      <c r="R57" s="16">
        <v>166.374053701457</v>
      </c>
      <c r="S57" s="16">
        <v>169.36289004206199</v>
      </c>
      <c r="T57" s="16">
        <v>167.198388554188</v>
      </c>
      <c r="U57" s="65">
        <v>189.28083417441999</v>
      </c>
      <c r="V57" s="66">
        <v>152.01863748225199</v>
      </c>
      <c r="W57" s="61">
        <v>153.838255580507</v>
      </c>
      <c r="X57" s="16">
        <v>162.41839199050301</v>
      </c>
      <c r="Y57" s="16">
        <v>168.82922817359301</v>
      </c>
      <c r="Z57" s="64">
        <v>154.715558098218</v>
      </c>
      <c r="AA57" s="162">
        <f t="shared" si="2"/>
        <v>-0.1048561553842573</v>
      </c>
      <c r="AB57" s="162">
        <f t="shared" si="2"/>
        <v>-7.1191169298350787E-2</v>
      </c>
      <c r="AC57" s="162">
        <f t="shared" si="2"/>
        <v>-0.12815516001657001</v>
      </c>
      <c r="AD57" s="162">
        <f t="shared" si="2"/>
        <v>-0.12046658379673669</v>
      </c>
      <c r="AE57" s="162">
        <f t="shared" si="2"/>
        <v>-0.13745584471888017</v>
      </c>
      <c r="AF57" s="162">
        <f t="shared" si="2"/>
        <v>-0.12098576334983835</v>
      </c>
      <c r="AG57" s="162">
        <f t="shared" si="2"/>
        <v>-9.3915966263028672E-2</v>
      </c>
      <c r="AH57" s="162">
        <f t="shared" si="2"/>
        <v>-4.3265003254503998E-2</v>
      </c>
      <c r="AI57" s="162">
        <f t="shared" si="2"/>
        <v>-9.8355985359392939E-2</v>
      </c>
      <c r="AJ57" s="162">
        <f t="shared" si="2"/>
        <v>-8.7227127116713654E-2</v>
      </c>
    </row>
    <row r="58" spans="16:36" x14ac:dyDescent="0.25">
      <c r="P58" s="25">
        <v>39813</v>
      </c>
      <c r="Q58" s="61">
        <v>142.02052742071299</v>
      </c>
      <c r="R58" s="16">
        <v>155.00219325149399</v>
      </c>
      <c r="S58" s="16">
        <v>156.78775788636</v>
      </c>
      <c r="T58" s="16">
        <v>157.139902780863</v>
      </c>
      <c r="U58" s="65">
        <v>170.16302645667301</v>
      </c>
      <c r="V58" s="66">
        <v>149.63868003051701</v>
      </c>
      <c r="W58" s="61">
        <v>150.197321060246</v>
      </c>
      <c r="X58" s="16">
        <v>159.682831568116</v>
      </c>
      <c r="Y58" s="16">
        <v>157.22179973073699</v>
      </c>
      <c r="Z58" s="64">
        <v>146.532554721992</v>
      </c>
      <c r="AA58" s="162">
        <f t="shared" si="2"/>
        <v>-0.14123545081834843</v>
      </c>
      <c r="AB58" s="162">
        <f t="shared" si="2"/>
        <v>-0.11951871318398055</v>
      </c>
      <c r="AC58" s="162">
        <f t="shared" si="2"/>
        <v>-0.16202667415888239</v>
      </c>
      <c r="AD58" s="162">
        <f t="shared" si="2"/>
        <v>-0.12504510584483985</v>
      </c>
      <c r="AE58" s="162">
        <f t="shared" si="2"/>
        <v>-0.23937705866911296</v>
      </c>
      <c r="AF58" s="162">
        <f t="shared" si="2"/>
        <v>-0.13273652040763673</v>
      </c>
      <c r="AG58" s="162">
        <f t="shared" si="2"/>
        <v>-0.11396377065409569</v>
      </c>
      <c r="AH58" s="162">
        <f t="shared" si="2"/>
        <v>-4.9134242186201882E-2</v>
      </c>
      <c r="AI58" s="162">
        <f t="shared" si="2"/>
        <v>-0.15451997437889509</v>
      </c>
      <c r="AJ58" s="162">
        <f t="shared" si="2"/>
        <v>-0.1221065980222501</v>
      </c>
    </row>
    <row r="59" spans="16:36" x14ac:dyDescent="0.25">
      <c r="P59" s="25">
        <v>39903</v>
      </c>
      <c r="Q59" s="61">
        <v>131.27194483599101</v>
      </c>
      <c r="R59" s="16">
        <v>143.023370410431</v>
      </c>
      <c r="S59" s="16">
        <v>151.76548506550299</v>
      </c>
      <c r="T59" s="16">
        <v>149.190512662754</v>
      </c>
      <c r="U59" s="65">
        <v>163.20097215224001</v>
      </c>
      <c r="V59" s="66">
        <v>136.681455245292</v>
      </c>
      <c r="W59" s="61">
        <v>134.510692132136</v>
      </c>
      <c r="X59" s="16">
        <v>149.66260430312599</v>
      </c>
      <c r="Y59" s="16">
        <v>147.49517208124601</v>
      </c>
      <c r="Z59" s="64">
        <v>135.80706952256099</v>
      </c>
      <c r="AA59" s="162">
        <f t="shared" si="2"/>
        <v>-0.19810008125809109</v>
      </c>
      <c r="AB59" s="162">
        <f t="shared" si="2"/>
        <v>-0.17306676773415453</v>
      </c>
      <c r="AC59" s="162">
        <f t="shared" si="2"/>
        <v>-0.17680561655903149</v>
      </c>
      <c r="AD59" s="162">
        <f t="shared" si="2"/>
        <v>-0.15265067064881532</v>
      </c>
      <c r="AE59" s="162">
        <f t="shared" si="2"/>
        <v>-0.237722638714576</v>
      </c>
      <c r="AF59" s="162">
        <f t="shared" si="2"/>
        <v>-0.20750186830345918</v>
      </c>
      <c r="AG59" s="162">
        <f t="shared" si="2"/>
        <v>-0.16364702931891251</v>
      </c>
      <c r="AH59" s="162">
        <f t="shared" si="2"/>
        <v>-0.10900720807797049</v>
      </c>
      <c r="AI59" s="162">
        <f t="shared" si="2"/>
        <v>-0.1838286133227014</v>
      </c>
      <c r="AJ59" s="162">
        <f t="shared" si="2"/>
        <v>-0.16753420337284808</v>
      </c>
    </row>
    <row r="60" spans="16:36" x14ac:dyDescent="0.25">
      <c r="P60" s="25">
        <v>39994</v>
      </c>
      <c r="Q60" s="61">
        <v>121.82239155701301</v>
      </c>
      <c r="R60" s="16">
        <v>135.33838414251099</v>
      </c>
      <c r="S60" s="16">
        <v>149.22586976271401</v>
      </c>
      <c r="T60" s="16">
        <v>138.28785173427599</v>
      </c>
      <c r="U60" s="65">
        <v>155.36848320634499</v>
      </c>
      <c r="V60" s="66">
        <v>126.442987550835</v>
      </c>
      <c r="W60" s="61">
        <v>111.74772206858501</v>
      </c>
      <c r="X60" s="16">
        <v>133.78809434539801</v>
      </c>
      <c r="Y60" s="16">
        <v>138.715023361139</v>
      </c>
      <c r="Z60" s="64">
        <v>126.33390616760499</v>
      </c>
      <c r="AA60" s="162">
        <f t="shared" si="2"/>
        <v>-0.25345222515099031</v>
      </c>
      <c r="AB60" s="162">
        <f t="shared" si="2"/>
        <v>-0.21404022774662901</v>
      </c>
      <c r="AC60" s="162">
        <f t="shared" si="2"/>
        <v>-0.17751878203192395</v>
      </c>
      <c r="AD60" s="162">
        <f t="shared" si="2"/>
        <v>-0.20985891052410854</v>
      </c>
      <c r="AE60" s="162">
        <f t="shared" si="2"/>
        <v>-0.23087967053735836</v>
      </c>
      <c r="AF60" s="162">
        <f t="shared" si="2"/>
        <v>-0.22037963051680565</v>
      </c>
      <c r="AG60" s="162">
        <f t="shared" si="2"/>
        <v>-0.28182965712851538</v>
      </c>
      <c r="AH60" s="162">
        <f t="shared" si="2"/>
        <v>-0.19554955761286774</v>
      </c>
      <c r="AI60" s="162">
        <f t="shared" si="2"/>
        <v>-0.21699091391162484</v>
      </c>
      <c r="AJ60" s="162">
        <f t="shared" si="2"/>
        <v>-0.20649973945884303</v>
      </c>
    </row>
    <row r="61" spans="16:36" x14ac:dyDescent="0.25">
      <c r="P61" s="25">
        <v>40086</v>
      </c>
      <c r="Q61" s="61">
        <v>120.41898320011001</v>
      </c>
      <c r="R61" s="16">
        <v>133.36982337969999</v>
      </c>
      <c r="S61" s="16">
        <v>145.80088754792601</v>
      </c>
      <c r="T61" s="16">
        <v>128.798208021482</v>
      </c>
      <c r="U61" s="65">
        <v>148.584837967471</v>
      </c>
      <c r="V61" s="66">
        <v>113.643430469341</v>
      </c>
      <c r="W61" s="61">
        <v>101.17185983448699</v>
      </c>
      <c r="X61" s="16">
        <v>125.554438196335</v>
      </c>
      <c r="Y61" s="16">
        <v>132.16004484580901</v>
      </c>
      <c r="Z61" s="64">
        <v>121.40676128189899</v>
      </c>
      <c r="AA61" s="162">
        <f t="shared" si="2"/>
        <v>-0.21968409845247761</v>
      </c>
      <c r="AB61" s="162">
        <f t="shared" si="2"/>
        <v>-0.19837366216357311</v>
      </c>
      <c r="AC61" s="162">
        <f t="shared" si="2"/>
        <v>-0.13912140072883883</v>
      </c>
      <c r="AD61" s="162">
        <f t="shared" si="2"/>
        <v>-0.22966836501693155</v>
      </c>
      <c r="AE61" s="162">
        <f t="shared" si="2"/>
        <v>-0.21500325896412797</v>
      </c>
      <c r="AF61" s="162">
        <f t="shared" si="2"/>
        <v>-0.25243751456061603</v>
      </c>
      <c r="AG61" s="162">
        <f t="shared" si="2"/>
        <v>-0.34234914811848283</v>
      </c>
      <c r="AH61" s="162">
        <f t="shared" si="2"/>
        <v>-0.22696908485784995</v>
      </c>
      <c r="AI61" s="162">
        <f t="shared" si="2"/>
        <v>-0.21719689016217103</v>
      </c>
      <c r="AJ61" s="162">
        <f t="shared" si="2"/>
        <v>-0.21529054495717614</v>
      </c>
    </row>
    <row r="62" spans="16:36" x14ac:dyDescent="0.25">
      <c r="P62" s="25">
        <v>40178</v>
      </c>
      <c r="Q62" s="61">
        <v>121.827662497763</v>
      </c>
      <c r="R62" s="16">
        <v>130.77359412908299</v>
      </c>
      <c r="S62" s="16">
        <v>141.44312916283701</v>
      </c>
      <c r="T62" s="16">
        <v>125.61674196652</v>
      </c>
      <c r="U62" s="65">
        <v>143.724658709327</v>
      </c>
      <c r="V62" s="66">
        <v>100.148856546484</v>
      </c>
      <c r="W62" s="61">
        <v>99.635447759398602</v>
      </c>
      <c r="X62" s="16">
        <v>123.359093178005</v>
      </c>
      <c r="Y62" s="16">
        <v>128.92759226666601</v>
      </c>
      <c r="Z62" s="64">
        <v>119.502241711496</v>
      </c>
      <c r="AA62" s="162">
        <f t="shared" si="2"/>
        <v>-0.14218272027065404</v>
      </c>
      <c r="AB62" s="162">
        <f t="shared" si="2"/>
        <v>-0.15631133091839311</v>
      </c>
      <c r="AC62" s="162">
        <f t="shared" si="2"/>
        <v>-9.7868793650616515E-2</v>
      </c>
      <c r="AD62" s="162">
        <f t="shared" si="2"/>
        <v>-0.2006057039395216</v>
      </c>
      <c r="AE62" s="162">
        <f t="shared" si="2"/>
        <v>-0.15537081290733712</v>
      </c>
      <c r="AF62" s="162">
        <f t="shared" si="2"/>
        <v>-0.33072881606507187</v>
      </c>
      <c r="AG62" s="162">
        <f t="shared" si="2"/>
        <v>-0.33663631910296454</v>
      </c>
      <c r="AH62" s="162">
        <f t="shared" si="2"/>
        <v>-0.22747428783298074</v>
      </c>
      <c r="AI62" s="162">
        <f t="shared" si="2"/>
        <v>-0.17996364061808556</v>
      </c>
      <c r="AJ62" s="162">
        <f t="shared" si="2"/>
        <v>-0.18446626459068494</v>
      </c>
    </row>
    <row r="63" spans="16:36" x14ac:dyDescent="0.25">
      <c r="P63" s="25">
        <v>40268</v>
      </c>
      <c r="Q63" s="61">
        <v>118.003621502768</v>
      </c>
      <c r="R63" s="16">
        <v>128.26838127929099</v>
      </c>
      <c r="S63" s="16">
        <v>137.17249357961799</v>
      </c>
      <c r="T63" s="16">
        <v>126.71094595946001</v>
      </c>
      <c r="U63" s="65">
        <v>136.98765243376999</v>
      </c>
      <c r="V63" s="66">
        <v>99.551986501334198</v>
      </c>
      <c r="W63" s="61">
        <v>109.40814075348101</v>
      </c>
      <c r="X63" s="16">
        <v>120.05483012082701</v>
      </c>
      <c r="Y63" s="16">
        <v>129.755926835336</v>
      </c>
      <c r="Z63" s="64">
        <v>120.172092375905</v>
      </c>
      <c r="AA63" s="162">
        <f t="shared" si="2"/>
        <v>-0.1010750876723906</v>
      </c>
      <c r="AB63" s="162">
        <f t="shared" si="2"/>
        <v>-0.10316488199654328</v>
      </c>
      <c r="AC63" s="162">
        <f t="shared" si="2"/>
        <v>-9.6154876582027593E-2</v>
      </c>
      <c r="AD63" s="162">
        <f t="shared" si="2"/>
        <v>-0.15067691840505426</v>
      </c>
      <c r="AE63" s="162">
        <f t="shared" si="2"/>
        <v>-0.160619874825361</v>
      </c>
      <c r="AF63" s="162">
        <f t="shared" si="2"/>
        <v>-0.27164964462314445</v>
      </c>
      <c r="AG63" s="162">
        <f t="shared" si="2"/>
        <v>-0.18662123419895582</v>
      </c>
      <c r="AH63" s="162">
        <f t="shared" si="2"/>
        <v>-0.19783014147162326</v>
      </c>
      <c r="AI63" s="162">
        <f t="shared" si="2"/>
        <v>-0.12027000609985083</v>
      </c>
      <c r="AJ63" s="162">
        <f t="shared" si="2"/>
        <v>-0.11512638628918082</v>
      </c>
    </row>
    <row r="64" spans="16:36" x14ac:dyDescent="0.25">
      <c r="P64" s="25">
        <v>40359</v>
      </c>
      <c r="Q64" s="61">
        <v>112.60248047584901</v>
      </c>
      <c r="R64" s="16">
        <v>128.95584815784801</v>
      </c>
      <c r="S64" s="16">
        <v>132.19973718280499</v>
      </c>
      <c r="T64" s="16">
        <v>126.389453281524</v>
      </c>
      <c r="U64" s="65">
        <v>136.26609432474999</v>
      </c>
      <c r="V64" s="66">
        <v>97.135955812607193</v>
      </c>
      <c r="W64" s="61">
        <v>117.53925502870101</v>
      </c>
      <c r="X64" s="16">
        <v>119.212880960923</v>
      </c>
      <c r="Y64" s="16">
        <v>130.411052063348</v>
      </c>
      <c r="Z64" s="64">
        <v>126.268549481845</v>
      </c>
      <c r="AA64" s="162">
        <f t="shared" si="2"/>
        <v>-7.5683221806141177E-2</v>
      </c>
      <c r="AB64" s="162">
        <f t="shared" si="2"/>
        <v>-4.7159835881756873E-2</v>
      </c>
      <c r="AC64" s="162">
        <f t="shared" si="2"/>
        <v>-0.11409638695343172</v>
      </c>
      <c r="AD64" s="162">
        <f t="shared" si="2"/>
        <v>-8.6040807659772622E-2</v>
      </c>
      <c r="AE64" s="162">
        <f t="shared" si="2"/>
        <v>-0.12294893074437185</v>
      </c>
      <c r="AF64" s="162">
        <f t="shared" si="2"/>
        <v>-0.23178060172332804</v>
      </c>
      <c r="AG64" s="162">
        <f t="shared" si="2"/>
        <v>5.1826854748425744E-2</v>
      </c>
      <c r="AH64" s="162">
        <f t="shared" si="2"/>
        <v>-0.10894252927204773</v>
      </c>
      <c r="AI64" s="162">
        <f t="shared" si="2"/>
        <v>-5.9863532417623988E-2</v>
      </c>
      <c r="AJ64" s="162">
        <f t="shared" si="2"/>
        <v>-5.1733289773603364E-4</v>
      </c>
    </row>
    <row r="65" spans="16:36" x14ac:dyDescent="0.25">
      <c r="P65" s="25">
        <v>40451</v>
      </c>
      <c r="Q65" s="61">
        <v>110.300079349101</v>
      </c>
      <c r="R65" s="16">
        <v>125.264730500967</v>
      </c>
      <c r="S65" s="16">
        <v>131.96639238847101</v>
      </c>
      <c r="T65" s="16">
        <v>126.149845694682</v>
      </c>
      <c r="U65" s="65">
        <v>133.167810232173</v>
      </c>
      <c r="V65" s="66">
        <v>99.151431990328106</v>
      </c>
      <c r="W65" s="61">
        <v>113.91261257733601</v>
      </c>
      <c r="X65" s="16">
        <v>120.26786095263201</v>
      </c>
      <c r="Y65" s="16">
        <v>129.12036697745401</v>
      </c>
      <c r="Z65" s="64">
        <v>135.25474040601699</v>
      </c>
      <c r="AA65" s="162">
        <f t="shared" si="2"/>
        <v>-8.4030802968943941E-2</v>
      </c>
      <c r="AB65" s="162">
        <f t="shared" si="2"/>
        <v>-6.077156491133695E-2</v>
      </c>
      <c r="AC65" s="162">
        <f t="shared" si="2"/>
        <v>-9.4886220462186754E-2</v>
      </c>
      <c r="AD65" s="162">
        <f t="shared" si="2"/>
        <v>-2.0562105385490193E-2</v>
      </c>
      <c r="AE65" s="162">
        <f t="shared" si="2"/>
        <v>-0.10375909107679737</v>
      </c>
      <c r="AF65" s="162">
        <f t="shared" si="2"/>
        <v>-0.12752165628194911</v>
      </c>
      <c r="AG65" s="162">
        <f t="shared" si="2"/>
        <v>0.12593178343950928</v>
      </c>
      <c r="AH65" s="162">
        <f t="shared" si="2"/>
        <v>-4.2105857185519291E-2</v>
      </c>
      <c r="AI65" s="162">
        <f t="shared" si="2"/>
        <v>-2.2999976066150674E-2</v>
      </c>
      <c r="AJ65" s="162">
        <f t="shared" si="2"/>
        <v>0.11406266815703825</v>
      </c>
    </row>
    <row r="66" spans="16:36" x14ac:dyDescent="0.25">
      <c r="P66" s="25">
        <v>40543</v>
      </c>
      <c r="Q66" s="61">
        <v>108.73759652532</v>
      </c>
      <c r="R66" s="16">
        <v>118.523422051789</v>
      </c>
      <c r="S66" s="16">
        <v>133.62065915302699</v>
      </c>
      <c r="T66" s="16">
        <v>128.19405887428101</v>
      </c>
      <c r="U66" s="65">
        <v>130.829173587676</v>
      </c>
      <c r="V66" s="66">
        <v>101.52286617267301</v>
      </c>
      <c r="W66" s="61">
        <v>115.703057040212</v>
      </c>
      <c r="X66" s="16">
        <v>119.74153705909001</v>
      </c>
      <c r="Y66" s="16">
        <v>130.26320094884699</v>
      </c>
      <c r="Z66" s="64">
        <v>140.05438079918301</v>
      </c>
      <c r="AA66" s="162">
        <f t="shared" si="2"/>
        <v>-0.10744740319287793</v>
      </c>
      <c r="AB66" s="162">
        <f t="shared" si="2"/>
        <v>-9.3674660843244828E-2</v>
      </c>
      <c r="AC66" s="162">
        <f t="shared" si="2"/>
        <v>-5.5304701303690473E-2</v>
      </c>
      <c r="AD66" s="162">
        <f t="shared" si="2"/>
        <v>2.0517304201759456E-2</v>
      </c>
      <c r="AE66" s="162">
        <f t="shared" si="2"/>
        <v>-8.9723539700527044E-2</v>
      </c>
      <c r="AF66" s="162">
        <f t="shared" si="2"/>
        <v>1.3719673629536189E-2</v>
      </c>
      <c r="AG66" s="162">
        <f t="shared" si="2"/>
        <v>0.16126398427609567</v>
      </c>
      <c r="AH66" s="162">
        <f t="shared" si="2"/>
        <v>-2.9325411088219622E-2</v>
      </c>
      <c r="AI66" s="162">
        <f t="shared" si="2"/>
        <v>1.0359370393099976E-2</v>
      </c>
      <c r="AJ66" s="162">
        <f t="shared" si="2"/>
        <v>0.17198120130084482</v>
      </c>
    </row>
    <row r="67" spans="16:36" x14ac:dyDescent="0.25">
      <c r="P67" s="25">
        <v>40633</v>
      </c>
      <c r="Q67" s="61">
        <v>106.834929389095</v>
      </c>
      <c r="R67" s="16">
        <v>118.62717315986799</v>
      </c>
      <c r="S67" s="16">
        <v>131.728965056482</v>
      </c>
      <c r="T67" s="16">
        <v>132.17277402059699</v>
      </c>
      <c r="U67" s="65">
        <v>131.572915209689</v>
      </c>
      <c r="V67" s="66">
        <v>100.21684005973501</v>
      </c>
      <c r="W67" s="61">
        <v>120.345008218255</v>
      </c>
      <c r="X67" s="16">
        <v>120.216119614123</v>
      </c>
      <c r="Y67" s="16">
        <v>133.59754752293199</v>
      </c>
      <c r="Z67" s="64">
        <v>141.02440803941201</v>
      </c>
      <c r="AA67" s="162">
        <f t="shared" si="2"/>
        <v>-9.4647028383031628E-2</v>
      </c>
      <c r="AB67" s="162">
        <f t="shared" si="2"/>
        <v>-7.5164339202428043E-2</v>
      </c>
      <c r="AC67" s="162">
        <f t="shared" si="2"/>
        <v>-3.9683819846698665E-2</v>
      </c>
      <c r="AD67" s="162">
        <f t="shared" si="2"/>
        <v>4.3104626990034811E-2</v>
      </c>
      <c r="AE67" s="162">
        <f t="shared" si="2"/>
        <v>-3.9527191888326429E-2</v>
      </c>
      <c r="AF67" s="162">
        <f t="shared" si="2"/>
        <v>6.6784559682482314E-3</v>
      </c>
      <c r="AG67" s="162">
        <f t="shared" si="2"/>
        <v>9.9963927633291982E-2</v>
      </c>
      <c r="AH67" s="162">
        <f t="shared" si="2"/>
        <v>1.3434652577799522E-3</v>
      </c>
      <c r="AI67" s="162">
        <f t="shared" si="2"/>
        <v>2.9606514178509347E-2</v>
      </c>
      <c r="AJ67" s="162">
        <f t="shared" si="2"/>
        <v>0.17352045097359059</v>
      </c>
    </row>
    <row r="68" spans="16:36" x14ac:dyDescent="0.25">
      <c r="P68" s="25">
        <v>40724</v>
      </c>
      <c r="Q68" s="61">
        <v>108.027656546915</v>
      </c>
      <c r="R68" s="16">
        <v>124.061670353453</v>
      </c>
      <c r="S68" s="16">
        <v>129.82548481487001</v>
      </c>
      <c r="T68" s="16">
        <v>137.15389221317699</v>
      </c>
      <c r="U68" s="65">
        <v>127.950416107618</v>
      </c>
      <c r="V68" s="66">
        <v>101.09184948804599</v>
      </c>
      <c r="W68" s="61">
        <v>119.895427489307</v>
      </c>
      <c r="X68" s="16">
        <v>122.03069362709</v>
      </c>
      <c r="Y68" s="16">
        <v>135.49706629641099</v>
      </c>
      <c r="Z68" s="64">
        <v>143.56403147200501</v>
      </c>
      <c r="AA68" s="162">
        <f t="shared" si="2"/>
        <v>-4.0628091935463351E-2</v>
      </c>
      <c r="AB68" s="162">
        <f t="shared" si="2"/>
        <v>-3.7952352485823737E-2</v>
      </c>
      <c r="AC68" s="162">
        <f t="shared" si="2"/>
        <v>-1.7959584629520742E-2</v>
      </c>
      <c r="AD68" s="162">
        <f t="shared" si="2"/>
        <v>8.5168806828176846E-2</v>
      </c>
      <c r="AE68" s="162">
        <f t="shared" si="2"/>
        <v>-6.1025292156051902E-2</v>
      </c>
      <c r="AF68" s="162">
        <f t="shared" si="2"/>
        <v>4.0725328148007778E-2</v>
      </c>
      <c r="AG68" s="162">
        <f t="shared" si="2"/>
        <v>2.0045834559957454E-2</v>
      </c>
      <c r="AH68" s="162">
        <f t="shared" si="2"/>
        <v>2.3636813769232434E-2</v>
      </c>
      <c r="AI68" s="162">
        <f t="shared" si="2"/>
        <v>3.8999871196441438E-2</v>
      </c>
      <c r="AJ68" s="162">
        <f t="shared" si="2"/>
        <v>0.13697379166176904</v>
      </c>
    </row>
    <row r="69" spans="16:36" x14ac:dyDescent="0.25">
      <c r="P69" s="25">
        <v>40816</v>
      </c>
      <c r="Q69" s="61">
        <v>109.419477091468</v>
      </c>
      <c r="R69" s="16">
        <v>123.754045851984</v>
      </c>
      <c r="S69" s="16">
        <v>130.340100534991</v>
      </c>
      <c r="T69" s="16">
        <v>141.44067398811899</v>
      </c>
      <c r="U69" s="65">
        <v>126.022450922837</v>
      </c>
      <c r="V69" s="66">
        <v>102.87727222011701</v>
      </c>
      <c r="W69" s="61">
        <v>118.357123589577</v>
      </c>
      <c r="X69" s="16">
        <v>124.70422958749501</v>
      </c>
      <c r="Y69" s="16">
        <v>135.97086153333899</v>
      </c>
      <c r="Z69" s="64">
        <v>149.26859735777001</v>
      </c>
      <c r="AA69" s="162">
        <f t="shared" si="2"/>
        <v>-7.9836955950493005E-3</v>
      </c>
      <c r="AB69" s="162">
        <f t="shared" si="2"/>
        <v>-1.2059936128400839E-2</v>
      </c>
      <c r="AC69" s="162">
        <f t="shared" si="2"/>
        <v>-1.2323530438664076E-2</v>
      </c>
      <c r="AD69" s="162">
        <f t="shared" si="2"/>
        <v>0.12121162898958349</v>
      </c>
      <c r="AE69" s="162">
        <f t="shared" si="2"/>
        <v>-5.3656805626512427E-2</v>
      </c>
      <c r="AF69" s="162">
        <f t="shared" si="2"/>
        <v>3.7577270998489842E-2</v>
      </c>
      <c r="AG69" s="162">
        <f t="shared" si="2"/>
        <v>3.9016847315512138E-2</v>
      </c>
      <c r="AH69" s="162">
        <f t="shared" si="2"/>
        <v>3.688739950742348E-2</v>
      </c>
      <c r="AI69" s="162">
        <f t="shared" si="2"/>
        <v>5.3055104444375889E-2</v>
      </c>
      <c r="AJ69" s="162">
        <f t="shared" si="2"/>
        <v>0.10361083766591284</v>
      </c>
    </row>
    <row r="70" spans="16:36" x14ac:dyDescent="0.25">
      <c r="P70" s="25">
        <v>40908</v>
      </c>
      <c r="Q70" s="61">
        <v>108.063034678739</v>
      </c>
      <c r="R70" s="16">
        <v>119.134657295313</v>
      </c>
      <c r="S70" s="16">
        <v>130.98891076421401</v>
      </c>
      <c r="T70" s="16">
        <v>144.03010153308099</v>
      </c>
      <c r="U70" s="65">
        <v>128.55300966091701</v>
      </c>
      <c r="V70" s="66">
        <v>102.131544494339</v>
      </c>
      <c r="W70" s="61">
        <v>121.52419781561601</v>
      </c>
      <c r="X70" s="16">
        <v>124.771623439596</v>
      </c>
      <c r="Y70" s="16">
        <v>137.830813831412</v>
      </c>
      <c r="Z70" s="64">
        <v>152.26569708490601</v>
      </c>
      <c r="AA70" s="162">
        <f t="shared" si="2"/>
        <v>-6.203575103151393E-3</v>
      </c>
      <c r="AB70" s="162">
        <f t="shared" si="2"/>
        <v>5.1570840002992391E-3</v>
      </c>
      <c r="AC70" s="162">
        <f t="shared" si="2"/>
        <v>-1.9695669857450748E-2</v>
      </c>
      <c r="AD70" s="162">
        <f t="shared" si="2"/>
        <v>0.1235317985705584</v>
      </c>
      <c r="AE70" s="162">
        <f t="shared" si="2"/>
        <v>-1.7397984442923953E-2</v>
      </c>
      <c r="AF70" s="162">
        <f t="shared" si="2"/>
        <v>5.995480078652804E-3</v>
      </c>
      <c r="AG70" s="162">
        <f t="shared" si="2"/>
        <v>5.031103692775285E-2</v>
      </c>
      <c r="AH70" s="162">
        <f t="shared" si="2"/>
        <v>4.2007865474649408E-2</v>
      </c>
      <c r="AI70" s="162">
        <f t="shared" si="2"/>
        <v>5.8094786765885864E-2</v>
      </c>
      <c r="AJ70" s="162">
        <f t="shared" si="2"/>
        <v>8.718982024012667E-2</v>
      </c>
    </row>
    <row r="71" spans="16:36" x14ac:dyDescent="0.25">
      <c r="P71" s="25">
        <v>40999</v>
      </c>
      <c r="Q71" s="61">
        <v>106.912299645491</v>
      </c>
      <c r="R71" s="16">
        <v>118.625912525175</v>
      </c>
      <c r="S71" s="16">
        <v>131.11738646017099</v>
      </c>
      <c r="T71" s="16">
        <v>146.17221498543299</v>
      </c>
      <c r="U71" s="65">
        <v>126.136417087235</v>
      </c>
      <c r="V71" s="66">
        <v>103.85556131218399</v>
      </c>
      <c r="W71" s="61">
        <v>125.193678030844</v>
      </c>
      <c r="X71" s="16">
        <v>124.54348946330001</v>
      </c>
      <c r="Y71" s="16">
        <v>140.39587417348699</v>
      </c>
      <c r="Z71" s="64">
        <v>150.35122308974101</v>
      </c>
      <c r="AA71" s="162">
        <f t="shared" si="2"/>
        <v>7.2420374907755658E-4</v>
      </c>
      <c r="AB71" s="162">
        <f t="shared" si="2"/>
        <v>-1.0626862795626302E-5</v>
      </c>
      <c r="AC71" s="162">
        <f t="shared" si="2"/>
        <v>-4.6427040252595697E-3</v>
      </c>
      <c r="AD71" s="162">
        <f t="shared" si="2"/>
        <v>0.10591773584667608</v>
      </c>
      <c r="AE71" s="162">
        <f t="shared" si="2"/>
        <v>-4.1319279988512814E-2</v>
      </c>
      <c r="AF71" s="162">
        <f t="shared" si="2"/>
        <v>3.6308481192183883E-2</v>
      </c>
      <c r="AG71" s="162">
        <f t="shared" si="2"/>
        <v>4.0289745992584614E-2</v>
      </c>
      <c r="AH71" s="162">
        <f t="shared" si="2"/>
        <v>3.5996585674760162E-2</v>
      </c>
      <c r="AI71" s="162">
        <f t="shared" si="2"/>
        <v>5.0886612640760331E-2</v>
      </c>
      <c r="AJ71" s="162">
        <f t="shared" si="2"/>
        <v>6.6136175857745449E-2</v>
      </c>
    </row>
    <row r="72" spans="16:36" x14ac:dyDescent="0.25">
      <c r="P72" s="25">
        <v>41090</v>
      </c>
      <c r="Q72" s="61">
        <v>107.600201085191</v>
      </c>
      <c r="R72" s="16">
        <v>120.774888899033</v>
      </c>
      <c r="S72" s="16">
        <v>133.003545177793</v>
      </c>
      <c r="T72" s="16">
        <v>150.02045170515399</v>
      </c>
      <c r="U72" s="65">
        <v>124.843455843046</v>
      </c>
      <c r="V72" s="66">
        <v>105.043410690641</v>
      </c>
      <c r="W72" s="61">
        <v>126.808450658596</v>
      </c>
      <c r="X72" s="16">
        <v>127.827197667519</v>
      </c>
      <c r="Y72" s="16">
        <v>141.56205177132301</v>
      </c>
      <c r="Z72" s="64">
        <v>152.731394794187</v>
      </c>
      <c r="AA72" s="162">
        <f t="shared" si="2"/>
        <v>-3.9569076603855891E-3</v>
      </c>
      <c r="AB72" s="162">
        <f t="shared" si="2"/>
        <v>-2.6493125919197391E-2</v>
      </c>
      <c r="AC72" s="162">
        <f t="shared" si="2"/>
        <v>2.4479480030094924E-2</v>
      </c>
      <c r="AD72" s="162">
        <f t="shared" si="2"/>
        <v>9.3811114539707141E-2</v>
      </c>
      <c r="AE72" s="162">
        <f t="shared" si="2"/>
        <v>-2.4282533492964609E-2</v>
      </c>
      <c r="AF72" s="162">
        <f t="shared" si="2"/>
        <v>3.9088820934691348E-2</v>
      </c>
      <c r="AG72" s="162">
        <f t="shared" si="2"/>
        <v>5.7658772432381156E-2</v>
      </c>
      <c r="AH72" s="162">
        <f t="shared" si="2"/>
        <v>4.7500377717612396E-2</v>
      </c>
      <c r="AI72" s="162">
        <f t="shared" si="2"/>
        <v>4.4761009523589079E-2</v>
      </c>
      <c r="AJ72" s="162">
        <f t="shared" si="2"/>
        <v>6.3855571818276946E-2</v>
      </c>
    </row>
    <row r="73" spans="16:36" x14ac:dyDescent="0.25">
      <c r="P73" s="25">
        <v>41182</v>
      </c>
      <c r="Q73" s="61">
        <v>110.10776892579</v>
      </c>
      <c r="R73" s="16">
        <v>123.818352107667</v>
      </c>
      <c r="S73" s="16">
        <v>136.057546150089</v>
      </c>
      <c r="T73" s="16">
        <v>155.60394672622701</v>
      </c>
      <c r="U73" s="65">
        <v>128.49504248135099</v>
      </c>
      <c r="V73" s="66">
        <v>104.972439781104</v>
      </c>
      <c r="W73" s="61">
        <v>127.92914104976199</v>
      </c>
      <c r="X73" s="16">
        <v>129.743611845587</v>
      </c>
      <c r="Y73" s="16">
        <v>142.550172994338</v>
      </c>
      <c r="Z73" s="64">
        <v>159.62050473409201</v>
      </c>
      <c r="AA73" s="162">
        <f t="shared" si="2"/>
        <v>6.2903959388018738E-3</v>
      </c>
      <c r="AB73" s="162">
        <f t="shared" si="2"/>
        <v>5.1962952193029821E-4</v>
      </c>
      <c r="AC73" s="162">
        <f t="shared" si="2"/>
        <v>4.3865591568752027E-2</v>
      </c>
      <c r="AD73" s="162">
        <f t="shared" si="2"/>
        <v>0.10013578370884835</v>
      </c>
      <c r="AE73" s="162">
        <f t="shared" si="2"/>
        <v>1.9620246554544085E-2</v>
      </c>
      <c r="AF73" s="162">
        <f t="shared" si="2"/>
        <v>2.0365699009827543E-2</v>
      </c>
      <c r="AG73" s="162">
        <f t="shared" si="2"/>
        <v>8.0874029123735314E-2</v>
      </c>
      <c r="AH73" s="162">
        <f t="shared" si="2"/>
        <v>4.0410676323983541E-2</v>
      </c>
      <c r="AI73" s="162">
        <f t="shared" si="2"/>
        <v>4.8387657376031346E-2</v>
      </c>
      <c r="AJ73" s="162">
        <f t="shared" si="2"/>
        <v>6.9350871915211609E-2</v>
      </c>
    </row>
    <row r="74" spans="16:36" x14ac:dyDescent="0.25">
      <c r="P74" s="25">
        <v>41274</v>
      </c>
      <c r="Q74" s="61">
        <v>112.37149242119401</v>
      </c>
      <c r="R74" s="16">
        <v>124.67632768025</v>
      </c>
      <c r="S74" s="16">
        <v>137.819012977749</v>
      </c>
      <c r="T74" s="16">
        <v>159.749999512427</v>
      </c>
      <c r="U74" s="65">
        <v>128.90548359833099</v>
      </c>
      <c r="V74" s="66">
        <v>109.714987285094</v>
      </c>
      <c r="W74" s="61">
        <v>128.68565502366701</v>
      </c>
      <c r="X74" s="16">
        <v>128.85304198239999</v>
      </c>
      <c r="Y74" s="16">
        <v>142.30046902860701</v>
      </c>
      <c r="Z74" s="64">
        <v>163.84712914192201</v>
      </c>
      <c r="AA74" s="162">
        <f t="shared" si="2"/>
        <v>3.9869857026166633E-2</v>
      </c>
      <c r="AB74" s="162">
        <f t="shared" si="2"/>
        <v>4.6516022379618827E-2</v>
      </c>
      <c r="AC74" s="162">
        <f t="shared" si="2"/>
        <v>5.2142598741274249E-2</v>
      </c>
      <c r="AD74" s="162">
        <f t="shared" si="2"/>
        <v>0.1091431430792642</v>
      </c>
      <c r="AE74" s="162">
        <f t="shared" si="2"/>
        <v>2.7418567511074965E-3</v>
      </c>
      <c r="AF74" s="162">
        <f t="shared" si="2"/>
        <v>7.4251719469251132E-2</v>
      </c>
      <c r="AG74" s="162">
        <f t="shared" si="2"/>
        <v>5.8930298136316894E-2</v>
      </c>
      <c r="AH74" s="162">
        <f t="shared" si="2"/>
        <v>3.2711111952309135E-2</v>
      </c>
      <c r="AI74" s="162">
        <f t="shared" si="2"/>
        <v>3.2428562764361901E-2</v>
      </c>
      <c r="AJ74" s="162">
        <f t="shared" si="2"/>
        <v>7.6060677347163708E-2</v>
      </c>
    </row>
    <row r="75" spans="16:36" x14ac:dyDescent="0.25">
      <c r="P75" s="25">
        <v>41364</v>
      </c>
      <c r="Q75" s="61">
        <v>114.24101936964701</v>
      </c>
      <c r="R75" s="16">
        <v>125.214759938504</v>
      </c>
      <c r="S75" s="16">
        <v>141.01895323397</v>
      </c>
      <c r="T75" s="16">
        <v>163.46196300913601</v>
      </c>
      <c r="U75" s="65">
        <v>128.49031923970699</v>
      </c>
      <c r="V75" s="66">
        <v>113.742959818736</v>
      </c>
      <c r="W75" s="61">
        <v>134.53756504021601</v>
      </c>
      <c r="X75" s="16">
        <v>130.27478600028601</v>
      </c>
      <c r="Y75" s="16">
        <v>145.01779588170399</v>
      </c>
      <c r="Z75" s="64">
        <v>166.672358882927</v>
      </c>
      <c r="AA75" s="162">
        <f t="shared" si="2"/>
        <v>6.8548892395516647E-2</v>
      </c>
      <c r="AB75" s="162">
        <f t="shared" si="2"/>
        <v>5.554307042258344E-2</v>
      </c>
      <c r="AC75" s="162">
        <f t="shared" si="2"/>
        <v>7.5516810097543852E-2</v>
      </c>
      <c r="AD75" s="162">
        <f t="shared" si="2"/>
        <v>0.11828340991771968</v>
      </c>
      <c r="AE75" s="162">
        <f t="shared" si="2"/>
        <v>1.8661558706269954E-2</v>
      </c>
      <c r="AF75" s="162">
        <f t="shared" si="2"/>
        <v>9.5203361106787954E-2</v>
      </c>
      <c r="AG75" s="162">
        <f t="shared" si="2"/>
        <v>7.4635454092737419E-2</v>
      </c>
      <c r="AH75" s="162">
        <f t="shared" si="2"/>
        <v>4.6018435501398836E-2</v>
      </c>
      <c r="AI75" s="162">
        <f t="shared" si="2"/>
        <v>3.2920637699834998E-2</v>
      </c>
      <c r="AJ75" s="162">
        <f t="shared" si="2"/>
        <v>0.1085533955613005</v>
      </c>
    </row>
    <row r="76" spans="16:36" x14ac:dyDescent="0.25">
      <c r="P76" s="25">
        <v>41455</v>
      </c>
      <c r="Q76" s="61">
        <v>116.758718258456</v>
      </c>
      <c r="R76" s="16">
        <v>129.04226168259501</v>
      </c>
      <c r="S76" s="16">
        <v>148.58521421366601</v>
      </c>
      <c r="T76" s="16">
        <v>170.423623929553</v>
      </c>
      <c r="U76" s="65">
        <v>131.30982771589001</v>
      </c>
      <c r="V76" s="66">
        <v>115.712752622492</v>
      </c>
      <c r="W76" s="61">
        <v>143.14071226606299</v>
      </c>
      <c r="X76" s="16">
        <v>133.65715198777499</v>
      </c>
      <c r="Y76" s="16">
        <v>152.010774147006</v>
      </c>
      <c r="Z76" s="64">
        <v>169.521575835504</v>
      </c>
      <c r="AA76" s="162">
        <f t="shared" si="2"/>
        <v>8.5116171539622476E-2</v>
      </c>
      <c r="AB76" s="162">
        <f t="shared" si="2"/>
        <v>6.8452745921989466E-2</v>
      </c>
      <c r="AC76" s="162">
        <f t="shared" si="2"/>
        <v>0.11715228353533091</v>
      </c>
      <c r="AD76" s="162">
        <f t="shared" si="2"/>
        <v>0.13600260492815242</v>
      </c>
      <c r="AE76" s="162">
        <f t="shared" si="2"/>
        <v>5.1795841673700327E-2</v>
      </c>
      <c r="AF76" s="162">
        <f t="shared" ref="AF76:AJ113" si="3">IFERROR(V76/V72-1,"NULL")</f>
        <v>0.10157078736973646</v>
      </c>
      <c r="AG76" s="162">
        <f t="shared" si="3"/>
        <v>0.1287947413807462</v>
      </c>
      <c r="AH76" s="162">
        <f t="shared" si="3"/>
        <v>4.560808987943088E-2</v>
      </c>
      <c r="AI76" s="162">
        <f t="shared" si="3"/>
        <v>7.381019309158976E-2</v>
      </c>
      <c r="AJ76" s="162">
        <f t="shared" si="3"/>
        <v>0.10993274214474757</v>
      </c>
    </row>
    <row r="77" spans="16:36" x14ac:dyDescent="0.25">
      <c r="P77" s="25">
        <v>41547</v>
      </c>
      <c r="Q77" s="61">
        <v>119.210372905445</v>
      </c>
      <c r="R77" s="16">
        <v>133.621537651008</v>
      </c>
      <c r="S77" s="16">
        <v>151.80767981323001</v>
      </c>
      <c r="T77" s="16">
        <v>177.171594201755</v>
      </c>
      <c r="U77" s="65">
        <v>130.41488445972499</v>
      </c>
      <c r="V77" s="66">
        <v>116.846306524125</v>
      </c>
      <c r="W77" s="61">
        <v>147.29632645606199</v>
      </c>
      <c r="X77" s="16">
        <v>137.226039842528</v>
      </c>
      <c r="Y77" s="16">
        <v>155.12730620247501</v>
      </c>
      <c r="Z77" s="64">
        <v>173.46633399930701</v>
      </c>
      <c r="AA77" s="162">
        <f t="shared" ref="AA77:AE113" si="4">IFERROR(Q77/Q73-1,"NULL")</f>
        <v>8.2669952070229868E-2</v>
      </c>
      <c r="AB77" s="162">
        <f t="shared" si="4"/>
        <v>7.9173930006890991E-2</v>
      </c>
      <c r="AC77" s="162">
        <f t="shared" si="4"/>
        <v>0.11576082406900534</v>
      </c>
      <c r="AD77" s="162">
        <f t="shared" si="4"/>
        <v>0.13860604392942921</v>
      </c>
      <c r="AE77" s="162">
        <f t="shared" si="4"/>
        <v>1.4940980922689029E-2</v>
      </c>
      <c r="AF77" s="162">
        <f t="shared" si="3"/>
        <v>0.11311413517473001</v>
      </c>
      <c r="AG77" s="162">
        <f t="shared" si="3"/>
        <v>0.15138994327153754</v>
      </c>
      <c r="AH77" s="162">
        <f t="shared" si="3"/>
        <v>5.7670877899145712E-2</v>
      </c>
      <c r="AI77" s="162">
        <f t="shared" si="3"/>
        <v>8.822951908053156E-2</v>
      </c>
      <c r="AJ77" s="162">
        <f t="shared" si="3"/>
        <v>8.6742171930106693E-2</v>
      </c>
    </row>
    <row r="78" spans="16:36" x14ac:dyDescent="0.25">
      <c r="P78" s="25">
        <v>41639</v>
      </c>
      <c r="Q78" s="61">
        <v>121.236254591432</v>
      </c>
      <c r="R78" s="16">
        <v>136.10453708535201</v>
      </c>
      <c r="S78" s="16">
        <v>150.18243409490299</v>
      </c>
      <c r="T78" s="16">
        <v>180.79825636745301</v>
      </c>
      <c r="U78" s="65">
        <v>135.40596664226101</v>
      </c>
      <c r="V78" s="66">
        <v>115.99333035729499</v>
      </c>
      <c r="W78" s="61">
        <v>146.67609432601</v>
      </c>
      <c r="X78" s="16">
        <v>141.77485295633801</v>
      </c>
      <c r="Y78" s="16">
        <v>157.077945715005</v>
      </c>
      <c r="Z78" s="64">
        <v>178.418857729541</v>
      </c>
      <c r="AA78" s="162">
        <f t="shared" si="4"/>
        <v>7.888799889753928E-2</v>
      </c>
      <c r="AB78" s="162">
        <f t="shared" si="4"/>
        <v>9.1663025513642582E-2</v>
      </c>
      <c r="AC78" s="162">
        <f t="shared" si="4"/>
        <v>8.9707659705486886E-2</v>
      </c>
      <c r="AD78" s="162">
        <f t="shared" si="4"/>
        <v>0.13175747680292593</v>
      </c>
      <c r="AE78" s="162">
        <f t="shared" si="4"/>
        <v>5.0428289491434741E-2</v>
      </c>
      <c r="AF78" s="162">
        <f t="shared" si="3"/>
        <v>5.7224115205762649E-2</v>
      </c>
      <c r="AG78" s="162">
        <f t="shared" si="3"/>
        <v>0.13980143551380531</v>
      </c>
      <c r="AH78" s="162">
        <f t="shared" si="3"/>
        <v>0.1002833210232088</v>
      </c>
      <c r="AI78" s="162">
        <f t="shared" si="3"/>
        <v>0.10384699915098117</v>
      </c>
      <c r="AJ78" s="162">
        <f t="shared" si="3"/>
        <v>8.8934903308541813E-2</v>
      </c>
    </row>
    <row r="79" spans="16:36" x14ac:dyDescent="0.25">
      <c r="P79" s="25">
        <v>41729</v>
      </c>
      <c r="Q79" s="61">
        <v>124.809455564502</v>
      </c>
      <c r="R79" s="16">
        <v>140.1840170879</v>
      </c>
      <c r="S79" s="16">
        <v>152.97499540337299</v>
      </c>
      <c r="T79" s="16">
        <v>186.999271199379</v>
      </c>
      <c r="U79" s="65">
        <v>139.22513478172201</v>
      </c>
      <c r="V79" s="66">
        <v>119.66630915582201</v>
      </c>
      <c r="W79" s="61">
        <v>146.358557210181</v>
      </c>
      <c r="X79" s="16">
        <v>146.62555521025399</v>
      </c>
      <c r="Y79" s="16">
        <v>160.60967324109001</v>
      </c>
      <c r="Z79" s="64">
        <v>176.72224475736601</v>
      </c>
      <c r="AA79" s="162">
        <f t="shared" si="4"/>
        <v>9.2509995561742553E-2</v>
      </c>
      <c r="AB79" s="162">
        <f t="shared" si="4"/>
        <v>0.11954866308690582</v>
      </c>
      <c r="AC79" s="162">
        <f t="shared" si="4"/>
        <v>8.4783228744906847E-2</v>
      </c>
      <c r="AD79" s="162">
        <f t="shared" si="4"/>
        <v>0.14399257024049961</v>
      </c>
      <c r="AE79" s="162">
        <f t="shared" si="4"/>
        <v>8.3545714615188338E-2</v>
      </c>
      <c r="AF79" s="162">
        <f t="shared" si="3"/>
        <v>5.207662387655132E-2</v>
      </c>
      <c r="AG79" s="162">
        <f t="shared" si="3"/>
        <v>8.7863877768498799E-2</v>
      </c>
      <c r="AH79" s="162">
        <f t="shared" si="3"/>
        <v>0.12550985276561555</v>
      </c>
      <c r="AI79" s="162">
        <f t="shared" si="3"/>
        <v>0.1075169931013491</v>
      </c>
      <c r="AJ79" s="162">
        <f t="shared" si="3"/>
        <v>6.0297255896511359E-2</v>
      </c>
    </row>
    <row r="80" spans="16:36" x14ac:dyDescent="0.25">
      <c r="P80" s="25">
        <v>41820</v>
      </c>
      <c r="Q80" s="61">
        <v>130.32402342319</v>
      </c>
      <c r="R80" s="16">
        <v>146.718357994136</v>
      </c>
      <c r="S80" s="16">
        <v>159.862280240692</v>
      </c>
      <c r="T80" s="16">
        <v>198.06055446725301</v>
      </c>
      <c r="U80" s="65">
        <v>144.230659147126</v>
      </c>
      <c r="V80" s="66">
        <v>126.115201153143</v>
      </c>
      <c r="W80" s="61">
        <v>152.38799339696999</v>
      </c>
      <c r="X80" s="16">
        <v>149.24316653631101</v>
      </c>
      <c r="Y80" s="16">
        <v>162.31673708111299</v>
      </c>
      <c r="Z80" s="64">
        <v>176.16874687559201</v>
      </c>
      <c r="AA80" s="162">
        <f t="shared" si="4"/>
        <v>0.11618237479025728</v>
      </c>
      <c r="AB80" s="162">
        <f t="shared" si="4"/>
        <v>0.13697912669121415</v>
      </c>
      <c r="AC80" s="162">
        <f t="shared" si="4"/>
        <v>7.5896286765179344E-2</v>
      </c>
      <c r="AD80" s="162">
        <f t="shared" si="4"/>
        <v>0.16216607709928832</v>
      </c>
      <c r="AE80" s="162">
        <f t="shared" si="4"/>
        <v>9.839957645205577E-2</v>
      </c>
      <c r="AF80" s="162">
        <f t="shared" si="3"/>
        <v>8.9898894416491348E-2</v>
      </c>
      <c r="AG80" s="162">
        <f t="shared" si="3"/>
        <v>6.460273240584824E-2</v>
      </c>
      <c r="AH80" s="162">
        <f t="shared" si="3"/>
        <v>0.11661190079795802</v>
      </c>
      <c r="AI80" s="162">
        <f t="shared" si="3"/>
        <v>6.7797582059152761E-2</v>
      </c>
      <c r="AJ80" s="162">
        <f t="shared" si="3"/>
        <v>3.9211357063705599E-2</v>
      </c>
    </row>
    <row r="81" spans="15:36" x14ac:dyDescent="0.25">
      <c r="P81" s="25">
        <v>41912</v>
      </c>
      <c r="Q81" s="61">
        <v>132.52542083278499</v>
      </c>
      <c r="R81" s="16">
        <v>150.360610140841</v>
      </c>
      <c r="S81" s="16">
        <v>164.52184303277099</v>
      </c>
      <c r="T81" s="16">
        <v>203.601549333946</v>
      </c>
      <c r="U81" s="65">
        <v>150.78333884127599</v>
      </c>
      <c r="V81" s="66">
        <v>131.515509429611</v>
      </c>
      <c r="W81" s="61">
        <v>157.14720165821299</v>
      </c>
      <c r="X81" s="16">
        <v>152.24470841560799</v>
      </c>
      <c r="Y81" s="16">
        <v>163.94259037904899</v>
      </c>
      <c r="Z81" s="64">
        <v>186.421160075812</v>
      </c>
      <c r="AA81" s="162">
        <f t="shared" si="4"/>
        <v>0.11169370250943844</v>
      </c>
      <c r="AB81" s="162">
        <f t="shared" si="4"/>
        <v>0.12527226361929777</v>
      </c>
      <c r="AC81" s="162">
        <f t="shared" si="4"/>
        <v>8.3751778797906073E-2</v>
      </c>
      <c r="AD81" s="162">
        <f t="shared" si="4"/>
        <v>0.14917715930293962</v>
      </c>
      <c r="AE81" s="162">
        <f t="shared" si="4"/>
        <v>0.15618197620564733</v>
      </c>
      <c r="AF81" s="162">
        <f t="shared" si="3"/>
        <v>0.12554271796736072</v>
      </c>
      <c r="AG81" s="162">
        <f t="shared" si="3"/>
        <v>6.6877942167074211E-2</v>
      </c>
      <c r="AH81" s="162">
        <f t="shared" si="3"/>
        <v>0.1094447423412821</v>
      </c>
      <c r="AI81" s="162">
        <f t="shared" si="3"/>
        <v>5.6826128116142849E-2</v>
      </c>
      <c r="AJ81" s="162">
        <f t="shared" si="3"/>
        <v>7.468207679166583E-2</v>
      </c>
    </row>
    <row r="82" spans="15:36" x14ac:dyDescent="0.25">
      <c r="P82" s="25">
        <v>42004</v>
      </c>
      <c r="Q82" s="61">
        <v>132.942565970159</v>
      </c>
      <c r="R82" s="16">
        <v>151.52177193678301</v>
      </c>
      <c r="S82" s="16">
        <v>165.90538654464601</v>
      </c>
      <c r="T82" s="16">
        <v>203.30185684102199</v>
      </c>
      <c r="U82" s="65">
        <v>158.70370894955201</v>
      </c>
      <c r="V82" s="66">
        <v>138.88689924144199</v>
      </c>
      <c r="W82" s="61">
        <v>160.19757278745999</v>
      </c>
      <c r="X82" s="16">
        <v>157.51351085956</v>
      </c>
      <c r="Y82" s="16">
        <v>168.442950134038</v>
      </c>
      <c r="Z82" s="64">
        <v>195.63927217013</v>
      </c>
      <c r="AA82" s="162">
        <f t="shared" si="4"/>
        <v>9.6557844171097473E-2</v>
      </c>
      <c r="AB82" s="162">
        <f t="shared" si="4"/>
        <v>0.11327495160402146</v>
      </c>
      <c r="AC82" s="162">
        <f t="shared" si="4"/>
        <v>0.10469235330016957</v>
      </c>
      <c r="AD82" s="162">
        <f t="shared" si="4"/>
        <v>0.12446801714632039</v>
      </c>
      <c r="AE82" s="162">
        <f t="shared" si="4"/>
        <v>0.17205846156575233</v>
      </c>
      <c r="AF82" s="162">
        <f t="shared" si="3"/>
        <v>0.19736970059940329</v>
      </c>
      <c r="AG82" s="162">
        <f t="shared" si="3"/>
        <v>9.2185972932961047E-2</v>
      </c>
      <c r="AH82" s="162">
        <f t="shared" si="3"/>
        <v>0.11101163270519487</v>
      </c>
      <c r="AI82" s="162">
        <f t="shared" si="3"/>
        <v>7.2352642296794167E-2</v>
      </c>
      <c r="AJ82" s="162">
        <f t="shared" si="3"/>
        <v>9.6516784490868313E-2</v>
      </c>
    </row>
    <row r="83" spans="15:36" x14ac:dyDescent="0.25">
      <c r="P83" s="25">
        <v>42094</v>
      </c>
      <c r="Q83" s="61">
        <v>137.35393248254999</v>
      </c>
      <c r="R83" s="16">
        <v>155.343856991552</v>
      </c>
      <c r="S83" s="16">
        <v>168.77646568914199</v>
      </c>
      <c r="T83" s="16">
        <v>208.58907797858899</v>
      </c>
      <c r="U83" s="65">
        <v>160.934877779809</v>
      </c>
      <c r="V83" s="66">
        <v>139.53972849714</v>
      </c>
      <c r="W83" s="61">
        <v>167.76430521732499</v>
      </c>
      <c r="X83" s="16">
        <v>161.524097349822</v>
      </c>
      <c r="Y83" s="16">
        <v>174.56638653264901</v>
      </c>
      <c r="Z83" s="64">
        <v>200.30293979569501</v>
      </c>
      <c r="AA83" s="162">
        <f t="shared" si="4"/>
        <v>0.10050902683062302</v>
      </c>
      <c r="AB83" s="162">
        <f t="shared" si="4"/>
        <v>0.10814242749333025</v>
      </c>
      <c r="AC83" s="162">
        <f t="shared" si="4"/>
        <v>0.10329446485095684</v>
      </c>
      <c r="AD83" s="162">
        <f t="shared" si="4"/>
        <v>0.11545396215042403</v>
      </c>
      <c r="AE83" s="162">
        <f t="shared" si="4"/>
        <v>0.15593264127288275</v>
      </c>
      <c r="AF83" s="162">
        <f t="shared" si="3"/>
        <v>0.16607363828226762</v>
      </c>
      <c r="AG83" s="162">
        <f t="shared" si="3"/>
        <v>0.1462555276245574</v>
      </c>
      <c r="AH83" s="162">
        <f t="shared" si="3"/>
        <v>0.1016094508096097</v>
      </c>
      <c r="AI83" s="162">
        <f t="shared" si="3"/>
        <v>8.6898335635168689E-2</v>
      </c>
      <c r="AJ83" s="162">
        <f t="shared" si="3"/>
        <v>0.133433655003107</v>
      </c>
    </row>
    <row r="84" spans="15:36" x14ac:dyDescent="0.25">
      <c r="P84" s="25">
        <v>42185</v>
      </c>
      <c r="Q84" s="61">
        <v>143.11147918422</v>
      </c>
      <c r="R84" s="16">
        <v>162.06449081942301</v>
      </c>
      <c r="S84" s="16">
        <v>172.358450155253</v>
      </c>
      <c r="T84" s="16">
        <v>220.39686704852099</v>
      </c>
      <c r="U84" s="65">
        <v>164.85202293436799</v>
      </c>
      <c r="V84" s="66">
        <v>141.105023246207</v>
      </c>
      <c r="W84" s="61">
        <v>173.090520540244</v>
      </c>
      <c r="X84" s="16">
        <v>164.65772288073501</v>
      </c>
      <c r="Y84" s="16">
        <v>177.61933254816401</v>
      </c>
      <c r="Z84" s="64">
        <v>205.688525948918</v>
      </c>
      <c r="AA84" s="162">
        <f t="shared" si="4"/>
        <v>9.8120480208828464E-2</v>
      </c>
      <c r="AB84" s="162">
        <f t="shared" si="4"/>
        <v>0.10459585995298815</v>
      </c>
      <c r="AC84" s="162">
        <f t="shared" si="4"/>
        <v>7.8168345251590887E-2</v>
      </c>
      <c r="AD84" s="162">
        <f t="shared" si="4"/>
        <v>0.11277516939881638</v>
      </c>
      <c r="AE84" s="162">
        <f t="shared" si="4"/>
        <v>0.14297489804998165</v>
      </c>
      <c r="AF84" s="162">
        <f t="shared" si="3"/>
        <v>0.11885817059326342</v>
      </c>
      <c r="AG84" s="162">
        <f t="shared" si="3"/>
        <v>0.13585405701447906</v>
      </c>
      <c r="AH84" s="162">
        <f t="shared" si="3"/>
        <v>0.10328483844299585</v>
      </c>
      <c r="AI84" s="162">
        <f t="shared" si="3"/>
        <v>9.4276140231946526E-2</v>
      </c>
      <c r="AJ84" s="162">
        <f t="shared" si="3"/>
        <v>0.16756535762936697</v>
      </c>
    </row>
    <row r="85" spans="15:36" x14ac:dyDescent="0.25">
      <c r="P85" s="25">
        <v>42277</v>
      </c>
      <c r="Q85" s="61">
        <v>143.46329881934099</v>
      </c>
      <c r="R85" s="16">
        <v>164.56562481840999</v>
      </c>
      <c r="S85" s="16">
        <v>173.729717658342</v>
      </c>
      <c r="T85" s="16">
        <v>226.04647542813299</v>
      </c>
      <c r="U85" s="65">
        <v>166.142332981328</v>
      </c>
      <c r="V85" s="66">
        <v>146.14958351053701</v>
      </c>
      <c r="W85" s="61">
        <v>172.82186698068699</v>
      </c>
      <c r="X85" s="16">
        <v>166.486428514609</v>
      </c>
      <c r="Y85" s="16">
        <v>178.39044423473899</v>
      </c>
      <c r="Z85" s="64">
        <v>209.16541472308199</v>
      </c>
      <c r="AA85" s="162">
        <f t="shared" si="4"/>
        <v>8.2534187915214829E-2</v>
      </c>
      <c r="AB85" s="162">
        <f t="shared" si="4"/>
        <v>9.4472978423426834E-2</v>
      </c>
      <c r="AC85" s="162">
        <f t="shared" si="4"/>
        <v>5.5967490126748176E-2</v>
      </c>
      <c r="AD85" s="162">
        <f t="shared" si="4"/>
        <v>0.11023946609253432</v>
      </c>
      <c r="AE85" s="162">
        <f t="shared" si="4"/>
        <v>0.1018613479319479</v>
      </c>
      <c r="AF85" s="162">
        <f t="shared" si="3"/>
        <v>0.11127261069355754</v>
      </c>
      <c r="AG85" s="162">
        <f t="shared" si="3"/>
        <v>9.9745112589186169E-2</v>
      </c>
      <c r="AH85" s="162">
        <f t="shared" si="3"/>
        <v>9.3544926764370651E-2</v>
      </c>
      <c r="AI85" s="162">
        <f t="shared" si="3"/>
        <v>8.8127519653589337E-2</v>
      </c>
      <c r="AJ85" s="162">
        <f t="shared" si="3"/>
        <v>0.12200468357787586</v>
      </c>
    </row>
    <row r="86" spans="15:36" x14ac:dyDescent="0.25">
      <c r="P86" s="25">
        <v>42369</v>
      </c>
      <c r="Q86" s="61">
        <v>141.957557293165</v>
      </c>
      <c r="R86" s="16">
        <v>163.97927216442301</v>
      </c>
      <c r="S86" s="16">
        <v>174.932848577897</v>
      </c>
      <c r="T86" s="16">
        <v>225.647403201885</v>
      </c>
      <c r="U86" s="65">
        <v>171.324540859645</v>
      </c>
      <c r="V86" s="66">
        <v>151.294952948587</v>
      </c>
      <c r="W86" s="61">
        <v>167.820730893768</v>
      </c>
      <c r="X86" s="16">
        <v>168.423188097028</v>
      </c>
      <c r="Y86" s="16">
        <v>179.225877762191</v>
      </c>
      <c r="Z86" s="64">
        <v>212.514450808172</v>
      </c>
      <c r="AA86" s="162">
        <f t="shared" si="4"/>
        <v>6.7811172871671266E-2</v>
      </c>
      <c r="AB86" s="162">
        <f t="shared" si="4"/>
        <v>8.2215909096135853E-2</v>
      </c>
      <c r="AC86" s="162">
        <f t="shared" si="4"/>
        <v>5.441331484931422E-2</v>
      </c>
      <c r="AD86" s="162">
        <f t="shared" si="4"/>
        <v>0.10991314446447364</v>
      </c>
      <c r="AE86" s="162">
        <f t="shared" si="4"/>
        <v>7.9524492487474507E-2</v>
      </c>
      <c r="AF86" s="162">
        <f t="shared" si="3"/>
        <v>8.933926651767754E-2</v>
      </c>
      <c r="AG86" s="162">
        <f t="shared" si="3"/>
        <v>4.7585977575465011E-2</v>
      </c>
      <c r="AH86" s="162">
        <f t="shared" si="3"/>
        <v>6.9261850478306908E-2</v>
      </c>
      <c r="AI86" s="162">
        <f t="shared" si="3"/>
        <v>6.4015309750705018E-2</v>
      </c>
      <c r="AJ86" s="162">
        <f t="shared" si="3"/>
        <v>8.6256600992499877E-2</v>
      </c>
    </row>
    <row r="87" spans="15:36" x14ac:dyDescent="0.25">
      <c r="P87" s="25">
        <v>42460</v>
      </c>
      <c r="Q87" s="61">
        <v>144.66437742498499</v>
      </c>
      <c r="R87" s="16">
        <v>169.72049143223299</v>
      </c>
      <c r="S87" s="16">
        <v>178.93618550351499</v>
      </c>
      <c r="T87" s="16">
        <v>233.011274295009</v>
      </c>
      <c r="U87" s="65">
        <v>175.233121528043</v>
      </c>
      <c r="V87" s="66">
        <v>153.87400613452999</v>
      </c>
      <c r="W87" s="61">
        <v>165.21767677942401</v>
      </c>
      <c r="X87" s="16">
        <v>173.074249920292</v>
      </c>
      <c r="Y87" s="16">
        <v>179.61894981795101</v>
      </c>
      <c r="Z87" s="64">
        <v>217.463059014604</v>
      </c>
      <c r="AA87" s="162">
        <f t="shared" si="4"/>
        <v>5.3223412029821171E-2</v>
      </c>
      <c r="AB87" s="162">
        <f t="shared" si="4"/>
        <v>9.2547170638764387E-2</v>
      </c>
      <c r="AC87" s="162">
        <f t="shared" si="4"/>
        <v>6.0196306237894071E-2</v>
      </c>
      <c r="AD87" s="162">
        <f t="shared" si="4"/>
        <v>0.11708281446513169</v>
      </c>
      <c r="AE87" s="162">
        <f t="shared" si="4"/>
        <v>8.8844903885886284E-2</v>
      </c>
      <c r="AF87" s="162">
        <f t="shared" si="3"/>
        <v>0.10272542301588161</v>
      </c>
      <c r="AG87" s="162">
        <f t="shared" si="3"/>
        <v>-1.5179799031754815E-2</v>
      </c>
      <c r="AH87" s="162">
        <f t="shared" si="3"/>
        <v>7.1507302996748345E-2</v>
      </c>
      <c r="AI87" s="162">
        <f t="shared" si="3"/>
        <v>2.8943506167821376E-2</v>
      </c>
      <c r="AJ87" s="162">
        <f t="shared" si="3"/>
        <v>8.5670830574987811E-2</v>
      </c>
    </row>
    <row r="88" spans="15:36" x14ac:dyDescent="0.25">
      <c r="P88" s="25">
        <v>42551</v>
      </c>
      <c r="Q88" s="61">
        <v>149.119884621035</v>
      </c>
      <c r="R88" s="16">
        <v>179.913571324092</v>
      </c>
      <c r="S88" s="16">
        <v>184.31185955078101</v>
      </c>
      <c r="T88" s="16">
        <v>247.54348949878201</v>
      </c>
      <c r="U88" s="65">
        <v>180.372695820411</v>
      </c>
      <c r="V88" s="66">
        <v>160.94837336331199</v>
      </c>
      <c r="W88" s="61">
        <v>170.53213866871201</v>
      </c>
      <c r="X88" s="16">
        <v>177.44767935426501</v>
      </c>
      <c r="Y88" s="16">
        <v>180.99590753242299</v>
      </c>
      <c r="Z88" s="64">
        <v>222.26132423127299</v>
      </c>
      <c r="AA88" s="162">
        <f t="shared" si="4"/>
        <v>4.1984091500310017E-2</v>
      </c>
      <c r="AB88" s="162">
        <f t="shared" si="4"/>
        <v>0.11013566521834184</v>
      </c>
      <c r="AC88" s="162">
        <f t="shared" si="4"/>
        <v>6.9352035741566009E-2</v>
      </c>
      <c r="AD88" s="162">
        <f t="shared" si="4"/>
        <v>0.12317154419570131</v>
      </c>
      <c r="AE88" s="162">
        <f t="shared" si="4"/>
        <v>9.4149119979086926E-2</v>
      </c>
      <c r="AF88" s="162">
        <f t="shared" si="3"/>
        <v>0.14062823321662576</v>
      </c>
      <c r="AG88" s="162">
        <f t="shared" si="3"/>
        <v>-1.4780600714278669E-2</v>
      </c>
      <c r="AH88" s="162">
        <f t="shared" si="3"/>
        <v>7.7676019379874672E-2</v>
      </c>
      <c r="AI88" s="162">
        <f t="shared" si="3"/>
        <v>1.9010177190837974E-2</v>
      </c>
      <c r="AJ88" s="162">
        <f t="shared" si="3"/>
        <v>8.0572303223519492E-2</v>
      </c>
    </row>
    <row r="89" spans="15:36" x14ac:dyDescent="0.25">
      <c r="P89" s="25">
        <v>42643</v>
      </c>
      <c r="Q89" s="61">
        <v>153.091994199201</v>
      </c>
      <c r="R89" s="16">
        <v>182.33148466178599</v>
      </c>
      <c r="S89" s="16">
        <v>188.90712307508301</v>
      </c>
      <c r="T89" s="16">
        <v>254.302972180116</v>
      </c>
      <c r="U89" s="65">
        <v>188.23847793280899</v>
      </c>
      <c r="V89" s="66">
        <v>162.24035560491299</v>
      </c>
      <c r="W89" s="61">
        <v>175.60872803955201</v>
      </c>
      <c r="X89" s="16">
        <v>179.578735841053</v>
      </c>
      <c r="Y89" s="16">
        <v>184.95446058609801</v>
      </c>
      <c r="Z89" s="64">
        <v>226.54057189450401</v>
      </c>
      <c r="AA89" s="162">
        <f t="shared" si="4"/>
        <v>6.711608794096624E-2</v>
      </c>
      <c r="AB89" s="162">
        <f t="shared" si="4"/>
        <v>0.10795608051790739</v>
      </c>
      <c r="AC89" s="162">
        <f t="shared" si="4"/>
        <v>8.7362171661321542E-2</v>
      </c>
      <c r="AD89" s="162">
        <f t="shared" si="4"/>
        <v>0.12500304062899059</v>
      </c>
      <c r="AE89" s="162">
        <f t="shared" si="4"/>
        <v>0.13299527311900872</v>
      </c>
      <c r="AF89" s="162">
        <f t="shared" si="3"/>
        <v>0.11009796749243472</v>
      </c>
      <c r="AG89" s="162">
        <f t="shared" si="3"/>
        <v>1.612562754675273E-2</v>
      </c>
      <c r="AH89" s="162">
        <f t="shared" si="3"/>
        <v>7.8638886323969537E-2</v>
      </c>
      <c r="AI89" s="162">
        <f t="shared" si="3"/>
        <v>3.6795784547302368E-2</v>
      </c>
      <c r="AJ89" s="162">
        <f t="shared" si="3"/>
        <v>8.3068977700856195E-2</v>
      </c>
    </row>
    <row r="90" spans="15:36" x14ac:dyDescent="0.25">
      <c r="O90" s="68"/>
      <c r="P90" s="25">
        <v>42735</v>
      </c>
      <c r="Q90" s="61">
        <v>156.326948701372</v>
      </c>
      <c r="R90" s="16">
        <v>180.96700837835499</v>
      </c>
      <c r="S90" s="16">
        <v>192.940988818975</v>
      </c>
      <c r="T90" s="16">
        <v>254.11243798861801</v>
      </c>
      <c r="U90" s="65">
        <v>193.865326077737</v>
      </c>
      <c r="V90" s="66">
        <v>165.46154599366901</v>
      </c>
      <c r="W90" s="61">
        <v>174.352742152286</v>
      </c>
      <c r="X90" s="16">
        <v>182.49561473046899</v>
      </c>
      <c r="Y90" s="16">
        <v>189.94258398665701</v>
      </c>
      <c r="Z90" s="64">
        <v>228.772894516127</v>
      </c>
      <c r="AA90" s="162">
        <f t="shared" si="4"/>
        <v>0.101223152061795</v>
      </c>
      <c r="AB90" s="162">
        <f t="shared" si="4"/>
        <v>0.10359685092941673</v>
      </c>
      <c r="AC90" s="162">
        <f t="shared" si="4"/>
        <v>0.10294316011814697</v>
      </c>
      <c r="AD90" s="162">
        <f t="shared" si="4"/>
        <v>0.12614829323458054</v>
      </c>
      <c r="AE90" s="162">
        <f t="shared" si="4"/>
        <v>0.13156775500456863</v>
      </c>
      <c r="AF90" s="162">
        <f t="shared" si="3"/>
        <v>9.3635595695621854E-2</v>
      </c>
      <c r="AG90" s="162">
        <f t="shared" si="3"/>
        <v>3.8922552796250232E-2</v>
      </c>
      <c r="AH90" s="162">
        <f t="shared" si="3"/>
        <v>8.3553973727975572E-2</v>
      </c>
      <c r="AI90" s="162">
        <f t="shared" si="3"/>
        <v>5.97944133864734E-2</v>
      </c>
      <c r="AJ90" s="162">
        <f t="shared" si="3"/>
        <v>7.6505120692384354E-2</v>
      </c>
    </row>
    <row r="91" spans="15:36" x14ac:dyDescent="0.25">
      <c r="O91" s="69"/>
      <c r="P91" s="25">
        <v>42825</v>
      </c>
      <c r="Q91" s="61">
        <v>162.033566480632</v>
      </c>
      <c r="R91" s="16">
        <v>191.37423060648899</v>
      </c>
      <c r="S91" s="16">
        <v>199.45175579197399</v>
      </c>
      <c r="T91" s="16">
        <v>262.542894051693</v>
      </c>
      <c r="U91" s="65">
        <v>199.57001451028</v>
      </c>
      <c r="V91" s="66">
        <v>171.764495905042</v>
      </c>
      <c r="W91" s="61">
        <v>174.67886724955201</v>
      </c>
      <c r="X91" s="16">
        <v>188.615102258104</v>
      </c>
      <c r="Y91" s="16">
        <v>190.20351781549701</v>
      </c>
      <c r="Z91" s="64">
        <v>230.41109880575701</v>
      </c>
      <c r="AA91" s="162">
        <f t="shared" si="4"/>
        <v>0.12006541876319021</v>
      </c>
      <c r="AB91" s="162">
        <f t="shared" si="4"/>
        <v>0.12758470701754976</v>
      </c>
      <c r="AC91" s="162">
        <f t="shared" si="4"/>
        <v>0.11465299894892422</v>
      </c>
      <c r="AD91" s="162">
        <f t="shared" si="4"/>
        <v>0.12673901658206832</v>
      </c>
      <c r="AE91" s="162">
        <f t="shared" si="4"/>
        <v>0.13888295072311596</v>
      </c>
      <c r="AF91" s="162">
        <f t="shared" si="3"/>
        <v>0.11626713452089232</v>
      </c>
      <c r="AG91" s="162">
        <f t="shared" si="3"/>
        <v>5.7265001267142068E-2</v>
      </c>
      <c r="AH91" s="162">
        <f t="shared" si="3"/>
        <v>8.9792978129151102E-2</v>
      </c>
      <c r="AI91" s="162">
        <f t="shared" si="3"/>
        <v>5.8927902697759826E-2</v>
      </c>
      <c r="AJ91" s="162">
        <f t="shared" si="3"/>
        <v>5.9541330145105098E-2</v>
      </c>
    </row>
    <row r="92" spans="15:36" x14ac:dyDescent="0.25">
      <c r="O92" s="70"/>
      <c r="P92" s="25">
        <v>42916</v>
      </c>
      <c r="Q92" s="61">
        <v>168.76560574747199</v>
      </c>
      <c r="R92" s="16">
        <v>209.42736314068799</v>
      </c>
      <c r="S92" s="16">
        <v>207.57456146465199</v>
      </c>
      <c r="T92" s="16">
        <v>276.64064441791498</v>
      </c>
      <c r="U92" s="65">
        <v>208.454465171386</v>
      </c>
      <c r="V92" s="66">
        <v>172.958080020084</v>
      </c>
      <c r="W92" s="61">
        <v>181.38250775413599</v>
      </c>
      <c r="X92" s="16">
        <v>194.30445265103199</v>
      </c>
      <c r="Y92" s="16">
        <v>187.895004336375</v>
      </c>
      <c r="Z92" s="64">
        <v>234.651916131387</v>
      </c>
      <c r="AA92" s="162">
        <f t="shared" si="4"/>
        <v>0.13174447644164644</v>
      </c>
      <c r="AB92" s="162">
        <f t="shared" si="4"/>
        <v>0.16404427747938222</v>
      </c>
      <c r="AC92" s="162">
        <f t="shared" si="4"/>
        <v>0.12621380941285398</v>
      </c>
      <c r="AD92" s="162">
        <f t="shared" si="4"/>
        <v>0.11754360810719744</v>
      </c>
      <c r="AE92" s="162">
        <f t="shared" si="4"/>
        <v>0.15568747377892911</v>
      </c>
      <c r="AF92" s="162">
        <f t="shared" si="3"/>
        <v>7.4618378588159118E-2</v>
      </c>
      <c r="AG92" s="162">
        <f t="shared" si="3"/>
        <v>6.3626534975337989E-2</v>
      </c>
      <c r="AH92" s="162">
        <f t="shared" si="3"/>
        <v>9.4995738226101745E-2</v>
      </c>
      <c r="AI92" s="162">
        <f t="shared" si="3"/>
        <v>3.81174187748754E-2</v>
      </c>
      <c r="AJ92" s="162">
        <f t="shared" si="3"/>
        <v>5.5747854211563252E-2</v>
      </c>
    </row>
    <row r="93" spans="15:36" x14ac:dyDescent="0.25">
      <c r="O93" s="70"/>
      <c r="P93" s="25">
        <v>43008</v>
      </c>
      <c r="Q93" s="61">
        <v>168.469788795277</v>
      </c>
      <c r="R93" s="16">
        <v>213.70851448599001</v>
      </c>
      <c r="S93" s="16">
        <v>210.002355080162</v>
      </c>
      <c r="T93" s="16">
        <v>279.99494068127802</v>
      </c>
      <c r="U93" s="65">
        <v>219.200678494285</v>
      </c>
      <c r="V93" s="66">
        <v>176.95223741937201</v>
      </c>
      <c r="W93" s="61">
        <v>183.41876703093399</v>
      </c>
      <c r="X93" s="16">
        <v>197.779957144804</v>
      </c>
      <c r="Y93" s="16">
        <v>187.57262377863</v>
      </c>
      <c r="Z93" s="64">
        <v>240.23167446233899</v>
      </c>
      <c r="AA93" s="162">
        <f t="shared" si="4"/>
        <v>0.10044806507691484</v>
      </c>
      <c r="AB93" s="162">
        <f t="shared" si="4"/>
        <v>0.17208783157997387</v>
      </c>
      <c r="AC93" s="162">
        <f t="shared" si="4"/>
        <v>0.11166986009677626</v>
      </c>
      <c r="AD93" s="162">
        <f t="shared" si="4"/>
        <v>0.10102897453736825</v>
      </c>
      <c r="AE93" s="162">
        <f t="shared" si="4"/>
        <v>0.16448390839904614</v>
      </c>
      <c r="AF93" s="162">
        <f t="shared" si="3"/>
        <v>9.0679546156107627E-2</v>
      </c>
      <c r="AG93" s="162">
        <f t="shared" si="3"/>
        <v>4.4474093506462475E-2</v>
      </c>
      <c r="AH93" s="162">
        <f t="shared" si="3"/>
        <v>0.10135510320030927</v>
      </c>
      <c r="AI93" s="162">
        <f t="shared" si="3"/>
        <v>1.4155718030456566E-2</v>
      </c>
      <c r="AJ93" s="162">
        <f t="shared" si="3"/>
        <v>6.0435543414319115E-2</v>
      </c>
    </row>
    <row r="94" spans="15:36" x14ac:dyDescent="0.25">
      <c r="O94" s="70"/>
      <c r="P94" s="25">
        <v>43100</v>
      </c>
      <c r="Q94" s="61">
        <v>166.94314818293901</v>
      </c>
      <c r="R94" s="16">
        <v>209.049344401356</v>
      </c>
      <c r="S94" s="16">
        <v>208.46971613420399</v>
      </c>
      <c r="T94" s="16">
        <v>277.79627639242</v>
      </c>
      <c r="U94" s="65">
        <v>236.83010203309701</v>
      </c>
      <c r="V94" s="66">
        <v>181.49182968676999</v>
      </c>
      <c r="W94" s="61">
        <v>182.47316481179899</v>
      </c>
      <c r="X94" s="16">
        <v>202.98781577364301</v>
      </c>
      <c r="Y94" s="16">
        <v>189.029707162557</v>
      </c>
      <c r="Z94" s="64">
        <v>245.56038748911001</v>
      </c>
      <c r="AA94" s="162">
        <f t="shared" si="4"/>
        <v>6.791023281498898E-2</v>
      </c>
      <c r="AB94" s="162">
        <f t="shared" si="4"/>
        <v>0.15517931292917297</v>
      </c>
      <c r="AC94" s="162">
        <f t="shared" si="4"/>
        <v>8.0484335704315679E-2</v>
      </c>
      <c r="AD94" s="162">
        <f t="shared" si="4"/>
        <v>9.320220053479944E-2</v>
      </c>
      <c r="AE94" s="162">
        <f t="shared" si="4"/>
        <v>0.22162176612300333</v>
      </c>
      <c r="AF94" s="162">
        <f t="shared" si="3"/>
        <v>9.6882230833950755E-2</v>
      </c>
      <c r="AG94" s="162">
        <f t="shared" si="3"/>
        <v>4.6574677055668756E-2</v>
      </c>
      <c r="AH94" s="162">
        <f t="shared" si="3"/>
        <v>0.11228873128507399</v>
      </c>
      <c r="AI94" s="162">
        <f t="shared" si="3"/>
        <v>-4.8060672069415444E-3</v>
      </c>
      <c r="AJ94" s="162">
        <f t="shared" si="3"/>
        <v>7.3380603101997233E-2</v>
      </c>
    </row>
    <row r="95" spans="15:36" x14ac:dyDescent="0.25">
      <c r="O95" s="70"/>
      <c r="P95" s="25">
        <v>43190</v>
      </c>
      <c r="Q95" s="61">
        <v>171.84549933145701</v>
      </c>
      <c r="R95" s="16">
        <v>212.37400091196801</v>
      </c>
      <c r="S95" s="16">
        <v>208.46267545464801</v>
      </c>
      <c r="T95" s="16">
        <v>287.35042799418801</v>
      </c>
      <c r="U95" s="65">
        <v>243.892772871521</v>
      </c>
      <c r="V95" s="66">
        <v>181.29103659986899</v>
      </c>
      <c r="W95" s="61">
        <v>183.88680528281799</v>
      </c>
      <c r="X95" s="16">
        <v>211.029665192788</v>
      </c>
      <c r="Y95" s="16">
        <v>191.63900237502699</v>
      </c>
      <c r="Z95" s="64">
        <v>250.09939529215899</v>
      </c>
      <c r="AA95" s="162">
        <f t="shared" si="4"/>
        <v>6.0554939719837719E-2</v>
      </c>
      <c r="AB95" s="162">
        <f t="shared" si="4"/>
        <v>0.10973144210131158</v>
      </c>
      <c r="AC95" s="162">
        <f t="shared" si="4"/>
        <v>4.5178442410265474E-2</v>
      </c>
      <c r="AD95" s="162">
        <f t="shared" si="4"/>
        <v>9.448945107465212E-2</v>
      </c>
      <c r="AE95" s="162">
        <f t="shared" si="4"/>
        <v>0.22209127192781719</v>
      </c>
      <c r="AF95" s="162">
        <f t="shared" si="3"/>
        <v>5.5462804723588777E-2</v>
      </c>
      <c r="AG95" s="162">
        <f t="shared" si="3"/>
        <v>5.2713520406055814E-2</v>
      </c>
      <c r="AH95" s="162">
        <f t="shared" si="3"/>
        <v>0.11883758334479255</v>
      </c>
      <c r="AI95" s="162">
        <f t="shared" si="3"/>
        <v>7.5470978455953741E-3</v>
      </c>
      <c r="AJ95" s="162">
        <f t="shared" si="3"/>
        <v>8.5448559502768529E-2</v>
      </c>
    </row>
    <row r="96" spans="15:36" x14ac:dyDescent="0.25">
      <c r="O96" s="70"/>
      <c r="P96" s="25">
        <v>43281</v>
      </c>
      <c r="Q96" s="61">
        <v>178.24514162218699</v>
      </c>
      <c r="R96" s="16">
        <v>219.10451227272799</v>
      </c>
      <c r="S96" s="16">
        <v>208.98830431432299</v>
      </c>
      <c r="T96" s="16">
        <v>303.61354745223201</v>
      </c>
      <c r="U96" s="65">
        <v>244.09020369450701</v>
      </c>
      <c r="V96" s="66">
        <v>183.877659029862</v>
      </c>
      <c r="W96" s="61">
        <v>185.222440259064</v>
      </c>
      <c r="X96" s="16">
        <v>217.00534609425401</v>
      </c>
      <c r="Y96" s="16">
        <v>192.06254344687201</v>
      </c>
      <c r="Z96" s="64">
        <v>254.61828224988</v>
      </c>
      <c r="AA96" s="162">
        <f t="shared" si="4"/>
        <v>5.6169832903627537E-2</v>
      </c>
      <c r="AB96" s="162">
        <f t="shared" si="4"/>
        <v>4.6207663539836075E-2</v>
      </c>
      <c r="AC96" s="162">
        <f t="shared" si="4"/>
        <v>6.8107712221361361E-3</v>
      </c>
      <c r="AD96" s="162">
        <f t="shared" si="4"/>
        <v>9.7501591246909047E-2</v>
      </c>
      <c r="AE96" s="162">
        <f t="shared" si="4"/>
        <v>0.17095214772119283</v>
      </c>
      <c r="AF96" s="162">
        <f t="shared" si="3"/>
        <v>6.3134252002045921E-2</v>
      </c>
      <c r="AG96" s="162">
        <f t="shared" si="3"/>
        <v>2.1170357343019308E-2</v>
      </c>
      <c r="AH96" s="162">
        <f t="shared" si="3"/>
        <v>0.11683156579016996</v>
      </c>
      <c r="AI96" s="162">
        <f t="shared" si="3"/>
        <v>2.2180148563376134E-2</v>
      </c>
      <c r="AJ96" s="162">
        <f t="shared" si="3"/>
        <v>8.5089295019067146E-2</v>
      </c>
    </row>
    <row r="97" spans="15:36" x14ac:dyDescent="0.25">
      <c r="O97" s="70"/>
      <c r="P97" s="25">
        <v>43373</v>
      </c>
      <c r="Q97" s="61">
        <v>179.939554523933</v>
      </c>
      <c r="R97" s="16">
        <v>224.15119192721099</v>
      </c>
      <c r="S97" s="16">
        <v>210.793227076459</v>
      </c>
      <c r="T97" s="16">
        <v>308.03673061282899</v>
      </c>
      <c r="U97" s="65">
        <v>244.99292343915599</v>
      </c>
      <c r="V97" s="66">
        <v>184.26318878268799</v>
      </c>
      <c r="W97" s="61">
        <v>187.05054854852401</v>
      </c>
      <c r="X97" s="16">
        <v>218.357619536583</v>
      </c>
      <c r="Y97" s="16">
        <v>188.482466012272</v>
      </c>
      <c r="Z97" s="64">
        <v>259.06932629198502</v>
      </c>
      <c r="AA97" s="162">
        <f t="shared" si="4"/>
        <v>6.8082033049818635E-2</v>
      </c>
      <c r="AB97" s="162">
        <f t="shared" si="4"/>
        <v>4.886411506035504E-2</v>
      </c>
      <c r="AC97" s="162">
        <f t="shared" si="4"/>
        <v>3.7660148906193402E-3</v>
      </c>
      <c r="AD97" s="162">
        <f t="shared" si="4"/>
        <v>0.10015105938457403</v>
      </c>
      <c r="AE97" s="162">
        <f t="shared" si="4"/>
        <v>0.11766498681500859</v>
      </c>
      <c r="AF97" s="162">
        <f t="shared" si="3"/>
        <v>4.1315958870806524E-2</v>
      </c>
      <c r="AG97" s="162">
        <f t="shared" si="3"/>
        <v>1.9800490300850848E-2</v>
      </c>
      <c r="AH97" s="162">
        <f t="shared" si="3"/>
        <v>0.10404321392745142</v>
      </c>
      <c r="AI97" s="162">
        <f t="shared" si="3"/>
        <v>4.8506131401977459E-3</v>
      </c>
      <c r="AJ97" s="162">
        <f t="shared" si="3"/>
        <v>7.8414521614630806E-2</v>
      </c>
    </row>
    <row r="98" spans="15:36" x14ac:dyDescent="0.25">
      <c r="O98" s="68"/>
      <c r="P98" s="25">
        <v>43465</v>
      </c>
      <c r="Q98" s="61">
        <v>179.404166228534</v>
      </c>
      <c r="R98" s="16">
        <v>227.92505268943901</v>
      </c>
      <c r="S98" s="16">
        <v>212.71971057603699</v>
      </c>
      <c r="T98" s="16">
        <v>305.42373251512299</v>
      </c>
      <c r="U98" s="65">
        <v>243.73301886268999</v>
      </c>
      <c r="V98" s="66">
        <v>185.925903141399</v>
      </c>
      <c r="W98" s="61">
        <v>188.27196724612801</v>
      </c>
      <c r="X98" s="16">
        <v>218.438196507192</v>
      </c>
      <c r="Y98" s="16">
        <v>185.75886621304301</v>
      </c>
      <c r="Z98" s="64">
        <v>261.47527915541201</v>
      </c>
      <c r="AA98" s="162">
        <f t="shared" si="4"/>
        <v>7.4642285000759534E-2</v>
      </c>
      <c r="AB98" s="162">
        <f t="shared" si="4"/>
        <v>9.0293075743128615E-2</v>
      </c>
      <c r="AC98" s="162">
        <f t="shared" si="4"/>
        <v>2.038662747109532E-2</v>
      </c>
      <c r="AD98" s="162">
        <f t="shared" si="4"/>
        <v>9.9452219019940946E-2</v>
      </c>
      <c r="AE98" s="162">
        <f t="shared" si="4"/>
        <v>2.9147126021287217E-2</v>
      </c>
      <c r="AF98" s="162">
        <f t="shared" si="3"/>
        <v>2.4431256560042414E-2</v>
      </c>
      <c r="AG98" s="162">
        <f t="shared" si="3"/>
        <v>3.1778932756001854E-2</v>
      </c>
      <c r="AH98" s="162">
        <f t="shared" si="3"/>
        <v>7.6114818392736039E-2</v>
      </c>
      <c r="AI98" s="162">
        <f t="shared" si="3"/>
        <v>-1.7303317021494569E-2</v>
      </c>
      <c r="AJ98" s="162">
        <f t="shared" si="3"/>
        <v>6.4810500704262752E-2</v>
      </c>
    </row>
    <row r="99" spans="15:36" x14ac:dyDescent="0.25">
      <c r="O99" s="68"/>
      <c r="P99" s="25">
        <v>43555</v>
      </c>
      <c r="Q99" s="61">
        <v>181.036332247844</v>
      </c>
      <c r="R99" s="16">
        <v>232.810933598453</v>
      </c>
      <c r="S99" s="16">
        <v>213.329551070919</v>
      </c>
      <c r="T99" s="16">
        <v>310.79999479099303</v>
      </c>
      <c r="U99" s="65">
        <v>242.49837941616599</v>
      </c>
      <c r="V99" s="66">
        <v>182.62744761331999</v>
      </c>
      <c r="W99" s="61">
        <v>194.55958026361299</v>
      </c>
      <c r="X99" s="16">
        <v>223.162163203695</v>
      </c>
      <c r="Y99" s="16">
        <v>187.83217138318301</v>
      </c>
      <c r="Z99" s="64">
        <v>266.15064637569299</v>
      </c>
      <c r="AA99" s="162">
        <f t="shared" si="4"/>
        <v>5.3483116823790811E-2</v>
      </c>
      <c r="AB99" s="162">
        <f t="shared" si="4"/>
        <v>9.6230859703756222E-2</v>
      </c>
      <c r="AC99" s="162">
        <f t="shared" si="4"/>
        <v>2.3346508460838633E-2</v>
      </c>
      <c r="AD99" s="162">
        <f t="shared" si="4"/>
        <v>8.1606166242701006E-2</v>
      </c>
      <c r="AE99" s="162">
        <f t="shared" si="4"/>
        <v>-5.7172397481805026E-3</v>
      </c>
      <c r="AF99" s="162">
        <f t="shared" si="3"/>
        <v>7.3716331403665958E-3</v>
      </c>
      <c r="AG99" s="162">
        <f t="shared" si="3"/>
        <v>5.8039917352309622E-2</v>
      </c>
      <c r="AH99" s="162">
        <f t="shared" si="3"/>
        <v>5.7491907594239278E-2</v>
      </c>
      <c r="AI99" s="162">
        <f t="shared" si="3"/>
        <v>-1.9864594078788933E-2</v>
      </c>
      <c r="AJ99" s="162">
        <f t="shared" si="3"/>
        <v>6.417948777838256E-2</v>
      </c>
    </row>
    <row r="100" spans="15:36" x14ac:dyDescent="0.25">
      <c r="O100" s="68"/>
      <c r="P100" s="25">
        <v>43646</v>
      </c>
      <c r="Q100" s="61">
        <v>183.90632088725599</v>
      </c>
      <c r="R100" s="16">
        <v>237.05246620504599</v>
      </c>
      <c r="S100" s="16">
        <v>214.65063769083201</v>
      </c>
      <c r="T100" s="16">
        <v>322.569435021728</v>
      </c>
      <c r="U100" s="65">
        <v>255.58007951047901</v>
      </c>
      <c r="V100" s="66">
        <v>185.840696907215</v>
      </c>
      <c r="W100" s="61">
        <v>201.17048336027199</v>
      </c>
      <c r="X100" s="16">
        <v>231.368966332057</v>
      </c>
      <c r="Y100" s="16">
        <v>190.525613545277</v>
      </c>
      <c r="Z100" s="64">
        <v>272.42469318119902</v>
      </c>
      <c r="AA100" s="162">
        <f t="shared" si="4"/>
        <v>3.1760637140217707E-2</v>
      </c>
      <c r="AB100" s="162">
        <f t="shared" si="4"/>
        <v>8.191503564279623E-2</v>
      </c>
      <c r="AC100" s="162">
        <f t="shared" si="4"/>
        <v>2.7094020381124961E-2</v>
      </c>
      <c r="AD100" s="162">
        <f t="shared" si="4"/>
        <v>6.2434261344936681E-2</v>
      </c>
      <c r="AE100" s="162">
        <f t="shared" si="4"/>
        <v>4.7072252970677297E-2</v>
      </c>
      <c r="AF100" s="162">
        <f t="shared" si="3"/>
        <v>1.0675782407226553E-2</v>
      </c>
      <c r="AG100" s="162">
        <f t="shared" si="3"/>
        <v>8.6102110947798849E-2</v>
      </c>
      <c r="AH100" s="162">
        <f t="shared" si="3"/>
        <v>6.6190167644829767E-2</v>
      </c>
      <c r="AI100" s="162">
        <f t="shared" si="3"/>
        <v>-8.0022365319771804E-3</v>
      </c>
      <c r="AJ100" s="162">
        <f t="shared" si="3"/>
        <v>6.993374856658563E-2</v>
      </c>
    </row>
    <row r="101" spans="15:36" x14ac:dyDescent="0.25">
      <c r="O101" s="68"/>
      <c r="P101" s="25">
        <v>43738</v>
      </c>
      <c r="Q101" s="61">
        <v>186.28517513347001</v>
      </c>
      <c r="R101" s="16">
        <v>239.53708560064999</v>
      </c>
      <c r="S101" s="16">
        <v>216.48313984862401</v>
      </c>
      <c r="T101" s="16">
        <v>334.282158902189</v>
      </c>
      <c r="U101" s="65">
        <v>262.65660400535103</v>
      </c>
      <c r="V101" s="66">
        <v>187.02241456178001</v>
      </c>
      <c r="W101" s="61">
        <v>200.80669062957301</v>
      </c>
      <c r="X101" s="16">
        <v>236.112596860304</v>
      </c>
      <c r="Y101" s="16">
        <v>190.84996421237301</v>
      </c>
      <c r="Z101" s="64">
        <v>277.22548789462502</v>
      </c>
      <c r="AA101" s="162">
        <f t="shared" si="4"/>
        <v>3.526529020440039E-2</v>
      </c>
      <c r="AB101" s="162">
        <f t="shared" si="4"/>
        <v>6.8640695332261581E-2</v>
      </c>
      <c r="AC101" s="162">
        <f t="shared" si="4"/>
        <v>2.6992863343285434E-2</v>
      </c>
      <c r="AD101" s="162">
        <f t="shared" si="4"/>
        <v>8.5202268694209327E-2</v>
      </c>
      <c r="AE101" s="162">
        <f t="shared" si="4"/>
        <v>7.209873786653187E-2</v>
      </c>
      <c r="AF101" s="162">
        <f t="shared" si="3"/>
        <v>1.4974373326113177E-2</v>
      </c>
      <c r="AG101" s="162">
        <f t="shared" si="3"/>
        <v>7.3542377650287483E-2</v>
      </c>
      <c r="AH101" s="162">
        <f t="shared" si="3"/>
        <v>8.1311462184842087E-2</v>
      </c>
      <c r="AI101" s="162">
        <f t="shared" si="3"/>
        <v>1.2560840539654672E-2</v>
      </c>
      <c r="AJ101" s="162">
        <f t="shared" si="3"/>
        <v>7.0082251197029155E-2</v>
      </c>
    </row>
    <row r="102" spans="15:36" x14ac:dyDescent="0.25">
      <c r="O102" s="68"/>
      <c r="P102" s="25">
        <v>43830</v>
      </c>
      <c r="Q102" s="61">
        <v>187.58393610843001</v>
      </c>
      <c r="R102" s="16">
        <v>242.947776186048</v>
      </c>
      <c r="S102" s="16">
        <v>217.731350731015</v>
      </c>
      <c r="T102" s="16">
        <v>339.34480372360503</v>
      </c>
      <c r="U102" s="65">
        <v>275.43762132859098</v>
      </c>
      <c r="V102" s="66">
        <v>191.12187104000699</v>
      </c>
      <c r="W102" s="61">
        <v>200.47110330754001</v>
      </c>
      <c r="X102" s="16">
        <v>241.524112446723</v>
      </c>
      <c r="Y102" s="16">
        <v>191.210248897387</v>
      </c>
      <c r="Z102" s="64">
        <v>282.79784311025901</v>
      </c>
      <c r="AA102" s="162">
        <f t="shared" si="4"/>
        <v>4.5594090994945047E-2</v>
      </c>
      <c r="AB102" s="162">
        <f t="shared" si="4"/>
        <v>6.5910804096986686E-2</v>
      </c>
      <c r="AC102" s="162">
        <f t="shared" si="4"/>
        <v>2.3559829699874468E-2</v>
      </c>
      <c r="AD102" s="162">
        <f t="shared" si="4"/>
        <v>0.11106232946977168</v>
      </c>
      <c r="AE102" s="162">
        <f t="shared" si="4"/>
        <v>0.13007922608861699</v>
      </c>
      <c r="AF102" s="162">
        <f t="shared" si="3"/>
        <v>2.7946444313659669E-2</v>
      </c>
      <c r="AG102" s="162">
        <f t="shared" si="3"/>
        <v>6.4795286520080042E-2</v>
      </c>
      <c r="AH102" s="162">
        <f t="shared" si="3"/>
        <v>0.10568625958588207</v>
      </c>
      <c r="AI102" s="162">
        <f t="shared" si="3"/>
        <v>2.9346554463203445E-2</v>
      </c>
      <c r="AJ102" s="162">
        <f t="shared" si="3"/>
        <v>8.1547150551749104E-2</v>
      </c>
    </row>
    <row r="103" spans="15:36" x14ac:dyDescent="0.25">
      <c r="O103" s="68"/>
      <c r="P103" s="25">
        <v>43921</v>
      </c>
      <c r="Q103" s="61">
        <v>188.47269464036401</v>
      </c>
      <c r="R103" s="16">
        <v>249.08988316774</v>
      </c>
      <c r="S103" s="16">
        <v>217.21691722546601</v>
      </c>
      <c r="T103" s="16">
        <v>339.41725510230998</v>
      </c>
      <c r="U103" s="65">
        <v>284.89084785224901</v>
      </c>
      <c r="V103" s="66">
        <v>197.24303677505799</v>
      </c>
      <c r="W103" s="61">
        <v>200.33322449978101</v>
      </c>
      <c r="X103" s="16">
        <v>247.613932412823</v>
      </c>
      <c r="Y103" s="16">
        <v>191.78573717977099</v>
      </c>
      <c r="Z103" s="64">
        <v>286.46351335192901</v>
      </c>
      <c r="AA103" s="162">
        <f t="shared" si="4"/>
        <v>4.1076629758160399E-2</v>
      </c>
      <c r="AB103" s="162">
        <f t="shared" si="4"/>
        <v>6.9923475318236283E-2</v>
      </c>
      <c r="AC103" s="162">
        <f t="shared" si="4"/>
        <v>1.8222351919986446E-2</v>
      </c>
      <c r="AD103" s="162">
        <f t="shared" si="4"/>
        <v>9.2076128670985025E-2</v>
      </c>
      <c r="AE103" s="162">
        <f t="shared" si="4"/>
        <v>0.17481547108952333</v>
      </c>
      <c r="AF103" s="162">
        <f t="shared" si="3"/>
        <v>8.0029531993919267E-2</v>
      </c>
      <c r="AG103" s="162">
        <f t="shared" si="3"/>
        <v>2.9675455859563327E-2</v>
      </c>
      <c r="AH103" s="162">
        <f t="shared" si="3"/>
        <v>0.10956951150724081</v>
      </c>
      <c r="AI103" s="162">
        <f t="shared" si="3"/>
        <v>2.104839531734215E-2</v>
      </c>
      <c r="AJ103" s="162">
        <f t="shared" si="3"/>
        <v>7.6320937983230586E-2</v>
      </c>
    </row>
    <row r="104" spans="15:36" x14ac:dyDescent="0.25">
      <c r="O104" s="68"/>
      <c r="P104" s="25">
        <v>44012</v>
      </c>
      <c r="Q104" s="61">
        <v>188.85695554867499</v>
      </c>
      <c r="R104" s="16">
        <v>255.76645455783699</v>
      </c>
      <c r="S104" s="16">
        <v>213.92568838981501</v>
      </c>
      <c r="T104" s="16">
        <v>340.17885496398799</v>
      </c>
      <c r="U104" s="65">
        <v>288.30515812405099</v>
      </c>
      <c r="V104" s="66">
        <v>191.208212595796</v>
      </c>
      <c r="W104" s="61">
        <v>193.061952729213</v>
      </c>
      <c r="X104" s="16">
        <v>254.110895383312</v>
      </c>
      <c r="Y104" s="16">
        <v>190.696049576843</v>
      </c>
      <c r="Z104" s="64">
        <v>292.34085412317899</v>
      </c>
      <c r="AA104" s="162">
        <f t="shared" si="4"/>
        <v>2.6919328479492632E-2</v>
      </c>
      <c r="AB104" s="162">
        <f t="shared" si="4"/>
        <v>7.8944499723549555E-2</v>
      </c>
      <c r="AC104" s="162">
        <f t="shared" si="4"/>
        <v>-3.3773452006286009E-3</v>
      </c>
      <c r="AD104" s="162">
        <f t="shared" si="4"/>
        <v>5.4591098939903659E-2</v>
      </c>
      <c r="AE104" s="162">
        <f t="shared" si="4"/>
        <v>0.12804236807599167</v>
      </c>
      <c r="AF104" s="162">
        <f t="shared" si="3"/>
        <v>2.8882348042747807E-2</v>
      </c>
      <c r="AG104" s="162">
        <f t="shared" si="3"/>
        <v>-4.0306761188904527E-2</v>
      </c>
      <c r="AH104" s="162">
        <f t="shared" si="3"/>
        <v>9.8292910288651836E-2</v>
      </c>
      <c r="AI104" s="162">
        <f t="shared" si="3"/>
        <v>8.9455705400731667E-4</v>
      </c>
      <c r="AJ104" s="162">
        <f t="shared" si="3"/>
        <v>7.3107032660703286E-2</v>
      </c>
    </row>
    <row r="105" spans="15:36" x14ac:dyDescent="0.25">
      <c r="O105" s="68"/>
      <c r="P105" s="25">
        <v>44104</v>
      </c>
      <c r="Q105" s="61">
        <v>193.63971654217499</v>
      </c>
      <c r="R105" s="16">
        <v>263.32949531784902</v>
      </c>
      <c r="S105" s="16">
        <v>216.77783530310299</v>
      </c>
      <c r="T105" s="16">
        <v>354.21349930158698</v>
      </c>
      <c r="U105" s="65">
        <v>299.167426179693</v>
      </c>
      <c r="V105" s="66">
        <v>192.37981465442601</v>
      </c>
      <c r="W105" s="61">
        <v>190.67729530060501</v>
      </c>
      <c r="X105" s="16">
        <v>266.65387912154301</v>
      </c>
      <c r="Y105" s="16">
        <v>191.615647030378</v>
      </c>
      <c r="Z105" s="64">
        <v>301.30641014975902</v>
      </c>
      <c r="AA105" s="162">
        <f t="shared" si="4"/>
        <v>3.9480014464036595E-2</v>
      </c>
      <c r="AB105" s="162">
        <f t="shared" si="4"/>
        <v>9.9326622671134679E-2</v>
      </c>
      <c r="AC105" s="162">
        <f t="shared" si="4"/>
        <v>1.3612859397966748E-3</v>
      </c>
      <c r="AD105" s="162">
        <f t="shared" si="4"/>
        <v>5.9624302011373365E-2</v>
      </c>
      <c r="AE105" s="162">
        <f t="shared" si="4"/>
        <v>0.13900591729876366</v>
      </c>
      <c r="AF105" s="162">
        <f t="shared" si="3"/>
        <v>2.8645764761401127E-2</v>
      </c>
      <c r="AG105" s="162">
        <f t="shared" si="3"/>
        <v>-5.0443515090110469E-2</v>
      </c>
      <c r="AH105" s="162">
        <f t="shared" si="3"/>
        <v>0.12935049915743702</v>
      </c>
      <c r="AI105" s="162">
        <f t="shared" si="3"/>
        <v>4.0119620727461225E-3</v>
      </c>
      <c r="AJ105" s="162">
        <f t="shared" si="3"/>
        <v>8.6864026962366836E-2</v>
      </c>
    </row>
    <row r="106" spans="15:36" x14ac:dyDescent="0.25">
      <c r="O106" s="68"/>
      <c r="P106" s="25">
        <v>44196</v>
      </c>
      <c r="Q106" s="61">
        <v>198.983062591059</v>
      </c>
      <c r="R106" s="16">
        <v>271.61186664510399</v>
      </c>
      <c r="S106" s="16">
        <v>225.67063445691599</v>
      </c>
      <c r="T106" s="16">
        <v>371.91355905558697</v>
      </c>
      <c r="U106" s="65">
        <v>320.74677464229302</v>
      </c>
      <c r="V106" s="66">
        <v>193.36522037709801</v>
      </c>
      <c r="W106" s="61">
        <v>194.920303574949</v>
      </c>
      <c r="X106" s="16">
        <v>278.50705893652503</v>
      </c>
      <c r="Y106" s="16">
        <v>194.43312148197799</v>
      </c>
      <c r="Z106" s="64">
        <v>307.07234160363402</v>
      </c>
      <c r="AA106" s="162">
        <f t="shared" si="4"/>
        <v>6.0768137821992863E-2</v>
      </c>
      <c r="AB106" s="162">
        <f t="shared" si="4"/>
        <v>0.11798457639350923</v>
      </c>
      <c r="AC106" s="162">
        <f t="shared" si="4"/>
        <v>3.6463668182122211E-2</v>
      </c>
      <c r="AD106" s="162">
        <f t="shared" si="4"/>
        <v>9.5975406060760049E-2</v>
      </c>
      <c r="AE106" s="162">
        <f t="shared" si="4"/>
        <v>0.1644987823201145</v>
      </c>
      <c r="AF106" s="162">
        <f t="shared" si="3"/>
        <v>1.1737794972828786E-2</v>
      </c>
      <c r="AG106" s="162">
        <f t="shared" si="3"/>
        <v>-2.768877729013941E-2</v>
      </c>
      <c r="AH106" s="162">
        <f t="shared" si="3"/>
        <v>0.15312320627183751</v>
      </c>
      <c r="AI106" s="162">
        <f t="shared" si="3"/>
        <v>1.6855124676504962E-2</v>
      </c>
      <c r="AJ106" s="162">
        <f t="shared" si="3"/>
        <v>8.5836929399460526E-2</v>
      </c>
    </row>
    <row r="107" spans="15:36" x14ac:dyDescent="0.25">
      <c r="O107" s="68"/>
      <c r="P107" s="25">
        <v>44286</v>
      </c>
      <c r="Q107" s="61">
        <v>200.262058451158</v>
      </c>
      <c r="R107" s="16">
        <v>282.63739347191</v>
      </c>
      <c r="S107" s="16">
        <v>234.88716063801101</v>
      </c>
      <c r="T107" s="16">
        <v>386.51036928931501</v>
      </c>
      <c r="U107" s="65">
        <v>322.82032945920702</v>
      </c>
      <c r="V107" s="66">
        <v>187.41863279491599</v>
      </c>
      <c r="W107" s="61">
        <v>194.95273706453099</v>
      </c>
      <c r="X107" s="16">
        <v>284.658695133886</v>
      </c>
      <c r="Y107" s="16">
        <v>199.75003464874399</v>
      </c>
      <c r="Z107" s="64">
        <v>317.37420839804003</v>
      </c>
      <c r="AA107" s="162">
        <f t="shared" si="4"/>
        <v>6.2552105138041103E-2</v>
      </c>
      <c r="AB107" s="162">
        <f t="shared" si="4"/>
        <v>0.13468034059648559</v>
      </c>
      <c r="AC107" s="162">
        <f t="shared" si="4"/>
        <v>8.1348375799863204E-2</v>
      </c>
      <c r="AD107" s="162">
        <f t="shared" si="4"/>
        <v>0.13874696550948729</v>
      </c>
      <c r="AE107" s="162">
        <f t="shared" si="4"/>
        <v>0.13313689047192256</v>
      </c>
      <c r="AF107" s="162">
        <f t="shared" si="3"/>
        <v>-4.9808622604741393E-2</v>
      </c>
      <c r="AG107" s="162">
        <f t="shared" si="3"/>
        <v>-2.6857688976377969E-2</v>
      </c>
      <c r="AH107" s="162">
        <f t="shared" si="3"/>
        <v>0.14960693996532393</v>
      </c>
      <c r="AI107" s="162">
        <f t="shared" si="3"/>
        <v>4.1527058195717892E-2</v>
      </c>
      <c r="AJ107" s="162">
        <f t="shared" si="3"/>
        <v>0.10790447510896883</v>
      </c>
    </row>
    <row r="108" spans="15:36" x14ac:dyDescent="0.25">
      <c r="O108" s="68"/>
      <c r="P108" s="25">
        <v>44377</v>
      </c>
      <c r="Q108" s="61">
        <v>206.04078699728601</v>
      </c>
      <c r="R108" s="16">
        <v>299.78286926628601</v>
      </c>
      <c r="S108" s="16">
        <v>246.93522608376401</v>
      </c>
      <c r="T108" s="16">
        <v>412.85191373562702</v>
      </c>
      <c r="U108" s="65">
        <v>337.63618735756199</v>
      </c>
      <c r="V108" s="66">
        <v>196.92160706083899</v>
      </c>
      <c r="W108" s="61">
        <v>202.24419362633401</v>
      </c>
      <c r="X108" s="16">
        <v>298.73618228470201</v>
      </c>
      <c r="Y108" s="16">
        <v>209.034666641266</v>
      </c>
      <c r="Z108" s="64">
        <v>337.17215894279298</v>
      </c>
      <c r="AA108" s="162">
        <f t="shared" si="4"/>
        <v>9.0988607746470551E-2</v>
      </c>
      <c r="AB108" s="162">
        <f t="shared" si="4"/>
        <v>0.17209612098874949</v>
      </c>
      <c r="AC108" s="162">
        <f t="shared" si="4"/>
        <v>0.15430375819943176</v>
      </c>
      <c r="AD108" s="162">
        <f t="shared" si="4"/>
        <v>0.21363191071747356</v>
      </c>
      <c r="AE108" s="162">
        <f t="shared" si="4"/>
        <v>0.17110699494417303</v>
      </c>
      <c r="AF108" s="162">
        <f t="shared" si="3"/>
        <v>2.9880486760894609E-2</v>
      </c>
      <c r="AG108" s="162">
        <f t="shared" si="3"/>
        <v>4.7561110655500061E-2</v>
      </c>
      <c r="AH108" s="162">
        <f t="shared" si="3"/>
        <v>0.17561343378872163</v>
      </c>
      <c r="AI108" s="162">
        <f t="shared" si="3"/>
        <v>9.6166738142277275E-2</v>
      </c>
      <c r="AJ108" s="162">
        <f t="shared" si="3"/>
        <v>0.15335285570700341</v>
      </c>
    </row>
    <row r="109" spans="15:36" x14ac:dyDescent="0.25">
      <c r="O109" s="68"/>
      <c r="P109" s="25">
        <v>44469</v>
      </c>
      <c r="Q109" s="61">
        <v>217.58492880955501</v>
      </c>
      <c r="R109" s="16">
        <v>314.07449214052701</v>
      </c>
      <c r="S109" s="16">
        <v>256.32205691964901</v>
      </c>
      <c r="T109" s="16">
        <v>437.69131986939698</v>
      </c>
      <c r="U109" s="65">
        <v>345.29611941344399</v>
      </c>
      <c r="V109" s="66">
        <v>206.31182892179601</v>
      </c>
      <c r="W109" s="61">
        <v>216.87267142261501</v>
      </c>
      <c r="X109" s="16">
        <v>326.23462196090401</v>
      </c>
      <c r="Y109" s="16">
        <v>215.57628923956699</v>
      </c>
      <c r="Z109" s="64">
        <v>361.69924656483198</v>
      </c>
      <c r="AA109" s="162">
        <f t="shared" si="4"/>
        <v>0.12365857942249536</v>
      </c>
      <c r="AB109" s="162">
        <f t="shared" si="4"/>
        <v>0.19270532821029707</v>
      </c>
      <c r="AC109" s="162">
        <f t="shared" si="4"/>
        <v>0.18241819585131713</v>
      </c>
      <c r="AD109" s="162">
        <f t="shared" si="4"/>
        <v>0.23567091805480489</v>
      </c>
      <c r="AE109" s="162">
        <f t="shared" si="4"/>
        <v>0.15419022659921566</v>
      </c>
      <c r="AF109" s="162">
        <f t="shared" si="3"/>
        <v>7.2419314325654405E-2</v>
      </c>
      <c r="AG109" s="162">
        <f t="shared" si="3"/>
        <v>0.13738067807555532</v>
      </c>
      <c r="AH109" s="162">
        <f t="shared" si="3"/>
        <v>0.22343850025974543</v>
      </c>
      <c r="AI109" s="162">
        <f t="shared" si="3"/>
        <v>0.12504533205156454</v>
      </c>
      <c r="AJ109" s="162">
        <f t="shared" si="3"/>
        <v>0.20043661329692841</v>
      </c>
    </row>
    <row r="110" spans="15:36" x14ac:dyDescent="0.25">
      <c r="O110" s="68"/>
      <c r="P110" s="25">
        <v>44561</v>
      </c>
      <c r="Q110" s="61">
        <v>224.63242773904699</v>
      </c>
      <c r="R110" s="16">
        <v>323.02126064293799</v>
      </c>
      <c r="S110" s="16">
        <v>260.30503953022497</v>
      </c>
      <c r="T110" s="16">
        <v>448.76034015723002</v>
      </c>
      <c r="U110" s="65">
        <v>355.80372867910398</v>
      </c>
      <c r="V110" s="66">
        <v>224.27348563842901</v>
      </c>
      <c r="W110" s="61">
        <v>221.842733286429</v>
      </c>
      <c r="X110" s="16">
        <v>346.206550020951</v>
      </c>
      <c r="Y110" s="16">
        <v>219.615471229083</v>
      </c>
      <c r="Z110" s="64">
        <v>381.17009995811298</v>
      </c>
      <c r="AA110" s="162">
        <f t="shared" si="4"/>
        <v>0.12890225335762073</v>
      </c>
      <c r="AB110" s="162">
        <f t="shared" si="4"/>
        <v>0.18927521331388308</v>
      </c>
      <c r="AC110" s="162">
        <f t="shared" si="4"/>
        <v>0.15347324722446865</v>
      </c>
      <c r="AD110" s="162">
        <f t="shared" si="4"/>
        <v>0.206625381706391</v>
      </c>
      <c r="AE110" s="162">
        <f t="shared" si="4"/>
        <v>0.10929791601461192</v>
      </c>
      <c r="AF110" s="162">
        <f t="shared" si="3"/>
        <v>0.15984397401484163</v>
      </c>
      <c r="AG110" s="162">
        <f t="shared" si="3"/>
        <v>0.13812019177944701</v>
      </c>
      <c r="AH110" s="162">
        <f t="shared" si="3"/>
        <v>0.24307998275855369</v>
      </c>
      <c r="AI110" s="162">
        <f t="shared" si="3"/>
        <v>0.12951676934034695</v>
      </c>
      <c r="AJ110" s="162">
        <f t="shared" si="3"/>
        <v>0.24130391544714125</v>
      </c>
    </row>
    <row r="111" spans="15:36" x14ac:dyDescent="0.25">
      <c r="O111" s="68"/>
      <c r="P111" s="25">
        <v>44651</v>
      </c>
      <c r="Q111" s="61">
        <v>229.43532859953001</v>
      </c>
      <c r="R111" s="16">
        <v>345.86319911663401</v>
      </c>
      <c r="S111" s="16">
        <v>266.64907908488999</v>
      </c>
      <c r="T111" s="16">
        <v>469.95932130723901</v>
      </c>
      <c r="U111" s="65">
        <v>364.35693609541602</v>
      </c>
      <c r="V111" s="66">
        <v>235.25879563053999</v>
      </c>
      <c r="W111" s="61">
        <v>214.02909890348701</v>
      </c>
      <c r="X111" s="16">
        <v>368.51486229778601</v>
      </c>
      <c r="Y111" s="16">
        <v>223.16570287725699</v>
      </c>
      <c r="Z111" s="64">
        <v>397.607004945987</v>
      </c>
      <c r="AA111" s="162">
        <f t="shared" si="4"/>
        <v>0.14567547329733999</v>
      </c>
      <c r="AB111" s="162">
        <f t="shared" si="4"/>
        <v>0.22369936570692195</v>
      </c>
      <c r="AC111" s="162">
        <f t="shared" si="4"/>
        <v>0.13522202899726765</v>
      </c>
      <c r="AD111" s="162">
        <f t="shared" si="4"/>
        <v>0.21590352717150485</v>
      </c>
      <c r="AE111" s="162">
        <f t="shared" si="4"/>
        <v>0.12866787759553966</v>
      </c>
      <c r="AF111" s="162">
        <f t="shared" si="3"/>
        <v>0.25525830661657523</v>
      </c>
      <c r="AG111" s="162">
        <f t="shared" si="3"/>
        <v>9.7851213202724052E-2</v>
      </c>
      <c r="AH111" s="162">
        <f t="shared" si="3"/>
        <v>0.29458494891385345</v>
      </c>
      <c r="AI111" s="162">
        <f t="shared" si="3"/>
        <v>0.11722485189896936</v>
      </c>
      <c r="AJ111" s="162">
        <f t="shared" si="3"/>
        <v>0.2528018800044447</v>
      </c>
    </row>
    <row r="112" spans="15:36" x14ac:dyDescent="0.25">
      <c r="O112" s="68"/>
      <c r="P112" s="25">
        <v>44742</v>
      </c>
      <c r="Q112" s="61">
        <v>238.58745473789801</v>
      </c>
      <c r="R112" s="16">
        <v>380.91863271617098</v>
      </c>
      <c r="S112" s="16">
        <v>275.63173817284098</v>
      </c>
      <c r="T112" s="16">
        <v>502.32978964505298</v>
      </c>
      <c r="U112" s="65">
        <v>381.61302775229399</v>
      </c>
      <c r="V112" s="66">
        <v>237.910518037868</v>
      </c>
      <c r="W112" s="61">
        <v>204.797499813885</v>
      </c>
      <c r="X112" s="16">
        <v>401.35905014306201</v>
      </c>
      <c r="Y112" s="16">
        <v>224.52847806286499</v>
      </c>
      <c r="Z112" s="64">
        <v>414.33844792735903</v>
      </c>
      <c r="AA112" s="162">
        <f t="shared" si="4"/>
        <v>0.15796225696342692</v>
      </c>
      <c r="AB112" s="162">
        <f t="shared" si="4"/>
        <v>0.27064843180820675</v>
      </c>
      <c r="AC112" s="162">
        <f t="shared" si="4"/>
        <v>0.11621068627666231</v>
      </c>
      <c r="AD112" s="162">
        <f t="shared" si="4"/>
        <v>0.21673116420800653</v>
      </c>
      <c r="AE112" s="162">
        <f t="shared" si="4"/>
        <v>0.13024919141193791</v>
      </c>
      <c r="AF112" s="162">
        <f t="shared" si="3"/>
        <v>0.20814836720464847</v>
      </c>
      <c r="AG112" s="162">
        <f t="shared" si="3"/>
        <v>1.2624867699630782E-2</v>
      </c>
      <c r="AH112" s="162">
        <f t="shared" si="3"/>
        <v>0.34352339603964732</v>
      </c>
      <c r="AI112" s="162">
        <f t="shared" si="3"/>
        <v>7.4120774656907251E-2</v>
      </c>
      <c r="AJ112" s="162">
        <f t="shared" si="3"/>
        <v>0.22886316956453889</v>
      </c>
    </row>
    <row r="113" spans="15:36" x14ac:dyDescent="0.25">
      <c r="P113" s="25">
        <v>44834</v>
      </c>
      <c r="Q113" s="61">
        <v>237.14815577439501</v>
      </c>
      <c r="R113" s="16">
        <v>383.90733903749799</v>
      </c>
      <c r="S113" s="16">
        <v>277.35017849805502</v>
      </c>
      <c r="T113" s="16">
        <v>487.927861690177</v>
      </c>
      <c r="U113" s="65">
        <v>397.34709170700597</v>
      </c>
      <c r="V113" s="66">
        <v>240.771592097428</v>
      </c>
      <c r="W113" s="61">
        <v>195.072382762172</v>
      </c>
      <c r="X113" s="16">
        <v>411.26872606506402</v>
      </c>
      <c r="Y113" s="16">
        <v>225.45282127872801</v>
      </c>
      <c r="Z113" s="64">
        <v>407.802123115283</v>
      </c>
      <c r="AA113" s="162">
        <f t="shared" si="4"/>
        <v>8.9910762992059245E-2</v>
      </c>
      <c r="AB113" s="162">
        <f t="shared" si="4"/>
        <v>0.22234485335321508</v>
      </c>
      <c r="AC113" s="162">
        <f t="shared" si="4"/>
        <v>8.2037893387371774E-2</v>
      </c>
      <c r="AD113" s="162">
        <f t="shared" si="4"/>
        <v>0.11477618938335388</v>
      </c>
      <c r="AE113" s="162">
        <f t="shared" si="4"/>
        <v>0.15074299816048087</v>
      </c>
      <c r="AF113" s="162">
        <f t="shared" si="3"/>
        <v>0.16702756868436386</v>
      </c>
      <c r="AG113" s="162">
        <f t="shared" si="3"/>
        <v>-0.10052114227873954</v>
      </c>
      <c r="AH113" s="162">
        <f t="shared" si="3"/>
        <v>0.26065321820548681</v>
      </c>
      <c r="AI113" s="162">
        <f t="shared" si="3"/>
        <v>4.5814556294664577E-2</v>
      </c>
      <c r="AJ113" s="162">
        <f t="shared" si="3"/>
        <v>0.12746190927491297</v>
      </c>
    </row>
    <row r="114" spans="15:36" x14ac:dyDescent="0.25">
      <c r="P114" s="25">
        <v>44926</v>
      </c>
      <c r="Q114" s="61">
        <v>228.80582091831599</v>
      </c>
      <c r="R114" s="16">
        <v>370.57697970338103</v>
      </c>
      <c r="S114" s="16">
        <v>276.047942226788</v>
      </c>
      <c r="T114" s="16">
        <v>456.75774270525801</v>
      </c>
      <c r="U114" s="65">
        <v>399.99027435396903</v>
      </c>
      <c r="V114" s="66">
        <v>234.79634262634099</v>
      </c>
      <c r="W114" s="61">
        <v>183.48706906582601</v>
      </c>
      <c r="X114" s="16">
        <v>401.033310171322</v>
      </c>
      <c r="Y114" s="16">
        <v>223.62647810167999</v>
      </c>
      <c r="Z114" s="64">
        <v>380.77844244671797</v>
      </c>
      <c r="AA114" s="162">
        <f t="shared" ref="AA114:AJ117" si="5">IFERROR(Q114/Q110-1,"NULL")</f>
        <v>1.857876541367931E-2</v>
      </c>
      <c r="AB114" s="162">
        <f t="shared" si="5"/>
        <v>0.14722163787544096</v>
      </c>
      <c r="AC114" s="162">
        <f t="shared" si="5"/>
        <v>6.0478670428257608E-2</v>
      </c>
      <c r="AD114" s="162">
        <f t="shared" si="5"/>
        <v>1.7821099220189485E-2</v>
      </c>
      <c r="AE114" s="162">
        <f t="shared" si="5"/>
        <v>0.1241879781274482</v>
      </c>
      <c r="AF114" s="162">
        <f t="shared" si="5"/>
        <v>4.6919754949886538E-2</v>
      </c>
      <c r="AG114" s="162">
        <f t="shared" si="5"/>
        <v>-0.1728957430896807</v>
      </c>
      <c r="AH114" s="162">
        <f t="shared" si="5"/>
        <v>0.15836430635715337</v>
      </c>
      <c r="AI114" s="162">
        <f t="shared" si="5"/>
        <v>1.8263771901630088E-2</v>
      </c>
      <c r="AJ114" s="162">
        <f t="shared" si="5"/>
        <v>-1.0275137305839621E-3</v>
      </c>
    </row>
    <row r="115" spans="15:36" x14ac:dyDescent="0.25">
      <c r="P115" s="25">
        <v>45016</v>
      </c>
      <c r="Q115" s="61">
        <v>224.69556069158301</v>
      </c>
      <c r="R115" s="16">
        <v>376.01904455797398</v>
      </c>
      <c r="S115" s="16">
        <v>276.81252091205101</v>
      </c>
      <c r="T115" s="16">
        <v>448.24800582913502</v>
      </c>
      <c r="U115" s="65">
        <v>414.14153910400699</v>
      </c>
      <c r="V115" s="66">
        <v>238.35925090262199</v>
      </c>
      <c r="W115" s="61">
        <v>175.09322241382199</v>
      </c>
      <c r="X115" s="16">
        <v>389.76981197197301</v>
      </c>
      <c r="Y115" s="16">
        <v>219.38447135944</v>
      </c>
      <c r="Z115" s="64">
        <v>356.36767003895102</v>
      </c>
      <c r="AA115" s="162">
        <f t="shared" si="5"/>
        <v>-2.0658404862400559E-2</v>
      </c>
      <c r="AB115" s="162">
        <f t="shared" si="5"/>
        <v>8.7190095732534445E-2</v>
      </c>
      <c r="AC115" s="162">
        <f t="shared" si="5"/>
        <v>3.8115420694647906E-2</v>
      </c>
      <c r="AD115" s="162">
        <f t="shared" si="5"/>
        <v>-4.6198286731949034E-2</v>
      </c>
      <c r="AE115" s="162">
        <f t="shared" si="5"/>
        <v>0.13663690210512036</v>
      </c>
      <c r="AF115" s="162">
        <f t="shared" si="5"/>
        <v>1.3178913305970763E-2</v>
      </c>
      <c r="AG115" s="162">
        <f t="shared" si="5"/>
        <v>-0.18191861148386435</v>
      </c>
      <c r="AH115" s="162">
        <f t="shared" si="5"/>
        <v>5.7677320099539076E-2</v>
      </c>
      <c r="AI115" s="162">
        <f t="shared" si="5"/>
        <v>-1.6943604994252626E-2</v>
      </c>
      <c r="AJ115" s="162">
        <f t="shared" si="5"/>
        <v>-0.10371883390897041</v>
      </c>
    </row>
    <row r="116" spans="15:36" x14ac:dyDescent="0.25">
      <c r="P116" s="25">
        <v>45107</v>
      </c>
      <c r="Q116" s="61">
        <v>223.95008230181699</v>
      </c>
      <c r="R116" s="16">
        <v>385.95517323893898</v>
      </c>
      <c r="S116" s="16">
        <v>276.98613940299703</v>
      </c>
      <c r="T116" s="16">
        <v>445.82424607123602</v>
      </c>
      <c r="U116" s="65">
        <v>406.32759092105601</v>
      </c>
      <c r="V116" s="66">
        <v>245.42712848299399</v>
      </c>
      <c r="W116" s="61">
        <v>172.46395124236</v>
      </c>
      <c r="X116" s="16">
        <v>388.78111973911899</v>
      </c>
      <c r="Y116" s="16">
        <v>220.949532685603</v>
      </c>
      <c r="Z116" s="64">
        <v>344.60153654210802</v>
      </c>
      <c r="AA116" s="162">
        <f t="shared" si="5"/>
        <v>-6.1350134491191199E-2</v>
      </c>
      <c r="AB116" s="162">
        <f t="shared" si="5"/>
        <v>1.322209020560261E-2</v>
      </c>
      <c r="AC116" s="162">
        <f t="shared" si="5"/>
        <v>4.9138072383621001E-3</v>
      </c>
      <c r="AD116" s="162">
        <f t="shared" si="5"/>
        <v>-0.11248694530687475</v>
      </c>
      <c r="AE116" s="162">
        <f t="shared" si="5"/>
        <v>6.476341574167721E-2</v>
      </c>
      <c r="AF116" s="162">
        <f t="shared" si="5"/>
        <v>3.1594275474317479E-2</v>
      </c>
      <c r="AG116" s="162">
        <f t="shared" si="5"/>
        <v>-0.15788058253108039</v>
      </c>
      <c r="AH116" s="162">
        <f t="shared" si="5"/>
        <v>-3.133835003710439E-2</v>
      </c>
      <c r="AI116" s="162">
        <f t="shared" si="5"/>
        <v>-1.5939828248690668E-2</v>
      </c>
      <c r="AJ116" s="162">
        <f t="shared" si="5"/>
        <v>-0.16830905201797042</v>
      </c>
    </row>
    <row r="117" spans="15:36" x14ac:dyDescent="0.25">
      <c r="P117" s="25">
        <v>45199</v>
      </c>
      <c r="Q117" s="61">
        <v>228.23940158746399</v>
      </c>
      <c r="R117" s="16">
        <v>395.03647393631201</v>
      </c>
      <c r="S117" s="16">
        <v>280.49139582470798</v>
      </c>
      <c r="T117" s="16">
        <v>454.90771835739798</v>
      </c>
      <c r="U117" s="65">
        <v>398.33010382319702</v>
      </c>
      <c r="V117" s="66">
        <v>255.32184088914801</v>
      </c>
      <c r="W117" s="61">
        <v>173.860012593416</v>
      </c>
      <c r="X117" s="16">
        <v>385.184796888265</v>
      </c>
      <c r="Y117" s="16">
        <v>220.03435598364899</v>
      </c>
      <c r="Z117" s="64">
        <v>343.84844028190201</v>
      </c>
      <c r="AA117" s="162">
        <f t="shared" si="5"/>
        <v>-3.7566196362944226E-2</v>
      </c>
      <c r="AB117" s="162">
        <f t="shared" si="5"/>
        <v>2.8989117339397907E-2</v>
      </c>
      <c r="AC117" s="162">
        <f t="shared" si="5"/>
        <v>1.1325816856018411E-2</v>
      </c>
      <c r="AD117" s="162">
        <f t="shared" si="5"/>
        <v>-6.7674232044051763E-2</v>
      </c>
      <c r="AE117" s="162">
        <f t="shared" si="5"/>
        <v>2.4739381178506825E-3</v>
      </c>
      <c r="AF117" s="162">
        <f t="shared" si="5"/>
        <v>6.0431750544027052E-2</v>
      </c>
      <c r="AG117" s="162">
        <f t="shared" si="5"/>
        <v>-0.10874102150388787</v>
      </c>
      <c r="AH117" s="162">
        <f t="shared" si="5"/>
        <v>-6.3423079664638671E-2</v>
      </c>
      <c r="AI117" s="162">
        <f t="shared" si="5"/>
        <v>-2.4033699220734728E-2</v>
      </c>
      <c r="AJ117" s="162">
        <f t="shared" si="5"/>
        <v>-0.15682528169501875</v>
      </c>
    </row>
    <row r="118" spans="15:36" ht="30" x14ac:dyDescent="0.25">
      <c r="O118" s="68"/>
      <c r="P118" s="68"/>
      <c r="Q118" s="163" t="s">
        <v>9</v>
      </c>
      <c r="R118" s="164" t="s">
        <v>10</v>
      </c>
      <c r="S118" s="164" t="s">
        <v>11</v>
      </c>
      <c r="T118" s="164" t="s">
        <v>12</v>
      </c>
      <c r="U118" s="164" t="s">
        <v>13</v>
      </c>
      <c r="V118" s="165" t="s">
        <v>14</v>
      </c>
      <c r="W118" s="163" t="s">
        <v>9</v>
      </c>
      <c r="X118" s="164" t="s">
        <v>10</v>
      </c>
      <c r="Y118" s="164" t="s">
        <v>11</v>
      </c>
      <c r="Z118" s="164" t="s">
        <v>12</v>
      </c>
    </row>
    <row r="119" spans="15:36" x14ac:dyDescent="0.25">
      <c r="O119" s="69"/>
      <c r="P119" s="69"/>
      <c r="Q119" s="166" t="s">
        <v>128</v>
      </c>
      <c r="R119" s="166" t="s">
        <v>129</v>
      </c>
      <c r="S119" s="166" t="s">
        <v>130</v>
      </c>
      <c r="T119" s="166" t="s">
        <v>131</v>
      </c>
      <c r="U119" s="166" t="s">
        <v>132</v>
      </c>
      <c r="V119" s="166" t="s">
        <v>133</v>
      </c>
      <c r="W119" s="166" t="s">
        <v>128</v>
      </c>
      <c r="X119" s="166" t="s">
        <v>129</v>
      </c>
      <c r="Y119" s="166" t="s">
        <v>130</v>
      </c>
      <c r="Z119" s="166" t="s">
        <v>131</v>
      </c>
    </row>
    <row r="120" spans="15:36" x14ac:dyDescent="0.25">
      <c r="O120" s="70" t="s">
        <v>134</v>
      </c>
      <c r="P120" s="139" t="s">
        <v>134</v>
      </c>
      <c r="Q120" s="167">
        <f>Q112/Q111-1</f>
        <v>3.9889785911491726E-2</v>
      </c>
      <c r="R120" s="167">
        <f t="shared" ref="Q120:Z125" si="6">R112/R111-1</f>
        <v>0.10135635618091698</v>
      </c>
      <c r="S120" s="167">
        <f t="shared" si="6"/>
        <v>3.3687193365821821E-2</v>
      </c>
      <c r="T120" s="167">
        <f t="shared" si="6"/>
        <v>6.8879298420493562E-2</v>
      </c>
      <c r="U120" s="167">
        <f t="shared" si="6"/>
        <v>4.7360403898991654E-2</v>
      </c>
      <c r="V120" s="167">
        <f t="shared" si="6"/>
        <v>1.1271512294453778E-2</v>
      </c>
      <c r="W120" s="167">
        <f t="shared" si="6"/>
        <v>-4.3132448517034905E-2</v>
      </c>
      <c r="X120" s="167">
        <f t="shared" si="6"/>
        <v>8.9125816094590915E-2</v>
      </c>
      <c r="Y120" s="167">
        <f t="shared" si="6"/>
        <v>6.1065619315059383E-3</v>
      </c>
      <c r="Z120" s="167">
        <f t="shared" si="6"/>
        <v>4.2080352642793306E-2</v>
      </c>
    </row>
    <row r="121" spans="15:36" x14ac:dyDescent="0.25">
      <c r="O121" s="70" t="s">
        <v>134</v>
      </c>
      <c r="P121" s="139" t="s">
        <v>134</v>
      </c>
      <c r="Q121" s="167">
        <f>Q113/Q112-1</f>
        <v>-6.0325844252128169E-3</v>
      </c>
      <c r="R121" s="167">
        <f t="shared" si="6"/>
        <v>7.8460491680751865E-3</v>
      </c>
      <c r="S121" s="167">
        <f t="shared" si="6"/>
        <v>6.2345517123882921E-3</v>
      </c>
      <c r="T121" s="167">
        <f t="shared" si="6"/>
        <v>-2.8670264538864787E-2</v>
      </c>
      <c r="U121" s="167">
        <f t="shared" si="6"/>
        <v>4.1230416182030938E-2</v>
      </c>
      <c r="V121" s="167">
        <f t="shared" si="6"/>
        <v>1.2025840989109193E-2</v>
      </c>
      <c r="W121" s="167">
        <f t="shared" si="6"/>
        <v>-4.7486502816445286E-2</v>
      </c>
      <c r="X121" s="167">
        <f t="shared" si="6"/>
        <v>2.4690301410843496E-2</v>
      </c>
      <c r="Y121" s="167">
        <f t="shared" si="6"/>
        <v>4.1168194958511872E-3</v>
      </c>
      <c r="Z121" s="167">
        <f t="shared" si="6"/>
        <v>-1.5775327741783585E-2</v>
      </c>
    </row>
    <row r="122" spans="15:36" x14ac:dyDescent="0.25">
      <c r="O122" s="70" t="s">
        <v>134</v>
      </c>
      <c r="P122" s="139" t="s">
        <v>134</v>
      </c>
      <c r="Q122" s="167">
        <f t="shared" si="6"/>
        <v>-3.5177734479264866E-2</v>
      </c>
      <c r="R122" s="167">
        <f t="shared" si="6"/>
        <v>-3.4722856217174081E-2</v>
      </c>
      <c r="S122" s="167">
        <f t="shared" si="6"/>
        <v>-4.6952782879717825E-3</v>
      </c>
      <c r="T122" s="167">
        <f t="shared" si="6"/>
        <v>-6.3882638054211571E-2</v>
      </c>
      <c r="U122" s="167">
        <f t="shared" si="6"/>
        <v>6.6520749796050715E-3</v>
      </c>
      <c r="V122" s="167">
        <f t="shared" si="6"/>
        <v>-2.481708667968241E-2</v>
      </c>
      <c r="W122" s="167">
        <f t="shared" si="6"/>
        <v>-5.938981998528492E-2</v>
      </c>
      <c r="X122" s="167">
        <f t="shared" si="6"/>
        <v>-2.4887416049531375E-2</v>
      </c>
      <c r="Y122" s="167">
        <f t="shared" si="6"/>
        <v>-8.100777655783209E-3</v>
      </c>
      <c r="Z122" s="167">
        <f t="shared" si="6"/>
        <v>-6.6266650261959548E-2</v>
      </c>
    </row>
    <row r="123" spans="15:36" x14ac:dyDescent="0.25">
      <c r="O123" s="70" t="s">
        <v>134</v>
      </c>
      <c r="P123" s="139" t="s">
        <v>134</v>
      </c>
      <c r="Q123" s="167">
        <f t="shared" si="6"/>
        <v>-1.7963967045228069E-2</v>
      </c>
      <c r="R123" s="167">
        <f t="shared" si="6"/>
        <v>1.4685382937032143E-2</v>
      </c>
      <c r="S123" s="167">
        <f t="shared" si="6"/>
        <v>2.7697315150962964E-3</v>
      </c>
      <c r="T123" s="167">
        <f t="shared" si="6"/>
        <v>-1.8630744660664167E-2</v>
      </c>
      <c r="U123" s="167">
        <f t="shared" si="6"/>
        <v>3.5379022084709222E-2</v>
      </c>
      <c r="V123" s="167">
        <f t="shared" si="6"/>
        <v>1.5174462414651257E-2</v>
      </c>
      <c r="W123" s="167">
        <f t="shared" si="6"/>
        <v>-4.5746257187162964E-2</v>
      </c>
      <c r="X123" s="167">
        <f t="shared" si="6"/>
        <v>-2.8086191130949234E-2</v>
      </c>
      <c r="Y123" s="167">
        <f t="shared" si="6"/>
        <v>-1.8969161336571339E-2</v>
      </c>
      <c r="Z123" s="167">
        <f t="shared" si="6"/>
        <v>-6.410754834468535E-2</v>
      </c>
    </row>
    <row r="124" spans="15:36" x14ac:dyDescent="0.25">
      <c r="O124" s="70" t="s">
        <v>134</v>
      </c>
      <c r="P124" s="139" t="s">
        <v>134</v>
      </c>
      <c r="Q124" s="167">
        <f>Q116/Q115-1</f>
        <v>-3.3177263826287273E-3</v>
      </c>
      <c r="R124" s="167">
        <f t="shared" si="6"/>
        <v>2.6424535737665344E-2</v>
      </c>
      <c r="S124" s="167">
        <f t="shared" si="6"/>
        <v>6.2720606125021838E-4</v>
      </c>
      <c r="T124" s="167">
        <f t="shared" si="6"/>
        <v>-5.407184697711509E-3</v>
      </c>
      <c r="U124" s="167">
        <f t="shared" si="6"/>
        <v>-1.8867820407140079E-2</v>
      </c>
      <c r="V124" s="167">
        <f t="shared" si="6"/>
        <v>2.9652205876664173E-2</v>
      </c>
      <c r="W124" s="167">
        <f t="shared" si="6"/>
        <v>-1.5016407461208692E-2</v>
      </c>
      <c r="X124" s="167">
        <f t="shared" si="6"/>
        <v>-2.5366054591346998E-3</v>
      </c>
      <c r="Y124" s="167">
        <f t="shared" si="6"/>
        <v>7.1338746834037625E-3</v>
      </c>
      <c r="Z124" s="167">
        <f t="shared" si="6"/>
        <v>-3.3016837626030915E-2</v>
      </c>
    </row>
    <row r="125" spans="15:36" x14ac:dyDescent="0.25">
      <c r="O125" s="70" t="s">
        <v>135</v>
      </c>
      <c r="P125" s="139" t="str">
        <f>"QTR "&amp;YEAR(P117)&amp;"Q"&amp;(MONTH(P117)/3)</f>
        <v>QTR 2023Q3</v>
      </c>
      <c r="Q125" s="167">
        <f>Q117/Q116-1</f>
        <v>1.9153015000308304E-2</v>
      </c>
      <c r="R125" s="167">
        <f>R117/R116-1</f>
        <v>2.3529418251250878E-2</v>
      </c>
      <c r="S125" s="167">
        <f t="shared" si="6"/>
        <v>1.2654988546596746E-2</v>
      </c>
      <c r="T125" s="167">
        <f t="shared" si="6"/>
        <v>2.0374558732973336E-2</v>
      </c>
      <c r="U125" s="167">
        <f>U117/U116-1</f>
        <v>-1.9682362892784244E-2</v>
      </c>
      <c r="V125" s="167">
        <f t="shared" si="6"/>
        <v>4.0316294564965549E-2</v>
      </c>
      <c r="W125" s="167">
        <f>W117/W116-1</f>
        <v>8.0948009192607362E-3</v>
      </c>
      <c r="X125" s="167">
        <f t="shared" si="6"/>
        <v>-9.25025076646524E-3</v>
      </c>
      <c r="Y125" s="167">
        <f t="shared" si="6"/>
        <v>-4.1420169159454012E-3</v>
      </c>
      <c r="Z125" s="167">
        <f t="shared" si="6"/>
        <v>-2.1854117882437185E-3</v>
      </c>
    </row>
    <row r="126" spans="15:36" x14ac:dyDescent="0.25">
      <c r="O126" s="68"/>
      <c r="P126" s="68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</row>
    <row r="127" spans="15:36" x14ac:dyDescent="0.25">
      <c r="O127" s="68"/>
      <c r="P127" s="68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</row>
    <row r="128" spans="15:36" x14ac:dyDescent="0.25">
      <c r="O128" s="68" t="s">
        <v>136</v>
      </c>
      <c r="P128" s="139" t="s">
        <v>136</v>
      </c>
      <c r="Q128" s="167">
        <f>Q112/Q108-1</f>
        <v>0.15796225696342692</v>
      </c>
      <c r="R128" s="167">
        <f t="shared" ref="Q128:Z133" si="7">R112/R108-1</f>
        <v>0.27064843180820675</v>
      </c>
      <c r="S128" s="167">
        <f t="shared" si="7"/>
        <v>0.11621068627666231</v>
      </c>
      <c r="T128" s="167">
        <f t="shared" si="7"/>
        <v>0.21673116420800653</v>
      </c>
      <c r="U128" s="167">
        <f>U112/U108-1</f>
        <v>0.13024919141193791</v>
      </c>
      <c r="V128" s="167">
        <f t="shared" si="7"/>
        <v>0.20814836720464847</v>
      </c>
      <c r="W128" s="167">
        <f t="shared" si="7"/>
        <v>1.2624867699630782E-2</v>
      </c>
      <c r="X128" s="167">
        <f t="shared" si="7"/>
        <v>0.34352339603964732</v>
      </c>
      <c r="Y128" s="167">
        <f t="shared" si="7"/>
        <v>7.4120774656907251E-2</v>
      </c>
      <c r="Z128" s="167">
        <f t="shared" si="7"/>
        <v>0.22886316956453889</v>
      </c>
    </row>
    <row r="129" spans="15:26" x14ac:dyDescent="0.25">
      <c r="O129" s="68" t="s">
        <v>136</v>
      </c>
      <c r="P129" s="139" t="s">
        <v>136</v>
      </c>
      <c r="Q129" s="167">
        <f t="shared" si="7"/>
        <v>8.9910762992059245E-2</v>
      </c>
      <c r="R129" s="167">
        <f t="shared" si="7"/>
        <v>0.22234485335321508</v>
      </c>
      <c r="S129" s="167">
        <f t="shared" si="7"/>
        <v>8.2037893387371774E-2</v>
      </c>
      <c r="T129" s="167">
        <f t="shared" si="7"/>
        <v>0.11477618938335388</v>
      </c>
      <c r="U129" s="167">
        <f t="shared" si="7"/>
        <v>0.15074299816048087</v>
      </c>
      <c r="V129" s="167">
        <f>V113/V109-1</f>
        <v>0.16702756868436386</v>
      </c>
      <c r="W129" s="167">
        <f t="shared" si="7"/>
        <v>-0.10052114227873954</v>
      </c>
      <c r="X129" s="167">
        <f t="shared" si="7"/>
        <v>0.26065321820548681</v>
      </c>
      <c r="Y129" s="167">
        <f t="shared" si="7"/>
        <v>4.5814556294664577E-2</v>
      </c>
      <c r="Z129" s="167">
        <f t="shared" si="7"/>
        <v>0.12746190927491297</v>
      </c>
    </row>
    <row r="130" spans="15:26" x14ac:dyDescent="0.25">
      <c r="O130" s="68" t="s">
        <v>136</v>
      </c>
      <c r="P130" s="139" t="s">
        <v>136</v>
      </c>
      <c r="Q130" s="167">
        <f t="shared" si="7"/>
        <v>1.857876541367931E-2</v>
      </c>
      <c r="R130" s="167">
        <f t="shared" si="7"/>
        <v>0.14722163787544096</v>
      </c>
      <c r="S130" s="167">
        <f t="shared" si="7"/>
        <v>6.0478670428257608E-2</v>
      </c>
      <c r="T130" s="167">
        <f t="shared" si="7"/>
        <v>1.7821099220189485E-2</v>
      </c>
      <c r="U130" s="167">
        <f t="shared" si="7"/>
        <v>0.1241879781274482</v>
      </c>
      <c r="V130" s="167">
        <f t="shared" si="7"/>
        <v>4.6919754949886538E-2</v>
      </c>
      <c r="W130" s="167">
        <f t="shared" si="7"/>
        <v>-0.1728957430896807</v>
      </c>
      <c r="X130" s="167">
        <f t="shared" si="7"/>
        <v>0.15836430635715337</v>
      </c>
      <c r="Y130" s="167">
        <f t="shared" si="7"/>
        <v>1.8263771901630088E-2</v>
      </c>
      <c r="Z130" s="167">
        <f t="shared" si="7"/>
        <v>-1.0275137305839621E-3</v>
      </c>
    </row>
    <row r="131" spans="15:26" x14ac:dyDescent="0.25">
      <c r="O131" s="68" t="s">
        <v>136</v>
      </c>
      <c r="P131" s="139" t="s">
        <v>136</v>
      </c>
      <c r="Q131" s="167">
        <f t="shared" si="7"/>
        <v>-2.0658404862400559E-2</v>
      </c>
      <c r="R131" s="167">
        <f t="shared" si="7"/>
        <v>8.7190095732534445E-2</v>
      </c>
      <c r="S131" s="167">
        <f t="shared" si="7"/>
        <v>3.8115420694647906E-2</v>
      </c>
      <c r="T131" s="167">
        <f t="shared" si="7"/>
        <v>-4.6198286731949034E-2</v>
      </c>
      <c r="U131" s="167">
        <f t="shared" si="7"/>
        <v>0.13663690210512036</v>
      </c>
      <c r="V131" s="167">
        <f t="shared" si="7"/>
        <v>1.3178913305970763E-2</v>
      </c>
      <c r="W131" s="167">
        <f t="shared" si="7"/>
        <v>-0.18191861148386435</v>
      </c>
      <c r="X131" s="167">
        <f t="shared" si="7"/>
        <v>5.7677320099539076E-2</v>
      </c>
      <c r="Y131" s="167">
        <f t="shared" si="7"/>
        <v>-1.6943604994252626E-2</v>
      </c>
      <c r="Z131" s="167">
        <f t="shared" si="7"/>
        <v>-0.10371883390897041</v>
      </c>
    </row>
    <row r="132" spans="15:26" x14ac:dyDescent="0.25">
      <c r="O132" s="68" t="s">
        <v>136</v>
      </c>
      <c r="P132" s="139" t="s">
        <v>136</v>
      </c>
      <c r="Q132" s="167">
        <f t="shared" si="7"/>
        <v>-6.1350134491191199E-2</v>
      </c>
      <c r="R132" s="167">
        <f t="shared" si="7"/>
        <v>1.322209020560261E-2</v>
      </c>
      <c r="S132" s="167">
        <f t="shared" si="7"/>
        <v>4.9138072383621001E-3</v>
      </c>
      <c r="T132" s="167">
        <f t="shared" si="7"/>
        <v>-0.11248694530687475</v>
      </c>
      <c r="U132" s="167">
        <f>U116/U112-1</f>
        <v>6.476341574167721E-2</v>
      </c>
      <c r="V132" s="167">
        <f t="shared" si="7"/>
        <v>3.1594275474317479E-2</v>
      </c>
      <c r="W132" s="167">
        <f t="shared" si="7"/>
        <v>-0.15788058253108039</v>
      </c>
      <c r="X132" s="167">
        <f t="shared" si="7"/>
        <v>-3.133835003710439E-2</v>
      </c>
      <c r="Y132" s="167">
        <f t="shared" si="7"/>
        <v>-1.5939828248690668E-2</v>
      </c>
      <c r="Z132" s="167">
        <f t="shared" si="7"/>
        <v>-0.16830905201797042</v>
      </c>
    </row>
    <row r="133" spans="15:26" x14ac:dyDescent="0.25">
      <c r="O133" s="68" t="s">
        <v>136</v>
      </c>
      <c r="P133" s="139" t="str">
        <f>"Y/Y "&amp;RIGHT(P125,4)</f>
        <v>Y/Y 23Q3</v>
      </c>
      <c r="Q133" s="167">
        <f>Q117/Q113-1</f>
        <v>-3.7566196362944226E-2</v>
      </c>
      <c r="R133" s="167">
        <f t="shared" si="7"/>
        <v>2.8989117339397907E-2</v>
      </c>
      <c r="S133" s="167">
        <f t="shared" si="7"/>
        <v>1.1325816856018411E-2</v>
      </c>
      <c r="T133" s="167">
        <f t="shared" si="7"/>
        <v>-6.7674232044051763E-2</v>
      </c>
      <c r="U133" s="167">
        <f>U117/U113-1</f>
        <v>2.4739381178506825E-3</v>
      </c>
      <c r="V133" s="167">
        <f t="shared" si="7"/>
        <v>6.0431750544027052E-2</v>
      </c>
      <c r="W133" s="167">
        <f>W117/W113-1</f>
        <v>-0.10874102150388787</v>
      </c>
      <c r="X133" s="167">
        <f t="shared" si="7"/>
        <v>-6.3423079664638671E-2</v>
      </c>
      <c r="Y133" s="167">
        <f t="shared" si="7"/>
        <v>-2.4033699220734728E-2</v>
      </c>
      <c r="Z133" s="167">
        <f t="shared" si="7"/>
        <v>-0.15682528169501875</v>
      </c>
    </row>
    <row r="134" spans="15:26" x14ac:dyDescent="0.25">
      <c r="O134" s="68"/>
      <c r="P134" s="68"/>
      <c r="Q134" s="168"/>
      <c r="R134" s="142"/>
      <c r="S134" s="142"/>
      <c r="T134" s="142"/>
      <c r="U134" s="169"/>
      <c r="V134" s="169"/>
      <c r="W134" s="168"/>
      <c r="X134" s="142"/>
      <c r="Y134" s="142"/>
      <c r="Z134" s="142"/>
    </row>
    <row r="135" spans="15:26" x14ac:dyDescent="0.25">
      <c r="O135" s="68" t="s">
        <v>97</v>
      </c>
      <c r="P135" s="68" t="s">
        <v>97</v>
      </c>
      <c r="Q135" s="168">
        <f>MIN($Q$59:$Q$70)</f>
        <v>106.834929389095</v>
      </c>
      <c r="R135" s="168">
        <f>MIN($R$59:$R$70)</f>
        <v>118.523422051789</v>
      </c>
      <c r="S135" s="168">
        <f>MIN($S$59:$S$70)</f>
        <v>129.82548481487001</v>
      </c>
      <c r="T135" s="168">
        <f>MIN($T$59:$T$70)</f>
        <v>125.61674196652</v>
      </c>
      <c r="U135" s="168">
        <f>MIN($U$59:$U$70)</f>
        <v>126.022450922837</v>
      </c>
      <c r="V135" s="168">
        <f>MIN($V$59:$V$70)</f>
        <v>97.135955812607193</v>
      </c>
      <c r="W135" s="168">
        <f>MIN($Q$59:$Q$70)</f>
        <v>106.834929389095</v>
      </c>
      <c r="X135" s="168">
        <f>MIN($R$59:$R$70)</f>
        <v>118.523422051789</v>
      </c>
      <c r="Y135" s="168">
        <f>MIN($S$59:$S$70)</f>
        <v>129.82548481487001</v>
      </c>
      <c r="Z135" s="168">
        <f>MIN($T$59:$T$70)</f>
        <v>125.61674196652</v>
      </c>
    </row>
    <row r="136" spans="15:26" x14ac:dyDescent="0.25">
      <c r="O136" s="68" t="s">
        <v>98</v>
      </c>
      <c r="P136" s="68" t="s">
        <v>98</v>
      </c>
      <c r="Q136" s="167">
        <f t="shared" ref="Q136:Z136" si="8">Q117/Q135-1</f>
        <v>1.1363743383609251</v>
      </c>
      <c r="R136" s="167">
        <f t="shared" si="8"/>
        <v>2.3329823514857697</v>
      </c>
      <c r="S136" s="167">
        <f t="shared" si="8"/>
        <v>1.1605264653907224</v>
      </c>
      <c r="T136" s="167">
        <f t="shared" si="8"/>
        <v>2.6213940214962927</v>
      </c>
      <c r="U136" s="167">
        <f t="shared" si="8"/>
        <v>2.1607868352528139</v>
      </c>
      <c r="V136" s="167">
        <f t="shared" si="8"/>
        <v>1.6284998047654975</v>
      </c>
      <c r="W136" s="167">
        <f t="shared" si="8"/>
        <v>0.62737050127317717</v>
      </c>
      <c r="X136" s="167">
        <f t="shared" si="8"/>
        <v>2.2498622653669069</v>
      </c>
      <c r="Y136" s="167">
        <f t="shared" si="8"/>
        <v>0.69484717347611702</v>
      </c>
      <c r="Z136" s="167">
        <f t="shared" si="8"/>
        <v>1.7372819490378619</v>
      </c>
    </row>
  </sheetData>
  <mergeCells count="14">
    <mergeCell ref="I47:N47"/>
    <mergeCell ref="AA5:AF5"/>
    <mergeCell ref="AG5:AJ5"/>
    <mergeCell ref="I26:N26"/>
    <mergeCell ref="I27:N27"/>
    <mergeCell ref="I46:N46"/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O90 O92:O112">
    <cfRule type="expression" dxfId="19" priority="6">
      <formula>$O90=""</formula>
    </cfRule>
  </conditionalFormatting>
  <conditionalFormatting sqref="P7:P117">
    <cfRule type="expression" dxfId="18" priority="8">
      <formula>$Q7=""</formula>
    </cfRule>
  </conditionalFormatting>
  <conditionalFormatting sqref="O120:O136">
    <cfRule type="expression" dxfId="17" priority="5">
      <formula>$O120=""</formula>
    </cfRule>
  </conditionalFormatting>
  <conditionalFormatting sqref="O118:P118">
    <cfRule type="expression" dxfId="16" priority="3">
      <formula>$O118=""</formula>
    </cfRule>
  </conditionalFormatting>
  <conditionalFormatting sqref="P120:P126">
    <cfRule type="expression" dxfId="15" priority="1">
      <formula>$O120=""</formula>
    </cfRule>
  </conditionalFormatting>
  <conditionalFormatting sqref="P127">
    <cfRule type="expression" dxfId="14" priority="4">
      <formula>$O128=""</formula>
    </cfRule>
  </conditionalFormatting>
  <conditionalFormatting sqref="P128:P136">
    <cfRule type="expression" dxfId="13" priority="2">
      <formula>$O128=""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50847-84A1-47F5-B487-690814CDBFA6}">
  <sheetPr codeName="Sheet5"/>
  <dimension ref="A1:V410"/>
  <sheetViews>
    <sheetView workbookViewId="0">
      <selection activeCell="P144" sqref="P144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15" t="s">
        <v>7</v>
      </c>
      <c r="P5" s="116"/>
      <c r="Q5" s="116"/>
      <c r="R5" s="117"/>
      <c r="S5" s="115" t="s">
        <v>16</v>
      </c>
      <c r="T5" s="116"/>
      <c r="U5" s="116"/>
      <c r="V5" s="11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08" t="s">
        <v>81</v>
      </c>
      <c r="B7" s="108"/>
      <c r="C7" s="108"/>
      <c r="D7" s="108"/>
      <c r="E7" s="108"/>
      <c r="F7" s="108"/>
      <c r="G7" s="60"/>
      <c r="H7" s="108" t="s">
        <v>82</v>
      </c>
      <c r="I7" s="108"/>
      <c r="J7" s="108"/>
      <c r="K7" s="108"/>
      <c r="L7" s="108"/>
      <c r="M7" s="108"/>
      <c r="N7" s="25">
        <v>35155</v>
      </c>
      <c r="O7" s="61">
        <v>66.392903248563698</v>
      </c>
      <c r="P7" s="16">
        <v>54.838313795263304</v>
      </c>
      <c r="Q7" s="16">
        <v>74.527408530406404</v>
      </c>
      <c r="R7" s="64">
        <v>62.827393739723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H8" s="108" t="s">
        <v>74</v>
      </c>
      <c r="I8" s="108"/>
      <c r="J8" s="108"/>
      <c r="K8" s="108"/>
      <c r="L8" s="108"/>
      <c r="M8" s="108"/>
      <c r="N8" s="25">
        <v>35246</v>
      </c>
      <c r="O8" s="61">
        <v>66.871098156442898</v>
      </c>
      <c r="P8" s="16">
        <v>53.696140440094801</v>
      </c>
      <c r="Q8" s="16">
        <v>73.922407954197993</v>
      </c>
      <c r="R8" s="64">
        <v>64.850639469665595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70.124374405310704</v>
      </c>
      <c r="P9" s="16">
        <v>55.761097058875997</v>
      </c>
      <c r="Q9" s="16">
        <v>76.899521747666398</v>
      </c>
      <c r="R9" s="64">
        <v>66.925471438875604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72.188707713313704</v>
      </c>
      <c r="P10" s="16">
        <v>62.177381455815599</v>
      </c>
      <c r="Q10" s="16">
        <v>82.359152107987995</v>
      </c>
      <c r="R10" s="64">
        <v>67.1109470025538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71.515230058761901</v>
      </c>
      <c r="P11" s="16">
        <v>66.029320883122395</v>
      </c>
      <c r="Q11" s="16">
        <v>84.924904326148706</v>
      </c>
      <c r="R11" s="64">
        <v>67.767736087987004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71.8954000878079</v>
      </c>
      <c r="P12" s="16">
        <v>66.257976226371596</v>
      </c>
      <c r="Q12" s="16">
        <v>86.373988829009804</v>
      </c>
      <c r="R12" s="64">
        <v>69.914655682930601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72.362839892522899</v>
      </c>
      <c r="P13" s="16">
        <v>70.608730397780306</v>
      </c>
      <c r="Q13" s="16">
        <v>87.772847178779799</v>
      </c>
      <c r="R13" s="64">
        <v>73.904127067720495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73.126883673300696</v>
      </c>
      <c r="P14" s="16">
        <v>77.161308120257203</v>
      </c>
      <c r="Q14" s="16">
        <v>88.640483414869706</v>
      </c>
      <c r="R14" s="64">
        <v>77.146169179248105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75.080444827781605</v>
      </c>
      <c r="P15" s="16">
        <v>77.897625099521505</v>
      </c>
      <c r="Q15" s="16">
        <v>88.294179846278794</v>
      </c>
      <c r="R15" s="64">
        <v>78.120440996083502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77.390136628182105</v>
      </c>
      <c r="P16" s="16">
        <v>77.950079684209896</v>
      </c>
      <c r="Q16" s="16">
        <v>85.681323081964905</v>
      </c>
      <c r="R16" s="64">
        <v>79.358519514640506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77.602374520629397</v>
      </c>
      <c r="P17" s="16">
        <v>82.923259711712603</v>
      </c>
      <c r="Q17" s="16">
        <v>85.188663911280997</v>
      </c>
      <c r="R17" s="64">
        <v>81.415145911549303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77.668866283451095</v>
      </c>
      <c r="P18" s="16">
        <v>88.070667714214196</v>
      </c>
      <c r="Q18" s="16">
        <v>88.201546039577806</v>
      </c>
      <c r="R18" s="64">
        <v>83.321432961112706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82.438340918699197</v>
      </c>
      <c r="P19" s="16">
        <v>88.874058300352203</v>
      </c>
      <c r="Q19" s="16">
        <v>90.2339137579972</v>
      </c>
      <c r="R19" s="64">
        <v>84.832061975487093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90.790072364599297</v>
      </c>
      <c r="P20" s="16">
        <v>88.346609166145399</v>
      </c>
      <c r="Q20" s="16">
        <v>91.823977437094001</v>
      </c>
      <c r="R20" s="64">
        <v>85.918911336722005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94.143287793828506</v>
      </c>
      <c r="P21" s="16">
        <v>88.415853481606803</v>
      </c>
      <c r="Q21" s="16">
        <v>93.590472933506902</v>
      </c>
      <c r="R21" s="64">
        <v>87.852916703543997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92.420489881510704</v>
      </c>
      <c r="P22" s="16">
        <v>90.475601168081695</v>
      </c>
      <c r="Q22" s="16">
        <v>94.337482045359295</v>
      </c>
      <c r="R22" s="64">
        <v>90.988975253001698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93.880478167345899</v>
      </c>
      <c r="P23" s="16">
        <v>94.559194191077793</v>
      </c>
      <c r="Q23" s="16">
        <v>95.826341116977702</v>
      </c>
      <c r="R23" s="64">
        <v>94.537356381514897</v>
      </c>
      <c r="S23" s="61">
        <v>101.058878501213</v>
      </c>
      <c r="T23" s="16">
        <v>75.643223006471601</v>
      </c>
      <c r="U23" s="16">
        <v>98.227785916498505</v>
      </c>
      <c r="V23" s="64">
        <v>91.020065128797796</v>
      </c>
    </row>
    <row r="24" spans="14:22" x14ac:dyDescent="0.25">
      <c r="N24" s="25">
        <v>36707</v>
      </c>
      <c r="O24" s="61">
        <v>98.772008047259703</v>
      </c>
      <c r="P24" s="16">
        <v>99.883624963804294</v>
      </c>
      <c r="Q24" s="16">
        <v>99.070489666496997</v>
      </c>
      <c r="R24" s="64">
        <v>98.014537947917404</v>
      </c>
      <c r="S24" s="61">
        <v>101.01441481145601</v>
      </c>
      <c r="T24" s="16">
        <v>84.320670891993203</v>
      </c>
      <c r="U24" s="16">
        <v>97.954259478282097</v>
      </c>
      <c r="V24" s="64">
        <v>94.799961983560294</v>
      </c>
    </row>
    <row r="25" spans="14:22" x14ac:dyDescent="0.25">
      <c r="N25" s="25">
        <v>36799</v>
      </c>
      <c r="O25" s="61">
        <v>101.235442500128</v>
      </c>
      <c r="P25" s="16">
        <v>100.64784549394101</v>
      </c>
      <c r="Q25" s="16">
        <v>100.728741317881</v>
      </c>
      <c r="R25" s="64">
        <v>99.339929130474502</v>
      </c>
      <c r="S25" s="61">
        <v>100.763379291634</v>
      </c>
      <c r="T25" s="16">
        <v>96.895651714992098</v>
      </c>
      <c r="U25" s="16">
        <v>98.8258252102532</v>
      </c>
      <c r="V25" s="64">
        <v>97.730212546726705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101.30512348145</v>
      </c>
      <c r="P27" s="16">
        <v>103.40372113666901</v>
      </c>
      <c r="Q27" s="16">
        <v>99.729883831158304</v>
      </c>
      <c r="R27" s="64">
        <v>102.380435353877</v>
      </c>
      <c r="S27" s="61">
        <v>100.274178621933</v>
      </c>
      <c r="T27" s="16">
        <v>103.598400726207</v>
      </c>
      <c r="U27" s="16">
        <v>100.645630301195</v>
      </c>
      <c r="V27" s="64">
        <v>100.16092849084001</v>
      </c>
    </row>
    <row r="28" spans="14:22" x14ac:dyDescent="0.25">
      <c r="N28" s="25">
        <v>37072</v>
      </c>
      <c r="O28" s="61">
        <v>106.70290625318501</v>
      </c>
      <c r="P28" s="16">
        <v>102.809223972289</v>
      </c>
      <c r="Q28" s="16">
        <v>101.823716483396</v>
      </c>
      <c r="R28" s="64">
        <v>105.12892725652701</v>
      </c>
      <c r="S28" s="61">
        <v>105.6600706017</v>
      </c>
      <c r="T28" s="16">
        <v>109.177345354339</v>
      </c>
      <c r="U28" s="16">
        <v>99.950855825449693</v>
      </c>
      <c r="V28" s="64">
        <v>98.938038499408904</v>
      </c>
    </row>
    <row r="29" spans="14:22" x14ac:dyDescent="0.25">
      <c r="N29" s="25">
        <v>37164</v>
      </c>
      <c r="O29" s="61">
        <v>109.39991156972199</v>
      </c>
      <c r="P29" s="16">
        <v>100.004341452709</v>
      </c>
      <c r="Q29" s="16">
        <v>105.790886277005</v>
      </c>
      <c r="R29" s="64">
        <v>105.723263243704</v>
      </c>
      <c r="S29" s="61">
        <v>111.267217327151</v>
      </c>
      <c r="T29" s="16">
        <v>107.20403550175899</v>
      </c>
      <c r="U29" s="16">
        <v>98.312900714006105</v>
      </c>
      <c r="V29" s="64">
        <v>98.439947127058602</v>
      </c>
    </row>
    <row r="30" spans="14:22" x14ac:dyDescent="0.25">
      <c r="N30" s="25">
        <v>37256</v>
      </c>
      <c r="O30" s="61">
        <v>108.19734459701399</v>
      </c>
      <c r="P30" s="16">
        <v>103.023067016235</v>
      </c>
      <c r="Q30" s="16">
        <v>107.94598757579899</v>
      </c>
      <c r="R30" s="64">
        <v>105.922407592962</v>
      </c>
      <c r="S30" s="61">
        <v>111.5403607482</v>
      </c>
      <c r="T30" s="16">
        <v>102.601110845425</v>
      </c>
      <c r="U30" s="16">
        <v>99.158728145998893</v>
      </c>
      <c r="V30" s="64">
        <v>98.674774703906095</v>
      </c>
    </row>
    <row r="31" spans="14:22" x14ac:dyDescent="0.25">
      <c r="N31" s="25">
        <v>37346</v>
      </c>
      <c r="O31" s="61">
        <v>109.33882004492</v>
      </c>
      <c r="P31" s="16">
        <v>109.296713294432</v>
      </c>
      <c r="Q31" s="16">
        <v>107.780737107519</v>
      </c>
      <c r="R31" s="64">
        <v>108.30395937453299</v>
      </c>
      <c r="S31" s="61">
        <v>110.56448463679</v>
      </c>
      <c r="T31" s="16">
        <v>102.69649675173901</v>
      </c>
      <c r="U31" s="16">
        <v>102.52040762835</v>
      </c>
      <c r="V31" s="64">
        <v>99.570646080564202</v>
      </c>
    </row>
    <row r="32" spans="14:22" x14ac:dyDescent="0.25">
      <c r="N32" s="25">
        <v>37437</v>
      </c>
      <c r="O32" s="61">
        <v>114.043115250977</v>
      </c>
      <c r="P32" s="16">
        <v>114.294792350671</v>
      </c>
      <c r="Q32" s="16">
        <v>108.576617503202</v>
      </c>
      <c r="R32" s="64">
        <v>112.275437695561</v>
      </c>
      <c r="S32" s="61">
        <v>109.612586491804</v>
      </c>
      <c r="T32" s="16">
        <v>106.45078553434701</v>
      </c>
      <c r="U32" s="16">
        <v>104.06291138535801</v>
      </c>
      <c r="V32" s="64">
        <v>100.047127073574</v>
      </c>
    </row>
    <row r="33" spans="1:22" x14ac:dyDescent="0.25">
      <c r="N33" s="25">
        <v>37529</v>
      </c>
      <c r="O33" s="61">
        <v>117.81746736037501</v>
      </c>
      <c r="P33" s="16">
        <v>116.536560354993</v>
      </c>
      <c r="Q33" s="16">
        <v>112.51724324004999</v>
      </c>
      <c r="R33" s="64">
        <v>116.140546264346</v>
      </c>
      <c r="S33" s="61">
        <v>113.191717837314</v>
      </c>
      <c r="T33" s="16">
        <v>106.59690356429699</v>
      </c>
      <c r="U33" s="16">
        <v>104.77796840365799</v>
      </c>
      <c r="V33" s="64">
        <v>101.079919059528</v>
      </c>
    </row>
    <row r="34" spans="1:22" x14ac:dyDescent="0.25">
      <c r="N34" s="25">
        <v>37621</v>
      </c>
      <c r="O34" s="61">
        <v>118.032969057382</v>
      </c>
      <c r="P34" s="16">
        <v>118.006829161282</v>
      </c>
      <c r="Q34" s="16">
        <v>117.35378728165701</v>
      </c>
      <c r="R34" s="64">
        <v>118.579540308137</v>
      </c>
      <c r="S34" s="61">
        <v>119.59710197567399</v>
      </c>
      <c r="T34" s="16">
        <v>103.953785945061</v>
      </c>
      <c r="U34" s="16">
        <v>107.875819697648</v>
      </c>
      <c r="V34" s="64">
        <v>103.791551054257</v>
      </c>
    </row>
    <row r="35" spans="1:22" x14ac:dyDescent="0.25">
      <c r="N35" s="25">
        <v>37711</v>
      </c>
      <c r="O35" s="61">
        <v>119.298451168933</v>
      </c>
      <c r="P35" s="16">
        <v>121.54750319011799</v>
      </c>
      <c r="Q35" s="16">
        <v>119.918620677069</v>
      </c>
      <c r="R35" s="64">
        <v>121.598829769254</v>
      </c>
      <c r="S35" s="61">
        <v>115.943223918901</v>
      </c>
      <c r="T35" s="16">
        <v>106.59101579150899</v>
      </c>
      <c r="U35" s="16">
        <v>111.757198515043</v>
      </c>
      <c r="V35" s="64">
        <v>106.82402784464099</v>
      </c>
    </row>
    <row r="36" spans="1:22" x14ac:dyDescent="0.25">
      <c r="N36" s="25">
        <v>37802</v>
      </c>
      <c r="O36" s="61">
        <v>122.592866506931</v>
      </c>
      <c r="P36" s="16">
        <v>126.92008581873699</v>
      </c>
      <c r="Q36" s="16">
        <v>119.564983246938</v>
      </c>
      <c r="R36" s="64">
        <v>125.819686031724</v>
      </c>
      <c r="S36" s="61">
        <v>109.922811165574</v>
      </c>
      <c r="T36" s="16">
        <v>106.563332286311</v>
      </c>
      <c r="U36" s="16">
        <v>113.16016442644499</v>
      </c>
      <c r="V36" s="64">
        <v>109.842738568527</v>
      </c>
    </row>
    <row r="37" spans="1:22" x14ac:dyDescent="0.25">
      <c r="N37" s="25">
        <v>37894</v>
      </c>
      <c r="O37" s="61">
        <v>124.82808432810199</v>
      </c>
      <c r="P37" s="16">
        <v>132.330399185293</v>
      </c>
      <c r="Q37" s="16">
        <v>121.414915704884</v>
      </c>
      <c r="R37" s="64">
        <v>128.98099507543</v>
      </c>
      <c r="S37" s="61">
        <v>115.446883283868</v>
      </c>
      <c r="T37" s="16">
        <v>102.639168233064</v>
      </c>
      <c r="U37" s="16">
        <v>111.84953004846901</v>
      </c>
      <c r="V37" s="64">
        <v>110.812790308209</v>
      </c>
    </row>
    <row r="38" spans="1:22" x14ac:dyDescent="0.25">
      <c r="A38" s="71"/>
      <c r="N38" s="25">
        <v>37986</v>
      </c>
      <c r="O38" s="61">
        <v>127.173834433172</v>
      </c>
      <c r="P38" s="16">
        <v>136.684359629082</v>
      </c>
      <c r="Q38" s="16">
        <v>127.731180336254</v>
      </c>
      <c r="R38" s="64">
        <v>132.02881840597499</v>
      </c>
      <c r="S38" s="61">
        <v>126.072736960233</v>
      </c>
      <c r="T38" s="16">
        <v>108.25043531173201</v>
      </c>
      <c r="U38" s="16">
        <v>112.36190258183601</v>
      </c>
      <c r="V38" s="64">
        <v>111.08797638498</v>
      </c>
    </row>
    <row r="39" spans="1:22" x14ac:dyDescent="0.25">
      <c r="N39" s="25">
        <v>38077</v>
      </c>
      <c r="O39" s="61">
        <v>131.32139643705699</v>
      </c>
      <c r="P39" s="16">
        <v>141.390605206506</v>
      </c>
      <c r="Q39" s="16">
        <v>135.13144157812201</v>
      </c>
      <c r="R39" s="64">
        <v>138.731583352602</v>
      </c>
      <c r="S39" s="61">
        <v>119.84927792309</v>
      </c>
      <c r="T39" s="16">
        <v>122.840421726486</v>
      </c>
      <c r="U39" s="16">
        <v>116.65550870599699</v>
      </c>
      <c r="V39" s="64">
        <v>115.197791534234</v>
      </c>
    </row>
    <row r="40" spans="1:22" x14ac:dyDescent="0.25">
      <c r="N40" s="25">
        <v>38168</v>
      </c>
      <c r="O40" s="61">
        <v>134.089575985707</v>
      </c>
      <c r="P40" s="16">
        <v>145.961186638968</v>
      </c>
      <c r="Q40" s="16">
        <v>141.321836224539</v>
      </c>
      <c r="R40" s="64">
        <v>147.86355419393001</v>
      </c>
      <c r="S40" s="61">
        <v>112.492509647452</v>
      </c>
      <c r="T40" s="16">
        <v>128.52994699493701</v>
      </c>
      <c r="U40" s="16">
        <v>123.082241255813</v>
      </c>
      <c r="V40" s="64">
        <v>121.829782086509</v>
      </c>
    </row>
    <row r="41" spans="1:22" x14ac:dyDescent="0.25">
      <c r="N41" s="25">
        <v>38260</v>
      </c>
      <c r="O41" s="61">
        <v>134.51268410881801</v>
      </c>
      <c r="P41" s="16">
        <v>149.87708270223499</v>
      </c>
      <c r="Q41" s="16">
        <v>144.81415896806001</v>
      </c>
      <c r="R41" s="64">
        <v>151.59083154556001</v>
      </c>
      <c r="S41" s="61">
        <v>120.77687923958599</v>
      </c>
      <c r="T41" s="16">
        <v>125.54770648326</v>
      </c>
      <c r="U41" s="16">
        <v>129.12018740280601</v>
      </c>
      <c r="V41" s="64">
        <v>126.422867697474</v>
      </c>
    </row>
    <row r="42" spans="1:22" x14ac:dyDescent="0.25">
      <c r="N42" s="25">
        <v>38352</v>
      </c>
      <c r="O42" s="61">
        <v>135.72684064553101</v>
      </c>
      <c r="P42" s="16">
        <v>154.941195640123</v>
      </c>
      <c r="Q42" s="16">
        <v>149.79236727223099</v>
      </c>
      <c r="R42" s="64">
        <v>152.91548493888899</v>
      </c>
      <c r="S42" s="61">
        <v>128.69855956276501</v>
      </c>
      <c r="T42" s="16">
        <v>129.99157153817001</v>
      </c>
      <c r="U42" s="16">
        <v>133.387871587924</v>
      </c>
      <c r="V42" s="64">
        <v>128.24277058778699</v>
      </c>
    </row>
    <row r="43" spans="1:22" x14ac:dyDescent="0.25">
      <c r="N43" s="25">
        <v>38442</v>
      </c>
      <c r="O43" s="61">
        <v>139.68835173985801</v>
      </c>
      <c r="P43" s="16">
        <v>163.81878129741401</v>
      </c>
      <c r="Q43" s="16">
        <v>160.308691653631</v>
      </c>
      <c r="R43" s="64">
        <v>160.58621316359799</v>
      </c>
      <c r="S43" s="61">
        <v>131.264261752192</v>
      </c>
      <c r="T43" s="16">
        <v>138.13079283384701</v>
      </c>
      <c r="U43" s="16">
        <v>137.650705253171</v>
      </c>
      <c r="V43" s="64">
        <v>131.221944938343</v>
      </c>
    </row>
    <row r="44" spans="1:22" x14ac:dyDescent="0.25">
      <c r="N44" s="25">
        <v>38533</v>
      </c>
      <c r="O44" s="61">
        <v>144.907706303396</v>
      </c>
      <c r="P44" s="16">
        <v>174.63505686989799</v>
      </c>
      <c r="Q44" s="16">
        <v>172.57579892126799</v>
      </c>
      <c r="R44" s="64">
        <v>171.17881604646601</v>
      </c>
      <c r="S44" s="61">
        <v>132.153653243104</v>
      </c>
      <c r="T44" s="16">
        <v>138.16738491614601</v>
      </c>
      <c r="U44" s="16">
        <v>144.90869155473399</v>
      </c>
      <c r="V44" s="64">
        <v>136.398523171851</v>
      </c>
    </row>
    <row r="45" spans="1:22" x14ac:dyDescent="0.25">
      <c r="N45" s="25">
        <v>38625</v>
      </c>
      <c r="O45" s="61">
        <v>147.41208846345199</v>
      </c>
      <c r="P45" s="16">
        <v>177.92497876222501</v>
      </c>
      <c r="Q45" s="16">
        <v>175.62696213540701</v>
      </c>
      <c r="R45" s="64">
        <v>175.90355537940499</v>
      </c>
      <c r="S45" s="61">
        <v>131.15324033310799</v>
      </c>
      <c r="T45" s="16">
        <v>142.46652754233699</v>
      </c>
      <c r="U45" s="16">
        <v>153.97891994246899</v>
      </c>
      <c r="V45" s="64">
        <v>141.87259427728301</v>
      </c>
    </row>
    <row r="46" spans="1:22" x14ac:dyDescent="0.25">
      <c r="N46" s="25">
        <v>38717</v>
      </c>
      <c r="O46" s="61">
        <v>147.417114507702</v>
      </c>
      <c r="P46" s="16">
        <v>178.80924718333301</v>
      </c>
      <c r="Q46" s="16">
        <v>174.80315990869499</v>
      </c>
      <c r="R46" s="64">
        <v>176.958197495305</v>
      </c>
      <c r="S46" s="61">
        <v>130.07153815937301</v>
      </c>
      <c r="T46" s="16">
        <v>155.052387356769</v>
      </c>
      <c r="U46" s="16">
        <v>157.77853890341399</v>
      </c>
      <c r="V46" s="64">
        <v>147.390240160926</v>
      </c>
    </row>
    <row r="47" spans="1:22" x14ac:dyDescent="0.25">
      <c r="N47" s="25">
        <v>38807</v>
      </c>
      <c r="O47" s="61">
        <v>145.81443499127599</v>
      </c>
      <c r="P47" s="16">
        <v>183.982302652393</v>
      </c>
      <c r="Q47" s="16">
        <v>178.84922765259401</v>
      </c>
      <c r="R47" s="64">
        <v>181.378645177886</v>
      </c>
      <c r="S47" s="61">
        <v>132.47029996209201</v>
      </c>
      <c r="T47" s="16">
        <v>161.30167265291001</v>
      </c>
      <c r="U47" s="16">
        <v>157.88301366209899</v>
      </c>
      <c r="V47" s="64">
        <v>152.25817573984099</v>
      </c>
    </row>
    <row r="48" spans="1:22" x14ac:dyDescent="0.25">
      <c r="N48" s="25">
        <v>38898</v>
      </c>
      <c r="O48" s="61">
        <v>142.27666926866999</v>
      </c>
      <c r="P48" s="16">
        <v>186.32548880356401</v>
      </c>
      <c r="Q48" s="16">
        <v>179.53464085844001</v>
      </c>
      <c r="R48" s="64">
        <v>186.67941176833</v>
      </c>
      <c r="S48" s="61">
        <v>136.43501419009701</v>
      </c>
      <c r="T48" s="16">
        <v>167.72173288226</v>
      </c>
      <c r="U48" s="16">
        <v>159.580398479678</v>
      </c>
      <c r="V48" s="64">
        <v>155.15901789624201</v>
      </c>
    </row>
    <row r="49" spans="14:22" x14ac:dyDescent="0.25">
      <c r="N49" s="25">
        <v>38990</v>
      </c>
      <c r="O49" s="61">
        <v>142.592953791665</v>
      </c>
      <c r="P49" s="16">
        <v>184.65559907581499</v>
      </c>
      <c r="Q49" s="16">
        <v>174.49972323581301</v>
      </c>
      <c r="R49" s="64">
        <v>187.961316701577</v>
      </c>
      <c r="S49" s="61">
        <v>137.31004764535999</v>
      </c>
      <c r="T49" s="16">
        <v>179.69845255669</v>
      </c>
      <c r="U49" s="16">
        <v>159.18640669433</v>
      </c>
      <c r="V49" s="64">
        <v>157.71720741141701</v>
      </c>
    </row>
    <row r="50" spans="14:22" x14ac:dyDescent="0.25">
      <c r="N50" s="25">
        <v>39082</v>
      </c>
      <c r="O50" s="61">
        <v>145.397039692292</v>
      </c>
      <c r="P50" s="16">
        <v>186.75193960284099</v>
      </c>
      <c r="Q50" s="16">
        <v>174.021037062217</v>
      </c>
      <c r="R50" s="64">
        <v>188.50714524859299</v>
      </c>
      <c r="S50" s="61">
        <v>139.96788854191701</v>
      </c>
      <c r="T50" s="16">
        <v>190.16751911360799</v>
      </c>
      <c r="U50" s="16">
        <v>158.700896913333</v>
      </c>
      <c r="V50" s="64">
        <v>161.86031922344799</v>
      </c>
    </row>
    <row r="51" spans="14:22" x14ac:dyDescent="0.25">
      <c r="N51" s="25">
        <v>39172</v>
      </c>
      <c r="O51" s="61">
        <v>144.194386141873</v>
      </c>
      <c r="P51" s="16">
        <v>195.22002646430099</v>
      </c>
      <c r="Q51" s="16">
        <v>181.160228304951</v>
      </c>
      <c r="R51" s="64">
        <v>193.76711993816301</v>
      </c>
      <c r="S51" s="61">
        <v>144.252255738249</v>
      </c>
      <c r="T51" s="16">
        <v>193.81169460347201</v>
      </c>
      <c r="U51" s="16">
        <v>161.86903861475801</v>
      </c>
      <c r="V51" s="64">
        <v>167.80964776642799</v>
      </c>
    </row>
    <row r="52" spans="14:22" x14ac:dyDescent="0.25">
      <c r="N52" s="25">
        <v>39263</v>
      </c>
      <c r="O52" s="61">
        <v>140.46079741728201</v>
      </c>
      <c r="P52" s="16">
        <v>201.80561174208</v>
      </c>
      <c r="Q52" s="16">
        <v>186.183396056145</v>
      </c>
      <c r="R52" s="64">
        <v>201.114739795167</v>
      </c>
      <c r="S52" s="61">
        <v>143.95033635184299</v>
      </c>
      <c r="T52" s="16">
        <v>192.03644606853001</v>
      </c>
      <c r="U52" s="16">
        <v>164.830865993998</v>
      </c>
      <c r="V52" s="64">
        <v>174.854440692845</v>
      </c>
    </row>
    <row r="53" spans="14:22" x14ac:dyDescent="0.25">
      <c r="N53" s="25">
        <v>39355</v>
      </c>
      <c r="O53" s="61">
        <v>137.942835278454</v>
      </c>
      <c r="P53" s="16">
        <v>196.86691972326301</v>
      </c>
      <c r="Q53" s="16">
        <v>179.59869926501801</v>
      </c>
      <c r="R53" s="64">
        <v>199.19061483163</v>
      </c>
      <c r="S53" s="61">
        <v>144.47549491703299</v>
      </c>
      <c r="T53" s="16">
        <v>195.67007493772499</v>
      </c>
      <c r="U53" s="16">
        <v>164.61348220635199</v>
      </c>
      <c r="V53" s="64">
        <v>177.287671916367</v>
      </c>
    </row>
    <row r="54" spans="14:22" x14ac:dyDescent="0.25">
      <c r="N54" s="25">
        <v>39447</v>
      </c>
      <c r="O54" s="61">
        <v>136.78890517132399</v>
      </c>
      <c r="P54" s="16">
        <v>190.621039802111</v>
      </c>
      <c r="Q54" s="16">
        <v>171.76379895567399</v>
      </c>
      <c r="R54" s="64">
        <v>191.194273876344</v>
      </c>
      <c r="S54" s="61">
        <v>147.059126427103</v>
      </c>
      <c r="T54" s="16">
        <v>198.5485163932</v>
      </c>
      <c r="U54" s="16">
        <v>162.21020790053799</v>
      </c>
      <c r="V54" s="64">
        <v>172.145236999036</v>
      </c>
    </row>
    <row r="55" spans="14:22" x14ac:dyDescent="0.25">
      <c r="N55" s="25">
        <v>39538</v>
      </c>
      <c r="O55" s="61">
        <v>134.96546207780301</v>
      </c>
      <c r="P55" s="16">
        <v>192.683908025439</v>
      </c>
      <c r="Q55" s="16">
        <v>169.416189600351</v>
      </c>
      <c r="R55" s="64">
        <v>187.54060992240801</v>
      </c>
      <c r="S55" s="61">
        <v>144.746664395697</v>
      </c>
      <c r="T55" s="16">
        <v>182.88028188075501</v>
      </c>
      <c r="U55" s="16">
        <v>157.98868826380101</v>
      </c>
      <c r="V55" s="64">
        <v>167.029637753928</v>
      </c>
    </row>
    <row r="56" spans="14:22" x14ac:dyDescent="0.25">
      <c r="N56" s="25">
        <v>39629</v>
      </c>
      <c r="O56" s="61">
        <v>133.59060756949</v>
      </c>
      <c r="P56" s="16">
        <v>195.87610530749501</v>
      </c>
      <c r="Q56" s="16">
        <v>165.454959709701</v>
      </c>
      <c r="R56" s="64">
        <v>185.747339619748</v>
      </c>
      <c r="S56" s="61">
        <v>140.46259115242</v>
      </c>
      <c r="T56" s="16">
        <v>173.91701062953601</v>
      </c>
      <c r="U56" s="16">
        <v>153.521432431829</v>
      </c>
      <c r="V56" s="64">
        <v>165.16517426035301</v>
      </c>
    </row>
    <row r="57" spans="14:22" x14ac:dyDescent="0.25">
      <c r="N57" s="25">
        <v>39721</v>
      </c>
      <c r="O57" s="61">
        <v>125.895901636117</v>
      </c>
      <c r="P57" s="16">
        <v>187.3697909295</v>
      </c>
      <c r="Q57" s="16">
        <v>154.430703581009</v>
      </c>
      <c r="R57" s="64">
        <v>175.465638176205</v>
      </c>
      <c r="S57" s="61">
        <v>138.469973236653</v>
      </c>
      <c r="T57" s="16">
        <v>177.97848495558799</v>
      </c>
      <c r="U57" s="16">
        <v>148.13274607642799</v>
      </c>
      <c r="V57" s="64">
        <v>160.64686358544799</v>
      </c>
    </row>
    <row r="58" spans="14:22" x14ac:dyDescent="0.25">
      <c r="N58" s="25">
        <v>39813</v>
      </c>
      <c r="O58" s="61">
        <v>115.02825441006399</v>
      </c>
      <c r="P58" s="16">
        <v>175.10457067508801</v>
      </c>
      <c r="Q58" s="16">
        <v>143.707017231088</v>
      </c>
      <c r="R58" s="64">
        <v>161.828257815943</v>
      </c>
      <c r="S58" s="61">
        <v>133.997368610976</v>
      </c>
      <c r="T58" s="16">
        <v>175.129720530821</v>
      </c>
      <c r="U58" s="16">
        <v>141.788302312442</v>
      </c>
      <c r="V58" s="64">
        <v>152.74202905412901</v>
      </c>
    </row>
    <row r="59" spans="14:22" x14ac:dyDescent="0.25">
      <c r="N59" s="25">
        <v>39903</v>
      </c>
      <c r="O59" s="61">
        <v>109.041624683024</v>
      </c>
      <c r="P59" s="16">
        <v>165.71520843251</v>
      </c>
      <c r="Q59" s="16">
        <v>138.06531616069401</v>
      </c>
      <c r="R59" s="64">
        <v>148.41869064644499</v>
      </c>
      <c r="S59" s="61">
        <v>121.165114592688</v>
      </c>
      <c r="T59" s="16">
        <v>158.28801148978201</v>
      </c>
      <c r="U59" s="16">
        <v>132.49586240140101</v>
      </c>
      <c r="V59" s="64">
        <v>139.20877470996399</v>
      </c>
    </row>
    <row r="60" spans="14:22" x14ac:dyDescent="0.25">
      <c r="N60" s="25">
        <v>39994</v>
      </c>
      <c r="O60" s="61">
        <v>108.04942052860299</v>
      </c>
      <c r="P60" s="16">
        <v>157.61071298444901</v>
      </c>
      <c r="Q60" s="16">
        <v>134.04151506936</v>
      </c>
      <c r="R60" s="64">
        <v>134.67028030813199</v>
      </c>
      <c r="S60" s="61">
        <v>110.854150242058</v>
      </c>
      <c r="T60" s="16">
        <v>131.57618794468101</v>
      </c>
      <c r="U60" s="16">
        <v>120.629823070368</v>
      </c>
      <c r="V60" s="64">
        <v>126.60203283465</v>
      </c>
    </row>
    <row r="61" spans="14:22" x14ac:dyDescent="0.25">
      <c r="N61" s="25">
        <v>40086</v>
      </c>
      <c r="O61" s="61">
        <v>106.672205945016</v>
      </c>
      <c r="P61" s="16">
        <v>159.533363522862</v>
      </c>
      <c r="Q61" s="16">
        <v>129.98045251066</v>
      </c>
      <c r="R61" s="64">
        <v>128.706019887575</v>
      </c>
      <c r="S61" s="61">
        <v>104.539829070689</v>
      </c>
      <c r="T61" s="16">
        <v>119.369854369013</v>
      </c>
      <c r="U61" s="16">
        <v>113.339583777028</v>
      </c>
      <c r="V61" s="64">
        <v>118.295330406229</v>
      </c>
    </row>
    <row r="62" spans="14:22" x14ac:dyDescent="0.25">
      <c r="N62" s="25">
        <v>40178</v>
      </c>
      <c r="O62" s="61">
        <v>101.670602327737</v>
      </c>
      <c r="P62" s="16">
        <v>163.418274132319</v>
      </c>
      <c r="Q62" s="16">
        <v>126.259564822505</v>
      </c>
      <c r="R62" s="64">
        <v>127.718207629264</v>
      </c>
      <c r="S62" s="61">
        <v>102.408261229361</v>
      </c>
      <c r="T62" s="16">
        <v>124.435628228116</v>
      </c>
      <c r="U62" s="16">
        <v>111.007243559805</v>
      </c>
      <c r="V62" s="64">
        <v>110.098062669021</v>
      </c>
    </row>
    <row r="63" spans="14:22" x14ac:dyDescent="0.25">
      <c r="N63" s="25">
        <v>40268</v>
      </c>
      <c r="O63" s="61">
        <v>97.743447052604296</v>
      </c>
      <c r="P63" s="16">
        <v>158.63264165243001</v>
      </c>
      <c r="Q63" s="16">
        <v>124.169747223556</v>
      </c>
      <c r="R63" s="64">
        <v>126.29810156211801</v>
      </c>
      <c r="S63" s="61">
        <v>104.551717261595</v>
      </c>
      <c r="T63" s="16">
        <v>135.922300770947</v>
      </c>
      <c r="U63" s="16">
        <v>111.582318214716</v>
      </c>
      <c r="V63" s="64">
        <v>110.676855159667</v>
      </c>
    </row>
    <row r="64" spans="14:22" x14ac:dyDescent="0.25">
      <c r="N64" s="25">
        <v>40359</v>
      </c>
      <c r="O64" s="61">
        <v>95.642788848133506</v>
      </c>
      <c r="P64" s="16">
        <v>150.23496546389401</v>
      </c>
      <c r="Q64" s="16">
        <v>122.96765809449001</v>
      </c>
      <c r="R64" s="64">
        <v>123.921913424677</v>
      </c>
      <c r="S64" s="61">
        <v>103.146967009712</v>
      </c>
      <c r="T64" s="16">
        <v>142.10789489859599</v>
      </c>
      <c r="U64" s="16">
        <v>117.07443139706101</v>
      </c>
      <c r="V64" s="64">
        <v>118.579906946145</v>
      </c>
    </row>
    <row r="65" spans="14:22" x14ac:dyDescent="0.25">
      <c r="N65" s="25">
        <v>40451</v>
      </c>
      <c r="O65" s="61">
        <v>93.052208281558293</v>
      </c>
      <c r="P65" s="16">
        <v>151.06261685178001</v>
      </c>
      <c r="Q65" s="16">
        <v>122.673802583715</v>
      </c>
      <c r="R65" s="64">
        <v>120.891954628915</v>
      </c>
      <c r="S65" s="61">
        <v>102.822201014559</v>
      </c>
      <c r="T65" s="16">
        <v>140.53943985428299</v>
      </c>
      <c r="U65" s="16">
        <v>125.162440512346</v>
      </c>
      <c r="V65" s="64">
        <v>120.84230800788001</v>
      </c>
    </row>
    <row r="66" spans="14:22" x14ac:dyDescent="0.25">
      <c r="N66" s="25">
        <v>40543</v>
      </c>
      <c r="O66" s="61">
        <v>90.066750510866598</v>
      </c>
      <c r="P66" s="16">
        <v>156.27415696546399</v>
      </c>
      <c r="Q66" s="16">
        <v>121.596806883585</v>
      </c>
      <c r="R66" s="64">
        <v>119.010578396109</v>
      </c>
      <c r="S66" s="61">
        <v>103.06855586363</v>
      </c>
      <c r="T66" s="16">
        <v>143.86048123253099</v>
      </c>
      <c r="U66" s="16">
        <v>129.29782730825701</v>
      </c>
      <c r="V66" s="64">
        <v>120.567529456453</v>
      </c>
    </row>
    <row r="67" spans="14:22" x14ac:dyDescent="0.25">
      <c r="N67" s="25">
        <v>40633</v>
      </c>
      <c r="O67" s="61">
        <v>89.7608113720826</v>
      </c>
      <c r="P67" s="16">
        <v>154.72042044085899</v>
      </c>
      <c r="Q67" s="16">
        <v>119.87383934257799</v>
      </c>
      <c r="R67" s="64">
        <v>119.54013505043601</v>
      </c>
      <c r="S67" s="61">
        <v>102.202458020417</v>
      </c>
      <c r="T67" s="16">
        <v>151.84271263070599</v>
      </c>
      <c r="U67" s="16">
        <v>128.99823965987699</v>
      </c>
      <c r="V67" s="64">
        <v>123.772927642954</v>
      </c>
    </row>
    <row r="68" spans="14:22" x14ac:dyDescent="0.25">
      <c r="N68" s="25">
        <v>40724</v>
      </c>
      <c r="O68" s="61">
        <v>92.119646685289098</v>
      </c>
      <c r="P68" s="16">
        <v>153.759567751313</v>
      </c>
      <c r="Q68" s="16">
        <v>119.973823732661</v>
      </c>
      <c r="R68" s="64">
        <v>120.74726394967099</v>
      </c>
      <c r="S68" s="61">
        <v>105.09042175350601</v>
      </c>
      <c r="T68" s="16">
        <v>152.94817028898001</v>
      </c>
      <c r="U68" s="16">
        <v>127.358786323296</v>
      </c>
      <c r="V68" s="64">
        <v>126.60012864121801</v>
      </c>
    </row>
    <row r="69" spans="14:22" x14ac:dyDescent="0.25">
      <c r="N69" s="25">
        <v>40816</v>
      </c>
      <c r="O69" s="61">
        <v>93.354469941852798</v>
      </c>
      <c r="P69" s="16">
        <v>158.28173513812999</v>
      </c>
      <c r="Q69" s="16">
        <v>120.567445168707</v>
      </c>
      <c r="R69" s="64">
        <v>121.11900160488899</v>
      </c>
      <c r="S69" s="61">
        <v>113.37827461846</v>
      </c>
      <c r="T69" s="16">
        <v>150.30037839523899</v>
      </c>
      <c r="U69" s="16">
        <v>128.57004309256499</v>
      </c>
      <c r="V69" s="64">
        <v>128.42181810973099</v>
      </c>
    </row>
    <row r="70" spans="14:22" x14ac:dyDescent="0.25">
      <c r="N70" s="25">
        <v>40908</v>
      </c>
      <c r="O70" s="61">
        <v>92.268922715743003</v>
      </c>
      <c r="P70" s="16">
        <v>161.624316136517</v>
      </c>
      <c r="Q70" s="16">
        <v>119.366392111268</v>
      </c>
      <c r="R70" s="64">
        <v>121.563512394578</v>
      </c>
      <c r="S70" s="61">
        <v>118.6925664664</v>
      </c>
      <c r="T70" s="16">
        <v>154.79442609284999</v>
      </c>
      <c r="U70" s="16">
        <v>131.024447388081</v>
      </c>
      <c r="V70" s="64">
        <v>130.41417643313</v>
      </c>
    </row>
    <row r="71" spans="14:22" x14ac:dyDescent="0.25">
      <c r="N71" s="25">
        <v>40999</v>
      </c>
      <c r="O71" s="61">
        <v>89.672608382379394</v>
      </c>
      <c r="P71" s="16">
        <v>159.09095859724201</v>
      </c>
      <c r="Q71" s="16">
        <v>118.68332603304999</v>
      </c>
      <c r="R71" s="64">
        <v>124.443413193674</v>
      </c>
      <c r="S71" s="61">
        <v>115.121035338233</v>
      </c>
      <c r="T71" s="16">
        <v>158.937071135228</v>
      </c>
      <c r="U71" s="16">
        <v>131.10230985093099</v>
      </c>
      <c r="V71" s="64">
        <v>131.37869087804799</v>
      </c>
    </row>
    <row r="72" spans="14:22" x14ac:dyDescent="0.25">
      <c r="N72" s="25">
        <v>41090</v>
      </c>
      <c r="O72" s="61">
        <v>87.128698471810793</v>
      </c>
      <c r="P72" s="16">
        <v>156.76978467054499</v>
      </c>
      <c r="Q72" s="16">
        <v>120.861947724064</v>
      </c>
      <c r="R72" s="64">
        <v>129.151772341922</v>
      </c>
      <c r="S72" s="61">
        <v>110.717659821403</v>
      </c>
      <c r="T72" s="16">
        <v>158.906437947114</v>
      </c>
      <c r="U72" s="16">
        <v>132.34786269054501</v>
      </c>
      <c r="V72" s="64">
        <v>133.92841506115201</v>
      </c>
    </row>
    <row r="73" spans="14:22" x14ac:dyDescent="0.25">
      <c r="N73" s="25">
        <v>41182</v>
      </c>
      <c r="O73" s="61">
        <v>90.484970741940003</v>
      </c>
      <c r="P73" s="16">
        <v>161.60408373102501</v>
      </c>
      <c r="Q73" s="16">
        <v>124.355569073998</v>
      </c>
      <c r="R73" s="64">
        <v>131.15475123441101</v>
      </c>
      <c r="S73" s="61">
        <v>110.259921490539</v>
      </c>
      <c r="T73" s="16">
        <v>163.10845891191499</v>
      </c>
      <c r="U73" s="16">
        <v>135.48020255626801</v>
      </c>
      <c r="V73" s="64">
        <v>137.943343710345</v>
      </c>
    </row>
    <row r="74" spans="14:22" x14ac:dyDescent="0.25">
      <c r="N74" s="25">
        <v>41274</v>
      </c>
      <c r="O74" s="61">
        <v>94.784263484380503</v>
      </c>
      <c r="P74" s="16">
        <v>167.74995527752199</v>
      </c>
      <c r="Q74" s="16">
        <v>125.788267664241</v>
      </c>
      <c r="R74" s="64">
        <v>131.138785918031</v>
      </c>
      <c r="S74" s="61">
        <v>111.444007181518</v>
      </c>
      <c r="T74" s="16">
        <v>169.92722790947599</v>
      </c>
      <c r="U74" s="16">
        <v>138.020657876976</v>
      </c>
      <c r="V74" s="64">
        <v>139.43810434454701</v>
      </c>
    </row>
    <row r="75" spans="14:22" x14ac:dyDescent="0.25">
      <c r="N75" s="25">
        <v>41364</v>
      </c>
      <c r="O75" s="61">
        <v>94.793289830787103</v>
      </c>
      <c r="P75" s="16">
        <v>168.495019413953</v>
      </c>
      <c r="Q75" s="16">
        <v>127.626365043844</v>
      </c>
      <c r="R75" s="64">
        <v>135.27414690299801</v>
      </c>
      <c r="S75" s="61">
        <v>114.15166631180399</v>
      </c>
      <c r="T75" s="16">
        <v>176.24756975716099</v>
      </c>
      <c r="U75" s="16">
        <v>140.85152767282301</v>
      </c>
      <c r="V75" s="64">
        <v>142.686814990035</v>
      </c>
    </row>
    <row r="76" spans="14:22" x14ac:dyDescent="0.25">
      <c r="N76" s="25">
        <v>41455</v>
      </c>
      <c r="O76" s="61">
        <v>96.4853128396675</v>
      </c>
      <c r="P76" s="16">
        <v>168.62183320885501</v>
      </c>
      <c r="Q76" s="16">
        <v>132.31017944304901</v>
      </c>
      <c r="R76" s="64">
        <v>144.23054613291899</v>
      </c>
      <c r="S76" s="61">
        <v>118.229218926142</v>
      </c>
      <c r="T76" s="16">
        <v>186.137944725663</v>
      </c>
      <c r="U76" s="16">
        <v>143.805571447375</v>
      </c>
      <c r="V76" s="64">
        <v>148.06493783375399</v>
      </c>
    </row>
    <row r="77" spans="14:22" x14ac:dyDescent="0.25">
      <c r="N77" s="25">
        <v>41547</v>
      </c>
      <c r="O77" s="61">
        <v>99.395652999845296</v>
      </c>
      <c r="P77" s="16">
        <v>171.448442482524</v>
      </c>
      <c r="Q77" s="16">
        <v>134.03626538671099</v>
      </c>
      <c r="R77" s="64">
        <v>150.16006049861301</v>
      </c>
      <c r="S77" s="61">
        <v>123.044406591815</v>
      </c>
      <c r="T77" s="16">
        <v>193.08924916956801</v>
      </c>
      <c r="U77" s="16">
        <v>146.53814453790901</v>
      </c>
      <c r="V77" s="64">
        <v>151.53562889505901</v>
      </c>
    </row>
    <row r="78" spans="14:22" x14ac:dyDescent="0.25">
      <c r="N78" s="25">
        <v>41639</v>
      </c>
      <c r="O78" s="61">
        <v>100.392223470072</v>
      </c>
      <c r="P78" s="16">
        <v>175.967576422387</v>
      </c>
      <c r="Q78" s="16">
        <v>133.463708670524</v>
      </c>
      <c r="R78" s="64">
        <v>151.35147840375899</v>
      </c>
      <c r="S78" s="61">
        <v>127.30468828374499</v>
      </c>
      <c r="T78" s="16">
        <v>190.20014098709299</v>
      </c>
      <c r="U78" s="16">
        <v>149.390767847159</v>
      </c>
      <c r="V78" s="64">
        <v>154.842504412838</v>
      </c>
    </row>
    <row r="79" spans="14:22" x14ac:dyDescent="0.25">
      <c r="N79" s="25">
        <v>41729</v>
      </c>
      <c r="O79" s="61">
        <v>102.025954979443</v>
      </c>
      <c r="P79" s="16">
        <v>181.35896141459699</v>
      </c>
      <c r="Q79" s="16">
        <v>137.89639362926499</v>
      </c>
      <c r="R79" s="64">
        <v>156.30341293199001</v>
      </c>
      <c r="S79" s="61">
        <v>125.38396085874</v>
      </c>
      <c r="T79" s="16">
        <v>183.01409104421501</v>
      </c>
      <c r="U79" s="16">
        <v>151.967264570846</v>
      </c>
      <c r="V79" s="64">
        <v>159.64185805521799</v>
      </c>
    </row>
    <row r="80" spans="14:22" x14ac:dyDescent="0.25">
      <c r="N80" s="25">
        <v>41820</v>
      </c>
      <c r="O80" s="61">
        <v>106.719005752142</v>
      </c>
      <c r="P80" s="16">
        <v>188.56369361793</v>
      </c>
      <c r="Q80" s="16">
        <v>146.11900291599201</v>
      </c>
      <c r="R80" s="64">
        <v>164.99329996731001</v>
      </c>
      <c r="S80" s="61">
        <v>126.314764124345</v>
      </c>
      <c r="T80" s="16">
        <v>181.37389617208001</v>
      </c>
      <c r="U80" s="16">
        <v>154.746673373139</v>
      </c>
      <c r="V80" s="64">
        <v>166.326087134788</v>
      </c>
    </row>
    <row r="81" spans="14:22" x14ac:dyDescent="0.25">
      <c r="N81" s="25">
        <v>41912</v>
      </c>
      <c r="O81" s="61">
        <v>110.396042796917</v>
      </c>
      <c r="P81" s="16">
        <v>194.878272047606</v>
      </c>
      <c r="Q81" s="16">
        <v>149.47161940833499</v>
      </c>
      <c r="R81" s="64">
        <v>168.42947153913599</v>
      </c>
      <c r="S81" s="61">
        <v>137.77187620486799</v>
      </c>
      <c r="T81" s="16">
        <v>190.233171623159</v>
      </c>
      <c r="U81" s="16">
        <v>157.56835181021799</v>
      </c>
      <c r="V81" s="64">
        <v>171.47524188573499</v>
      </c>
    </row>
    <row r="82" spans="14:22" x14ac:dyDescent="0.25">
      <c r="N82" s="25">
        <v>42004</v>
      </c>
      <c r="O82" s="61">
        <v>110.73916667344299</v>
      </c>
      <c r="P82" s="16">
        <v>198.838013184456</v>
      </c>
      <c r="Q82" s="16">
        <v>149.18031440001101</v>
      </c>
      <c r="R82" s="64">
        <v>168.200435819066</v>
      </c>
      <c r="S82" s="61">
        <v>144.65105651488599</v>
      </c>
      <c r="T82" s="16">
        <v>203.25103236496199</v>
      </c>
      <c r="U82" s="16">
        <v>161.701900131358</v>
      </c>
      <c r="V82" s="64">
        <v>174.67267261773199</v>
      </c>
    </row>
    <row r="83" spans="14:22" x14ac:dyDescent="0.25">
      <c r="N83" s="25">
        <v>42094</v>
      </c>
      <c r="O83" s="61">
        <v>111.838162353798</v>
      </c>
      <c r="P83" s="16">
        <v>203.54310688152</v>
      </c>
      <c r="Q83" s="16">
        <v>153.5633637896</v>
      </c>
      <c r="R83" s="64">
        <v>172.51248136618801</v>
      </c>
      <c r="S83" s="61">
        <v>145.683327926983</v>
      </c>
      <c r="T83" s="16">
        <v>214.87575078231899</v>
      </c>
      <c r="U83" s="16">
        <v>167.409303709634</v>
      </c>
      <c r="V83" s="64">
        <v>179.36902847955599</v>
      </c>
    </row>
    <row r="84" spans="14:22" x14ac:dyDescent="0.25">
      <c r="N84" s="25">
        <v>42185</v>
      </c>
      <c r="O84" s="61">
        <v>115.63091149571299</v>
      </c>
      <c r="P84" s="16">
        <v>208.64091891582001</v>
      </c>
      <c r="Q84" s="16">
        <v>160.04924209391299</v>
      </c>
      <c r="R84" s="64">
        <v>180.29501894968899</v>
      </c>
      <c r="S84" s="61">
        <v>148.57632212120799</v>
      </c>
      <c r="T84" s="16">
        <v>225.947724068253</v>
      </c>
      <c r="U84" s="16">
        <v>171.13544350495599</v>
      </c>
      <c r="V84" s="64">
        <v>182.86044098426399</v>
      </c>
    </row>
    <row r="85" spans="14:22" x14ac:dyDescent="0.25">
      <c r="N85" s="25">
        <v>42277</v>
      </c>
      <c r="O85" s="61">
        <v>117.094414917547</v>
      </c>
      <c r="P85" s="16">
        <v>206.08268481406</v>
      </c>
      <c r="Q85" s="16">
        <v>161.77591871044399</v>
      </c>
      <c r="R85" s="64">
        <v>184.48431314442001</v>
      </c>
      <c r="S85" s="61">
        <v>145.79997805427701</v>
      </c>
      <c r="T85" s="16">
        <v>226.79605736730699</v>
      </c>
      <c r="U85" s="16">
        <v>173.83780378231299</v>
      </c>
      <c r="V85" s="64">
        <v>184.583792956297</v>
      </c>
    </row>
    <row r="86" spans="14:22" x14ac:dyDescent="0.25">
      <c r="N86" s="25">
        <v>42369</v>
      </c>
      <c r="O86" s="61">
        <v>116.088103407603</v>
      </c>
      <c r="P86" s="16">
        <v>202.54858091358801</v>
      </c>
      <c r="Q86" s="16">
        <v>161.563028416343</v>
      </c>
      <c r="R86" s="64">
        <v>185.20880595465499</v>
      </c>
      <c r="S86" s="61">
        <v>144.80358442047699</v>
      </c>
      <c r="T86" s="16">
        <v>219.98807378102899</v>
      </c>
      <c r="U86" s="16">
        <v>175.30032152536899</v>
      </c>
      <c r="V86" s="64">
        <v>186.92830168834601</v>
      </c>
    </row>
    <row r="87" spans="14:22" x14ac:dyDescent="0.25">
      <c r="N87" s="25">
        <v>42460</v>
      </c>
      <c r="O87" s="61">
        <v>118.19704195633</v>
      </c>
      <c r="P87" s="16">
        <v>207.672067606426</v>
      </c>
      <c r="Q87" s="16">
        <v>165.25330818158699</v>
      </c>
      <c r="R87" s="64">
        <v>190.246592870375</v>
      </c>
      <c r="S87" s="61">
        <v>147.964330585986</v>
      </c>
      <c r="T87" s="16">
        <v>218.213933838271</v>
      </c>
      <c r="U87" s="16">
        <v>175.79751806008699</v>
      </c>
      <c r="V87" s="64">
        <v>190.31864525714701</v>
      </c>
    </row>
    <row r="88" spans="14:22" x14ac:dyDescent="0.25">
      <c r="N88" s="25">
        <v>42551</v>
      </c>
      <c r="O88" s="61">
        <v>122.713987614369</v>
      </c>
      <c r="P88" s="16">
        <v>215.61994559259</v>
      </c>
      <c r="Q88" s="16">
        <v>171.16145304556699</v>
      </c>
      <c r="R88" s="64">
        <v>199.95089076751901</v>
      </c>
      <c r="S88" s="61">
        <v>149.04423053526</v>
      </c>
      <c r="T88" s="16">
        <v>215.11899212574701</v>
      </c>
      <c r="U88" s="16">
        <v>180.24898553610299</v>
      </c>
      <c r="V88" s="64">
        <v>196.852439412043</v>
      </c>
    </row>
    <row r="89" spans="14:22" x14ac:dyDescent="0.25">
      <c r="N89" s="25">
        <v>42643</v>
      </c>
      <c r="O89" s="61">
        <v>124.577254850134</v>
      </c>
      <c r="P89" s="16">
        <v>221.27014767059299</v>
      </c>
      <c r="Q89" s="16">
        <v>174.567537909007</v>
      </c>
      <c r="R89" s="64">
        <v>205.22045477935501</v>
      </c>
      <c r="S89" s="61">
        <v>150.011711089762</v>
      </c>
      <c r="T89" s="16">
        <v>212.67533579830001</v>
      </c>
      <c r="U89" s="16">
        <v>183.56880695857899</v>
      </c>
      <c r="V89" s="64">
        <v>203.91630427124201</v>
      </c>
    </row>
    <row r="90" spans="14:22" x14ac:dyDescent="0.25">
      <c r="N90" s="25">
        <v>42735</v>
      </c>
      <c r="O90" s="61">
        <v>125.503280170737</v>
      </c>
      <c r="P90" s="16">
        <v>227.22680324813399</v>
      </c>
      <c r="Q90" s="16">
        <v>176.992418837071</v>
      </c>
      <c r="R90" s="64">
        <v>206.24165355520401</v>
      </c>
      <c r="S90" s="61">
        <v>148.36048877233199</v>
      </c>
      <c r="T90" s="16">
        <v>211.45732731739699</v>
      </c>
      <c r="U90" s="16">
        <v>182.263067897686</v>
      </c>
      <c r="V90" s="64">
        <v>206.00747959709901</v>
      </c>
    </row>
    <row r="91" spans="14:22" x14ac:dyDescent="0.25">
      <c r="N91" s="25">
        <v>42825</v>
      </c>
      <c r="O91" s="61">
        <v>133.68950032635499</v>
      </c>
      <c r="P91" s="16">
        <v>238.72187750525401</v>
      </c>
      <c r="Q91" s="16">
        <v>187.069038820706</v>
      </c>
      <c r="R91" s="64">
        <v>213.51744480052</v>
      </c>
      <c r="S91" s="61">
        <v>145.916494529582</v>
      </c>
      <c r="T91" s="16">
        <v>216.921041343333</v>
      </c>
      <c r="U91" s="16">
        <v>183.00133636485799</v>
      </c>
      <c r="V91" s="64">
        <v>206.85050143671799</v>
      </c>
    </row>
    <row r="92" spans="14:22" x14ac:dyDescent="0.25">
      <c r="N92" s="25">
        <v>42916</v>
      </c>
      <c r="O92" s="61">
        <v>147.12946592328501</v>
      </c>
      <c r="P92" s="16">
        <v>250.57514920407999</v>
      </c>
      <c r="Q92" s="16">
        <v>200.88167733370099</v>
      </c>
      <c r="R92" s="64">
        <v>225.244771194533</v>
      </c>
      <c r="S92" s="61">
        <v>149.791256108385</v>
      </c>
      <c r="T92" s="16">
        <v>233.11831650675299</v>
      </c>
      <c r="U92" s="16">
        <v>187.61667843021399</v>
      </c>
      <c r="V92" s="64">
        <v>211.29575638746101</v>
      </c>
    </row>
    <row r="93" spans="14:22" x14ac:dyDescent="0.25">
      <c r="N93" s="25">
        <v>43008</v>
      </c>
      <c r="O93" s="61">
        <v>147.763288631731</v>
      </c>
      <c r="P93" s="16">
        <v>250.89030842508001</v>
      </c>
      <c r="Q93" s="16">
        <v>200.24294461207401</v>
      </c>
      <c r="R93" s="64">
        <v>230.342435271597</v>
      </c>
      <c r="S93" s="61">
        <v>154.81063251256299</v>
      </c>
      <c r="T93" s="16">
        <v>237.43489737683399</v>
      </c>
      <c r="U93" s="16">
        <v>191.73459073851799</v>
      </c>
      <c r="V93" s="64">
        <v>217.38590215381899</v>
      </c>
    </row>
    <row r="94" spans="14:22" x14ac:dyDescent="0.25">
      <c r="N94" s="25">
        <v>43100</v>
      </c>
      <c r="O94" s="61">
        <v>140.54587044746501</v>
      </c>
      <c r="P94" s="16">
        <v>247.51323085544499</v>
      </c>
      <c r="Q94" s="16">
        <v>194.21916361345899</v>
      </c>
      <c r="R94" s="64">
        <v>229.94284300402501</v>
      </c>
      <c r="S94" s="61">
        <v>153.67564945863799</v>
      </c>
      <c r="T94" s="16">
        <v>242.93059795457</v>
      </c>
      <c r="U94" s="16">
        <v>193.500986831727</v>
      </c>
      <c r="V94" s="64">
        <v>222.700472737799</v>
      </c>
    </row>
    <row r="95" spans="14:22" x14ac:dyDescent="0.25">
      <c r="N95" s="25">
        <v>43190</v>
      </c>
      <c r="O95" s="61">
        <v>140.80638335539899</v>
      </c>
      <c r="P95" s="16">
        <v>247.216081337242</v>
      </c>
      <c r="Q95" s="16">
        <v>198.33018521238299</v>
      </c>
      <c r="R95" s="64">
        <v>234.063061166594</v>
      </c>
      <c r="S95" s="61">
        <v>154.92141833504201</v>
      </c>
      <c r="T95" s="16">
        <v>254.08447112208901</v>
      </c>
      <c r="U95" s="16">
        <v>195.94393145608501</v>
      </c>
      <c r="V95" s="64">
        <v>223.960614994031</v>
      </c>
    </row>
    <row r="96" spans="14:22" x14ac:dyDescent="0.25">
      <c r="N96" s="25">
        <v>43281</v>
      </c>
      <c r="O96" s="61">
        <v>145.02874515308699</v>
      </c>
      <c r="P96" s="16">
        <v>245.65296435023399</v>
      </c>
      <c r="Q96" s="16">
        <v>206.19744944625</v>
      </c>
      <c r="R96" s="64">
        <v>242.40705986055201</v>
      </c>
      <c r="S96" s="61">
        <v>158.36973936157599</v>
      </c>
      <c r="T96" s="16">
        <v>238.65180586806699</v>
      </c>
      <c r="U96" s="16">
        <v>201.34041035104599</v>
      </c>
      <c r="V96" s="64">
        <v>225.609603232409</v>
      </c>
    </row>
    <row r="97" spans="14:22" x14ac:dyDescent="0.25">
      <c r="N97" s="25">
        <v>43373</v>
      </c>
      <c r="O97" s="61">
        <v>148.52140477467501</v>
      </c>
      <c r="P97" s="16">
        <v>248.67251730173399</v>
      </c>
      <c r="Q97" s="16">
        <v>210.48037087321001</v>
      </c>
      <c r="R97" s="64">
        <v>244.18454791860199</v>
      </c>
      <c r="S97" s="61">
        <v>158.74931882010901</v>
      </c>
      <c r="T97" s="16">
        <v>219.07109569400399</v>
      </c>
      <c r="U97" s="16">
        <v>205.60411105739101</v>
      </c>
      <c r="V97" s="64">
        <v>231.528154256307</v>
      </c>
    </row>
    <row r="98" spans="14:22" x14ac:dyDescent="0.25">
      <c r="N98" s="25">
        <v>43465</v>
      </c>
      <c r="O98" s="61">
        <v>148.92407185586899</v>
      </c>
      <c r="P98" s="16">
        <v>255.44571137193799</v>
      </c>
      <c r="Q98" s="16">
        <v>211.27339646176401</v>
      </c>
      <c r="R98" s="64">
        <v>242.48914694011799</v>
      </c>
      <c r="S98" s="61">
        <v>158.162319958875</v>
      </c>
      <c r="T98" s="16">
        <v>216.63021973738299</v>
      </c>
      <c r="U98" s="16">
        <v>206.17699084113099</v>
      </c>
      <c r="V98" s="64">
        <v>237.81263851056099</v>
      </c>
    </row>
    <row r="99" spans="14:22" x14ac:dyDescent="0.25">
      <c r="N99" s="25">
        <v>43555</v>
      </c>
      <c r="O99" s="61">
        <v>149.16833307278699</v>
      </c>
      <c r="P99" s="16">
        <v>260.82081811061198</v>
      </c>
      <c r="Q99" s="16">
        <v>212.48386838725</v>
      </c>
      <c r="R99" s="64">
        <v>248.47419519830399</v>
      </c>
      <c r="S99" s="61">
        <v>159.82622592259199</v>
      </c>
      <c r="T99" s="16">
        <v>230.12069939246399</v>
      </c>
      <c r="U99" s="16">
        <v>209.11522839809399</v>
      </c>
      <c r="V99" s="64">
        <v>243.97508863697601</v>
      </c>
    </row>
    <row r="100" spans="14:22" x14ac:dyDescent="0.25">
      <c r="N100" s="25">
        <v>43646</v>
      </c>
      <c r="O100" s="61">
        <v>151.08313253969499</v>
      </c>
      <c r="P100" s="16">
        <v>264.85472943690399</v>
      </c>
      <c r="Q100" s="16">
        <v>215.092105738779</v>
      </c>
      <c r="R100" s="64">
        <v>258.92837563766199</v>
      </c>
      <c r="S100" s="61">
        <v>162.97871115580199</v>
      </c>
      <c r="T100" s="16">
        <v>243.893362725733</v>
      </c>
      <c r="U100" s="16">
        <v>213.03901901996099</v>
      </c>
      <c r="V100" s="64">
        <v>249.41517899080199</v>
      </c>
    </row>
    <row r="101" spans="14:22" x14ac:dyDescent="0.25">
      <c r="N101" s="25">
        <v>43738</v>
      </c>
      <c r="O101" s="61">
        <v>152.12700608639301</v>
      </c>
      <c r="P101" s="16">
        <v>263.90345416905001</v>
      </c>
      <c r="Q101" s="16">
        <v>219.116571466116</v>
      </c>
      <c r="R101" s="64">
        <v>263.23263349839903</v>
      </c>
      <c r="S101" s="61">
        <v>165.180794898485</v>
      </c>
      <c r="T101" s="16">
        <v>239.814976709717</v>
      </c>
      <c r="U101" s="16">
        <v>213.591242577472</v>
      </c>
      <c r="V101" s="64">
        <v>252.14289342129899</v>
      </c>
    </row>
    <row r="102" spans="14:22" x14ac:dyDescent="0.25">
      <c r="N102" s="25">
        <v>43830</v>
      </c>
      <c r="O102" s="61">
        <v>152.67870323802001</v>
      </c>
      <c r="P102" s="16">
        <v>263.22305208614199</v>
      </c>
      <c r="Q102" s="16">
        <v>222.80470480891699</v>
      </c>
      <c r="R102" s="64">
        <v>261.34554709056499</v>
      </c>
      <c r="S102" s="61">
        <v>167.06661776112799</v>
      </c>
      <c r="T102" s="16">
        <v>236.923637118491</v>
      </c>
      <c r="U102" s="16">
        <v>216.06543943169501</v>
      </c>
      <c r="V102" s="64">
        <v>252.280774602859</v>
      </c>
    </row>
    <row r="103" spans="14:22" x14ac:dyDescent="0.25">
      <c r="N103" s="25">
        <v>43921</v>
      </c>
      <c r="O103" s="61">
        <v>152.888382367232</v>
      </c>
      <c r="P103" s="16">
        <v>271.64582556993901</v>
      </c>
      <c r="Q103" s="16">
        <v>225.668630744339</v>
      </c>
      <c r="R103" s="64">
        <v>260.07334894499297</v>
      </c>
      <c r="S103" s="61">
        <v>163.23704105171799</v>
      </c>
      <c r="T103" s="16">
        <v>240.663332555062</v>
      </c>
      <c r="U103" s="16">
        <v>221.09625811167899</v>
      </c>
      <c r="V103" s="64">
        <v>253.04774169509</v>
      </c>
    </row>
    <row r="104" spans="14:22" x14ac:dyDescent="0.25">
      <c r="N104" s="25">
        <v>44012</v>
      </c>
      <c r="O104" s="61">
        <v>150.71797056200299</v>
      </c>
      <c r="P104" s="16">
        <v>280.59007074930003</v>
      </c>
      <c r="Q104" s="16">
        <v>227.57540846871899</v>
      </c>
      <c r="R104" s="64">
        <v>262.07145321794599</v>
      </c>
      <c r="S104" s="61">
        <v>157.46930639554199</v>
      </c>
      <c r="T104" s="16">
        <v>249.514209201949</v>
      </c>
      <c r="U104" s="16">
        <v>224.83272144149299</v>
      </c>
      <c r="V104" s="64">
        <v>254.13007714280101</v>
      </c>
    </row>
    <row r="105" spans="14:22" x14ac:dyDescent="0.25">
      <c r="N105" s="25">
        <v>44104</v>
      </c>
      <c r="O105" s="61">
        <v>154.45907748261601</v>
      </c>
      <c r="P105" s="16">
        <v>280.37157642557401</v>
      </c>
      <c r="Q105" s="16">
        <v>234.697984888939</v>
      </c>
      <c r="R105" s="64">
        <v>272.47737675749897</v>
      </c>
      <c r="S105" s="61">
        <v>160.069083482114</v>
      </c>
      <c r="T105" s="16">
        <v>258.152954024537</v>
      </c>
      <c r="U105" s="16">
        <v>229.07615707779999</v>
      </c>
      <c r="V105" s="64">
        <v>262.99777071076602</v>
      </c>
    </row>
    <row r="106" spans="14:22" x14ac:dyDescent="0.25">
      <c r="N106" s="25">
        <v>44196</v>
      </c>
      <c r="O106" s="61">
        <v>162.440534199501</v>
      </c>
      <c r="P106" s="16">
        <v>279.89042065382699</v>
      </c>
      <c r="Q106" s="16">
        <v>244.61826399395099</v>
      </c>
      <c r="R106" s="64">
        <v>282.55327875053803</v>
      </c>
      <c r="S106" s="61">
        <v>164.17903696809401</v>
      </c>
      <c r="T106" s="16">
        <v>255.31469943274899</v>
      </c>
      <c r="U106" s="16">
        <v>234.138968542898</v>
      </c>
      <c r="V106" s="64">
        <v>275.73383426543802</v>
      </c>
    </row>
    <row r="107" spans="14:22" x14ac:dyDescent="0.25">
      <c r="N107" s="25">
        <v>44286</v>
      </c>
      <c r="O107" s="61">
        <v>168.51000798388301</v>
      </c>
      <c r="P107" s="16">
        <v>285.87594972398102</v>
      </c>
      <c r="Q107" s="16">
        <v>253.17403273100899</v>
      </c>
      <c r="R107" s="64">
        <v>288.54441059842299</v>
      </c>
      <c r="S107" s="61">
        <v>167.510426110358</v>
      </c>
      <c r="T107" s="16">
        <v>247.53804213907799</v>
      </c>
      <c r="U107" s="16">
        <v>239.45429970077001</v>
      </c>
      <c r="V107" s="64">
        <v>283.28724707837102</v>
      </c>
    </row>
    <row r="108" spans="14:22" x14ac:dyDescent="0.25">
      <c r="N108" s="25">
        <v>44377</v>
      </c>
      <c r="O108" s="61">
        <v>176.74437450796199</v>
      </c>
      <c r="P108" s="16">
        <v>299.31754912849101</v>
      </c>
      <c r="Q108" s="16">
        <v>265.81496792811902</v>
      </c>
      <c r="R108" s="64">
        <v>301.28237552524803</v>
      </c>
      <c r="S108" s="61">
        <v>178.66362584916399</v>
      </c>
      <c r="T108" s="16">
        <v>258.55564169219099</v>
      </c>
      <c r="U108" s="16">
        <v>250.97438694457199</v>
      </c>
      <c r="V108" s="64">
        <v>292.950713545913</v>
      </c>
    </row>
    <row r="109" spans="14:22" x14ac:dyDescent="0.25">
      <c r="N109" s="25">
        <v>44469</v>
      </c>
      <c r="O109" s="61">
        <v>183.16451492473399</v>
      </c>
      <c r="P109" s="16">
        <v>317.10366586573798</v>
      </c>
      <c r="Q109" s="16">
        <v>276.90735235431703</v>
      </c>
      <c r="R109" s="64">
        <v>320.27002015648799</v>
      </c>
      <c r="S109" s="61">
        <v>189.492471479268</v>
      </c>
      <c r="T109" s="16">
        <v>290.01208327764698</v>
      </c>
      <c r="U109" s="16">
        <v>271.23959237429699</v>
      </c>
      <c r="V109" s="64">
        <v>308.444572943602</v>
      </c>
    </row>
    <row r="110" spans="14:22" x14ac:dyDescent="0.25">
      <c r="N110" s="25">
        <v>44561</v>
      </c>
      <c r="O110" s="61">
        <v>185.90092699519701</v>
      </c>
      <c r="P110" s="16">
        <v>323.06747959165102</v>
      </c>
      <c r="Q110" s="16">
        <v>284.06346995146703</v>
      </c>
      <c r="R110" s="64">
        <v>332.96991942313099</v>
      </c>
      <c r="S110" s="61">
        <v>193.57571718357499</v>
      </c>
      <c r="T110" s="16">
        <v>297.44892765270902</v>
      </c>
      <c r="U110" s="16">
        <v>287.66831272952999</v>
      </c>
      <c r="V110" s="64">
        <v>325.60387868324699</v>
      </c>
    </row>
    <row r="111" spans="14:22" x14ac:dyDescent="0.25">
      <c r="N111" s="25">
        <v>44651</v>
      </c>
      <c r="O111" s="61">
        <v>190.97521507230601</v>
      </c>
      <c r="P111" s="16">
        <v>322.59907179270999</v>
      </c>
      <c r="Q111" s="16">
        <v>300.769585975702</v>
      </c>
      <c r="R111" s="64">
        <v>343.26968746047498</v>
      </c>
      <c r="S111" s="61">
        <v>195.74650606598499</v>
      </c>
      <c r="T111" s="16">
        <v>274.00236921830498</v>
      </c>
      <c r="U111" s="16">
        <v>299.49572995908198</v>
      </c>
      <c r="V111" s="64">
        <v>337.32041949827601</v>
      </c>
    </row>
    <row r="112" spans="14:22" x14ac:dyDescent="0.25">
      <c r="N112" s="25">
        <v>44742</v>
      </c>
      <c r="O112" s="61">
        <v>198.43248751525499</v>
      </c>
      <c r="P112" s="16">
        <v>336.43029863919702</v>
      </c>
      <c r="Q112" s="16">
        <v>323.53325668834401</v>
      </c>
      <c r="R112" s="64">
        <v>356.35069030266601</v>
      </c>
      <c r="S112" s="61">
        <v>198.43564052210601</v>
      </c>
      <c r="T112" s="16">
        <v>258.01777142078998</v>
      </c>
      <c r="U112" s="16">
        <v>310.56485261907602</v>
      </c>
      <c r="V112" s="64">
        <v>348.78433677271403</v>
      </c>
    </row>
    <row r="113" spans="14:22" x14ac:dyDescent="0.25">
      <c r="N113" s="25">
        <v>44834</v>
      </c>
      <c r="O113" s="61">
        <v>197.26663705898</v>
      </c>
      <c r="P113" s="16">
        <v>349.80992221660102</v>
      </c>
      <c r="Q113" s="16">
        <v>319.16617721936001</v>
      </c>
      <c r="R113" s="64">
        <v>351.821590674113</v>
      </c>
      <c r="S113" s="61">
        <v>201.159611385186</v>
      </c>
      <c r="T113" s="16">
        <v>249.44793432388801</v>
      </c>
      <c r="U113" s="16">
        <v>307.02396999733497</v>
      </c>
      <c r="V113" s="64">
        <v>347.76790322653301</v>
      </c>
    </row>
    <row r="114" spans="14:22" x14ac:dyDescent="0.25">
      <c r="N114" s="25">
        <v>44926</v>
      </c>
      <c r="O114" s="61">
        <v>191.59754152536999</v>
      </c>
      <c r="P114" s="16">
        <v>345.61705345428499</v>
      </c>
      <c r="Q114" s="16">
        <v>307.10936272895998</v>
      </c>
      <c r="R114" s="64">
        <v>341.71989381813501</v>
      </c>
      <c r="S114" s="61">
        <v>197.11412983053901</v>
      </c>
      <c r="T114" s="16">
        <v>255.63382300284599</v>
      </c>
      <c r="U114" s="16">
        <v>293.230571082479</v>
      </c>
      <c r="V114" s="64">
        <v>323.91921286609301</v>
      </c>
    </row>
    <row r="115" spans="14:22" x14ac:dyDescent="0.25">
      <c r="N115" s="25">
        <v>45016</v>
      </c>
      <c r="O115" s="61">
        <v>189.88197949268101</v>
      </c>
      <c r="P115" s="16">
        <v>331.13872728106202</v>
      </c>
      <c r="Q115" s="16">
        <v>311.942263777736</v>
      </c>
      <c r="R115" s="64">
        <v>342.99899657839399</v>
      </c>
      <c r="S115" s="61">
        <v>188.013860165187</v>
      </c>
      <c r="T115" s="16">
        <v>262.30420614787801</v>
      </c>
      <c r="U115" s="16">
        <v>282.115098990212</v>
      </c>
      <c r="V115" s="64">
        <v>306.87908361555901</v>
      </c>
    </row>
    <row r="116" spans="14:22" x14ac:dyDescent="0.25">
      <c r="N116" s="25">
        <v>45107</v>
      </c>
      <c r="O116" s="61">
        <v>190.49160796720699</v>
      </c>
      <c r="P116" s="16">
        <v>326.74898198434198</v>
      </c>
      <c r="Q116" s="16">
        <v>316.99657935671303</v>
      </c>
      <c r="R116" s="64">
        <v>349.01061357962499</v>
      </c>
      <c r="S116" s="61">
        <v>182.676355291036</v>
      </c>
      <c r="T116" s="16">
        <v>257.291244022863</v>
      </c>
      <c r="U116" s="16">
        <v>274.50401338635299</v>
      </c>
      <c r="V116" s="64">
        <v>310.04474781474698</v>
      </c>
    </row>
    <row r="117" spans="14:22" x14ac:dyDescent="0.25">
      <c r="N117" s="25">
        <v>45199</v>
      </c>
      <c r="O117" s="61">
        <v>194.97873663046099</v>
      </c>
      <c r="P117" s="16">
        <v>332.78596013899499</v>
      </c>
      <c r="Q117" s="16">
        <v>317.68764272937898</v>
      </c>
      <c r="R117" s="64">
        <v>348.74581716028098</v>
      </c>
      <c r="S117" s="61">
        <v>180.421928428228</v>
      </c>
      <c r="T117" s="16">
        <v>262.09819434745401</v>
      </c>
      <c r="U117" s="16">
        <v>268.56284015841902</v>
      </c>
      <c r="V117" s="64">
        <v>316.72321449072302</v>
      </c>
    </row>
    <row r="118" spans="14:22" x14ac:dyDescent="0.25">
      <c r="N118" s="68"/>
      <c r="O118" s="168" t="s">
        <v>17</v>
      </c>
      <c r="P118" s="142" t="s">
        <v>18</v>
      </c>
      <c r="Q118" s="142" t="s">
        <v>19</v>
      </c>
      <c r="R118" s="170" t="s">
        <v>20</v>
      </c>
      <c r="S118" s="168" t="s">
        <v>17</v>
      </c>
      <c r="T118" s="142" t="s">
        <v>18</v>
      </c>
      <c r="U118" s="142" t="s">
        <v>19</v>
      </c>
      <c r="V118" s="170" t="s">
        <v>20</v>
      </c>
    </row>
    <row r="119" spans="14:22" x14ac:dyDescent="0.25">
      <c r="N119" s="139" t="s">
        <v>134</v>
      </c>
      <c r="O119" s="167">
        <f t="shared" ref="O119:V124" si="0">O112/O111-1</f>
        <v>3.9048378294144426E-2</v>
      </c>
      <c r="P119" s="167">
        <f t="shared" si="0"/>
        <v>4.2874354131354986E-2</v>
      </c>
      <c r="Q119" s="167">
        <f t="shared" si="0"/>
        <v>7.5684749303345455E-2</v>
      </c>
      <c r="R119" s="167">
        <f t="shared" si="0"/>
        <v>3.8107072427410849E-2</v>
      </c>
      <c r="S119" s="167">
        <f t="shared" si="0"/>
        <v>1.3737841406040285E-2</v>
      </c>
      <c r="T119" s="167">
        <f t="shared" si="0"/>
        <v>-5.833744373494687E-2</v>
      </c>
      <c r="U119" s="167">
        <f t="shared" si="0"/>
        <v>3.6959200258068314E-2</v>
      </c>
      <c r="V119" s="167">
        <f t="shared" si="0"/>
        <v>3.3985245516678919E-2</v>
      </c>
    </row>
    <row r="120" spans="14:22" x14ac:dyDescent="0.25">
      <c r="N120" s="139" t="s">
        <v>134</v>
      </c>
      <c r="O120" s="167">
        <f t="shared" si="0"/>
        <v>-5.8753003143467986E-3</v>
      </c>
      <c r="P120" s="167">
        <f t="shared" si="0"/>
        <v>3.976937758436816E-2</v>
      </c>
      <c r="Q120" s="167">
        <f t="shared" si="0"/>
        <v>-1.3498085215983724E-2</v>
      </c>
      <c r="R120" s="167">
        <f t="shared" si="0"/>
        <v>-1.2709669861187156E-2</v>
      </c>
      <c r="S120" s="167">
        <f t="shared" si="0"/>
        <v>1.3727225895070694E-2</v>
      </c>
      <c r="T120" s="167">
        <f t="shared" si="0"/>
        <v>-3.3214135017567425E-2</v>
      </c>
      <c r="U120" s="167">
        <f t="shared" si="0"/>
        <v>-1.1401427405193565E-2</v>
      </c>
      <c r="V120" s="167">
        <f t="shared" si="0"/>
        <v>-2.914217867654334E-3</v>
      </c>
    </row>
    <row r="121" spans="14:22" x14ac:dyDescent="0.25">
      <c r="N121" s="139" t="s">
        <v>134</v>
      </c>
      <c r="O121" s="167">
        <f t="shared" si="0"/>
        <v>-2.8738237839554315E-2</v>
      </c>
      <c r="P121" s="167">
        <f t="shared" si="0"/>
        <v>-1.198613445767216E-2</v>
      </c>
      <c r="Q121" s="167">
        <f t="shared" si="0"/>
        <v>-3.777597800444088E-2</v>
      </c>
      <c r="R121" s="167">
        <f t="shared" si="0"/>
        <v>-2.871255523750682E-2</v>
      </c>
      <c r="S121" s="167">
        <f t="shared" si="0"/>
        <v>-2.0110804185739739E-2</v>
      </c>
      <c r="T121" s="167">
        <f t="shared" si="0"/>
        <v>2.4798315911993551E-2</v>
      </c>
      <c r="U121" s="167">
        <f t="shared" si="0"/>
        <v>-4.4926130409217557E-2</v>
      </c>
      <c r="V121" s="167">
        <f t="shared" si="0"/>
        <v>-6.8576456134035957E-2</v>
      </c>
    </row>
    <row r="122" spans="14:22" x14ac:dyDescent="0.25">
      <c r="N122" s="139" t="s">
        <v>134</v>
      </c>
      <c r="O122" s="167">
        <f t="shared" si="0"/>
        <v>-8.9539877131555867E-3</v>
      </c>
      <c r="P122" s="167">
        <f t="shared" si="0"/>
        <v>-4.1891237797784253E-2</v>
      </c>
      <c r="Q122" s="167">
        <f t="shared" si="0"/>
        <v>1.5736742787100688E-2</v>
      </c>
      <c r="R122" s="167">
        <f t="shared" si="0"/>
        <v>3.7431322653393995E-3</v>
      </c>
      <c r="S122" s="167">
        <f t="shared" si="0"/>
        <v>-4.616751560720489E-2</v>
      </c>
      <c r="T122" s="167">
        <f t="shared" si="0"/>
        <v>2.6093507763085722E-2</v>
      </c>
      <c r="U122" s="167">
        <f t="shared" si="0"/>
        <v>-3.7906934639296064E-2</v>
      </c>
      <c r="V122" s="167">
        <f t="shared" si="0"/>
        <v>-5.260610847920999E-2</v>
      </c>
    </row>
    <row r="123" spans="14:22" x14ac:dyDescent="0.25">
      <c r="N123" s="139" t="s">
        <v>134</v>
      </c>
      <c r="O123" s="167">
        <f t="shared" si="0"/>
        <v>3.2105651950478098E-3</v>
      </c>
      <c r="P123" s="167">
        <f t="shared" si="0"/>
        <v>-1.3256514370166506E-2</v>
      </c>
      <c r="Q123" s="167">
        <f t="shared" si="0"/>
        <v>1.6202727766886804E-2</v>
      </c>
      <c r="R123" s="167">
        <f t="shared" si="0"/>
        <v>1.7526631451404429E-2</v>
      </c>
      <c r="S123" s="167">
        <f t="shared" si="0"/>
        <v>-2.8388890422554547E-2</v>
      </c>
      <c r="T123" s="167">
        <f t="shared" si="0"/>
        <v>-1.9111253298732311E-2</v>
      </c>
      <c r="U123" s="167">
        <f t="shared" si="0"/>
        <v>-2.6978653858307222E-2</v>
      </c>
      <c r="V123" s="167">
        <f t="shared" si="0"/>
        <v>1.0315672746056936E-2</v>
      </c>
    </row>
    <row r="124" spans="14:22" x14ac:dyDescent="0.25">
      <c r="N124" s="139" t="str">
        <f>"QTR "&amp;YEAR(N117)&amp;"Q"&amp;(MONTH(N117)/3)</f>
        <v>QTR 2023Q3</v>
      </c>
      <c r="O124" s="167">
        <f t="shared" si="0"/>
        <v>2.3555518855331803E-2</v>
      </c>
      <c r="P124" s="167">
        <f t="shared" si="0"/>
        <v>1.847588971200631E-2</v>
      </c>
      <c r="Q124" s="167">
        <f t="shared" si="0"/>
        <v>2.1800341633602116E-3</v>
      </c>
      <c r="R124" s="167">
        <f t="shared" si="0"/>
        <v>-7.5870592194349218E-4</v>
      </c>
      <c r="S124" s="167">
        <f t="shared" si="0"/>
        <v>-1.2341098327784628E-2</v>
      </c>
      <c r="T124" s="167">
        <f t="shared" si="0"/>
        <v>1.8682914542415885E-2</v>
      </c>
      <c r="U124" s="167">
        <f t="shared" si="0"/>
        <v>-2.1643301876144272E-2</v>
      </c>
      <c r="V124" s="167">
        <f t="shared" si="0"/>
        <v>2.1540331590994999E-2</v>
      </c>
    </row>
    <row r="125" spans="14:22" x14ac:dyDescent="0.25">
      <c r="N125" s="68">
        <v>43008</v>
      </c>
      <c r="O125" s="168" t="s">
        <v>76</v>
      </c>
      <c r="P125" s="142" t="s">
        <v>76</v>
      </c>
      <c r="Q125" s="142" t="s">
        <v>76</v>
      </c>
      <c r="R125" s="142" t="s">
        <v>76</v>
      </c>
      <c r="S125" s="142" t="s">
        <v>76</v>
      </c>
      <c r="T125" s="142" t="s">
        <v>76</v>
      </c>
      <c r="U125" s="142" t="s">
        <v>76</v>
      </c>
      <c r="V125" s="142" t="s">
        <v>76</v>
      </c>
    </row>
    <row r="126" spans="14:22" x14ac:dyDescent="0.25">
      <c r="N126" s="68">
        <v>43100</v>
      </c>
      <c r="O126" s="168" t="s">
        <v>76</v>
      </c>
      <c r="P126" s="142" t="s">
        <v>76</v>
      </c>
      <c r="Q126" s="142" t="s">
        <v>76</v>
      </c>
      <c r="R126" s="142" t="s">
        <v>76</v>
      </c>
      <c r="S126" s="142" t="s">
        <v>76</v>
      </c>
      <c r="T126" s="142" t="s">
        <v>76</v>
      </c>
      <c r="U126" s="142" t="s">
        <v>76</v>
      </c>
      <c r="V126" s="142" t="s">
        <v>76</v>
      </c>
    </row>
    <row r="127" spans="14:22" x14ac:dyDescent="0.25">
      <c r="N127" s="139" t="s">
        <v>136</v>
      </c>
      <c r="O127" s="167">
        <f t="shared" ref="O127:V132" si="1">O112/O108-1</f>
        <v>0.1227089295920758</v>
      </c>
      <c r="P127" s="167">
        <f t="shared" si="1"/>
        <v>0.12399122476702584</v>
      </c>
      <c r="Q127" s="167">
        <f t="shared" si="1"/>
        <v>0.21713709054876484</v>
      </c>
      <c r="R127" s="167">
        <f t="shared" si="1"/>
        <v>0.18277974170050038</v>
      </c>
      <c r="S127" s="167">
        <f t="shared" si="1"/>
        <v>0.11066614471170788</v>
      </c>
      <c r="T127" s="167">
        <f t="shared" si="1"/>
        <v>-2.080288281008924E-3</v>
      </c>
      <c r="U127" s="167">
        <f t="shared" si="1"/>
        <v>0.23743644281782683</v>
      </c>
      <c r="V127" s="167">
        <f t="shared" si="1"/>
        <v>0.19059050087635465</v>
      </c>
    </row>
    <row r="128" spans="14:22" x14ac:dyDescent="0.25">
      <c r="N128" s="139" t="s">
        <v>136</v>
      </c>
      <c r="O128" s="167">
        <f t="shared" si="1"/>
        <v>7.6991562148601034E-2</v>
      </c>
      <c r="P128" s="167">
        <f t="shared" si="1"/>
        <v>0.10314058105121648</v>
      </c>
      <c r="Q128" s="167">
        <f t="shared" si="1"/>
        <v>0.15260997769019391</v>
      </c>
      <c r="R128" s="167">
        <f t="shared" si="1"/>
        <v>9.8515529184431738E-2</v>
      </c>
      <c r="S128" s="167">
        <f t="shared" si="1"/>
        <v>6.1570466704237825E-2</v>
      </c>
      <c r="T128" s="167">
        <f t="shared" si="1"/>
        <v>-0.13987054778998409</v>
      </c>
      <c r="U128" s="167">
        <f t="shared" si="1"/>
        <v>0.13192903480572027</v>
      </c>
      <c r="V128" s="167">
        <f t="shared" si="1"/>
        <v>0.12748913008147222</v>
      </c>
    </row>
    <row r="129" spans="14:22" x14ac:dyDescent="0.25">
      <c r="N129" s="139" t="s">
        <v>136</v>
      </c>
      <c r="O129" s="167">
        <f t="shared" si="1"/>
        <v>3.064328200106381E-2</v>
      </c>
      <c r="P129" s="167">
        <f t="shared" si="1"/>
        <v>6.9798340245003976E-2</v>
      </c>
      <c r="Q129" s="167">
        <f t="shared" si="1"/>
        <v>8.1129378520337081E-2</v>
      </c>
      <c r="R129" s="167">
        <f t="shared" si="1"/>
        <v>2.6278573182116016E-2</v>
      </c>
      <c r="S129" s="167">
        <f t="shared" si="1"/>
        <v>1.8279217550868809E-2</v>
      </c>
      <c r="T129" s="167">
        <f t="shared" si="1"/>
        <v>-0.14057910707509724</v>
      </c>
      <c r="U129" s="167">
        <f t="shared" si="1"/>
        <v>1.9335665788740242E-2</v>
      </c>
      <c r="V129" s="167">
        <f t="shared" si="1"/>
        <v>-5.1739734304359075E-3</v>
      </c>
    </row>
    <row r="130" spans="14:22" x14ac:dyDescent="0.25">
      <c r="N130" s="139" t="s">
        <v>136</v>
      </c>
      <c r="O130" s="167">
        <f t="shared" si="1"/>
        <v>-5.7244893229264626E-3</v>
      </c>
      <c r="P130" s="167">
        <f t="shared" si="1"/>
        <v>2.647141989868862E-2</v>
      </c>
      <c r="Q130" s="167">
        <f t="shared" si="1"/>
        <v>3.7146966724675989E-2</v>
      </c>
      <c r="R130" s="167">
        <f t="shared" si="1"/>
        <v>-7.8856622640810503E-4</v>
      </c>
      <c r="S130" s="167">
        <f t="shared" si="1"/>
        <v>-3.9503366145352103E-2</v>
      </c>
      <c r="T130" s="167">
        <f t="shared" si="1"/>
        <v>-4.2693656641730526E-2</v>
      </c>
      <c r="U130" s="167">
        <f t="shared" si="1"/>
        <v>-5.803298421398051E-2</v>
      </c>
      <c r="V130" s="167">
        <f t="shared" si="1"/>
        <v>-9.0244569030226152E-2</v>
      </c>
    </row>
    <row r="131" spans="14:22" x14ac:dyDescent="0.25">
      <c r="N131" s="139" t="s">
        <v>136</v>
      </c>
      <c r="O131" s="167">
        <f t="shared" si="1"/>
        <v>-4.0018041639666158E-2</v>
      </c>
      <c r="P131" s="167">
        <f t="shared" si="1"/>
        <v>-2.8776589665123198E-2</v>
      </c>
      <c r="Q131" s="167">
        <f t="shared" si="1"/>
        <v>-2.0204035277670673E-2</v>
      </c>
      <c r="R131" s="167">
        <f t="shared" si="1"/>
        <v>-2.0597902355139919E-2</v>
      </c>
      <c r="S131" s="167">
        <f t="shared" si="1"/>
        <v>-7.9417614646268175E-2</v>
      </c>
      <c r="T131" s="167">
        <f t="shared" si="1"/>
        <v>-2.8158037096681632E-3</v>
      </c>
      <c r="U131" s="167">
        <f t="shared" si="1"/>
        <v>-0.11611371643832968</v>
      </c>
      <c r="V131" s="167">
        <f t="shared" si="1"/>
        <v>-0.11107032304381192</v>
      </c>
    </row>
    <row r="132" spans="14:22" x14ac:dyDescent="0.25">
      <c r="N132" s="139" t="str">
        <f>"Y/Y "&amp;RIGHT(N124,4)</f>
        <v>Y/Y 23Q3</v>
      </c>
      <c r="O132" s="167">
        <f t="shared" si="1"/>
        <v>-1.1598009996160452E-2</v>
      </c>
      <c r="P132" s="167">
        <f t="shared" si="1"/>
        <v>-4.866632132597104E-2</v>
      </c>
      <c r="Q132" s="167">
        <f t="shared" si="1"/>
        <v>-4.6324911457169549E-3</v>
      </c>
      <c r="R132" s="167">
        <f t="shared" si="1"/>
        <v>-8.7424239880748988E-3</v>
      </c>
      <c r="S132" s="167">
        <f t="shared" si="1"/>
        <v>-0.10309068910084995</v>
      </c>
      <c r="T132" s="167">
        <f t="shared" si="1"/>
        <v>5.0713027782145037E-2</v>
      </c>
      <c r="U132" s="167">
        <f t="shared" si="1"/>
        <v>-0.12527077230891714</v>
      </c>
      <c r="V132" s="167">
        <f t="shared" si="1"/>
        <v>-8.9268412776977168E-2</v>
      </c>
    </row>
    <row r="133" spans="14:22" x14ac:dyDescent="0.25">
      <c r="N133" s="68"/>
      <c r="O133" s="168"/>
      <c r="P133" s="142"/>
      <c r="Q133" s="142"/>
      <c r="R133" s="142"/>
      <c r="S133" s="142"/>
      <c r="T133" s="142"/>
      <c r="U133" s="142"/>
      <c r="V133" s="142"/>
    </row>
    <row r="134" spans="14:22" x14ac:dyDescent="0.25">
      <c r="N134" s="68" t="s">
        <v>97</v>
      </c>
      <c r="O134" s="168">
        <f>MIN($O$59:$O$74)</f>
        <v>87.128698471810793</v>
      </c>
      <c r="P134" s="168">
        <f>MIN($P$59:$P$74)</f>
        <v>150.23496546389401</v>
      </c>
      <c r="Q134" s="168">
        <f>MIN($Q$59:$Q$74)</f>
        <v>118.68332603304999</v>
      </c>
      <c r="R134" s="168">
        <f>MIN($R$59:$R$74)</f>
        <v>119.010578396109</v>
      </c>
      <c r="S134" s="168">
        <f t="shared" ref="S134:V134" si="2">MIN($R$59:$R$74)</f>
        <v>119.010578396109</v>
      </c>
      <c r="T134" s="168">
        <f t="shared" si="2"/>
        <v>119.010578396109</v>
      </c>
      <c r="U134" s="168">
        <f t="shared" si="2"/>
        <v>119.010578396109</v>
      </c>
      <c r="V134" s="168">
        <f t="shared" si="2"/>
        <v>119.010578396109</v>
      </c>
    </row>
    <row r="135" spans="14:22" x14ac:dyDescent="0.25">
      <c r="N135" s="68" t="s">
        <v>98</v>
      </c>
      <c r="O135" s="167">
        <f t="shared" ref="O135:V135" si="3">O117/O134-1</f>
        <v>1.2378245061647912</v>
      </c>
      <c r="P135" s="167">
        <f t="shared" si="3"/>
        <v>1.2151032491765275</v>
      </c>
      <c r="Q135" s="167">
        <f t="shared" si="3"/>
        <v>1.6767672709215433</v>
      </c>
      <c r="R135" s="167">
        <f t="shared" si="3"/>
        <v>1.9303766258452457</v>
      </c>
      <c r="S135" s="167">
        <f t="shared" si="3"/>
        <v>0.51601589421505434</v>
      </c>
      <c r="T135" s="167">
        <f t="shared" si="3"/>
        <v>1.2023100625147722</v>
      </c>
      <c r="U135" s="167">
        <f t="shared" si="3"/>
        <v>1.256629988508648</v>
      </c>
      <c r="V135" s="167">
        <f t="shared" si="3"/>
        <v>1.6613030434702782</v>
      </c>
    </row>
    <row r="136" spans="14:22" x14ac:dyDescent="0.25">
      <c r="N136" s="25"/>
    </row>
    <row r="137" spans="14:22" x14ac:dyDescent="0.25">
      <c r="N137" s="25"/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7">
    <cfRule type="expression" dxfId="12" priority="2">
      <formula>$O7=""</formula>
    </cfRule>
  </conditionalFormatting>
  <conditionalFormatting sqref="N118:N135">
    <cfRule type="expression" dxfId="11" priority="1">
      <formula>$O118=""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30D26-DCB6-4933-8001-AB27193A2DE1}">
  <sheetPr codeName="Sheet7"/>
  <dimension ref="A1:AD420"/>
  <sheetViews>
    <sheetView topLeftCell="A17" workbookViewId="0">
      <selection activeCell="I48" sqref="I48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89.6045447484249</v>
      </c>
      <c r="P6" s="16">
        <v>95.530523634583901</v>
      </c>
      <c r="Q6" s="16">
        <v>94.120114598367294</v>
      </c>
      <c r="R6" s="64">
        <v>97.130930281728595</v>
      </c>
      <c r="S6" s="61">
        <v>91.751676756951397</v>
      </c>
      <c r="T6" s="16">
        <v>98.562336968995893</v>
      </c>
      <c r="U6" s="16">
        <v>93.507614062960798</v>
      </c>
      <c r="V6" s="64">
        <v>98.408907572455107</v>
      </c>
      <c r="W6" s="61">
        <v>94.290524431380703</v>
      </c>
      <c r="X6" s="16">
        <v>97.330640871576904</v>
      </c>
      <c r="Y6" s="16">
        <v>97.979232793715198</v>
      </c>
      <c r="Z6" s="64">
        <v>95.168395594959307</v>
      </c>
      <c r="AA6" s="61">
        <v>93.887458677816298</v>
      </c>
      <c r="AB6" s="16">
        <v>92.571356131511493</v>
      </c>
      <c r="AC6" s="16">
        <v>95.406340650899295</v>
      </c>
      <c r="AD6" s="64">
        <v>93.936689261865993</v>
      </c>
    </row>
    <row r="7" spans="1:30" x14ac:dyDescent="0.25">
      <c r="A7" s="118" t="s">
        <v>83</v>
      </c>
      <c r="B7" s="118"/>
      <c r="C7" s="118"/>
      <c r="D7" s="118"/>
      <c r="E7" s="118"/>
      <c r="F7" s="118"/>
      <c r="G7" s="76"/>
      <c r="H7" s="118" t="s">
        <v>84</v>
      </c>
      <c r="I7" s="118"/>
      <c r="J7" s="118"/>
      <c r="K7" s="118"/>
      <c r="L7" s="118"/>
      <c r="M7" s="118"/>
      <c r="N7" s="25">
        <v>36707</v>
      </c>
      <c r="O7" s="61">
        <v>93.667035294077493</v>
      </c>
      <c r="P7" s="16">
        <v>98.426922882037204</v>
      </c>
      <c r="Q7" s="16">
        <v>95.7374712732272</v>
      </c>
      <c r="R7" s="64">
        <v>103.722593212635</v>
      </c>
      <c r="S7" s="61">
        <v>99.042290535181706</v>
      </c>
      <c r="T7" s="16">
        <v>102.11097370397501</v>
      </c>
      <c r="U7" s="16">
        <v>98.781678803199895</v>
      </c>
      <c r="V7" s="64">
        <v>98.638095702825495</v>
      </c>
      <c r="W7" s="61">
        <v>96.327383581489997</v>
      </c>
      <c r="X7" s="16">
        <v>103.45561661109799</v>
      </c>
      <c r="Y7" s="16">
        <v>96.750778062399306</v>
      </c>
      <c r="Z7" s="64">
        <v>98.770986803485798</v>
      </c>
      <c r="AA7" s="61">
        <v>98.8724640248751</v>
      </c>
      <c r="AB7" s="16">
        <v>94.274676716285697</v>
      </c>
      <c r="AC7" s="16">
        <v>97.9375774576434</v>
      </c>
      <c r="AD7" s="64">
        <v>98.000753824819498</v>
      </c>
    </row>
    <row r="8" spans="1:30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25">
        <v>36799</v>
      </c>
      <c r="O8" s="61">
        <v>98.021920810587901</v>
      </c>
      <c r="P8" s="16">
        <v>99.606235792688807</v>
      </c>
      <c r="Q8" s="16">
        <v>99.353978793778296</v>
      </c>
      <c r="R8" s="64">
        <v>102.18486506684501</v>
      </c>
      <c r="S8" s="61">
        <v>101.600762353886</v>
      </c>
      <c r="T8" s="16">
        <v>100.34519137634101</v>
      </c>
      <c r="U8" s="16">
        <v>100.072687942873</v>
      </c>
      <c r="V8" s="64">
        <v>98.191709893740907</v>
      </c>
      <c r="W8" s="61">
        <v>99.526996097912004</v>
      </c>
      <c r="X8" s="16">
        <v>103.771694302916</v>
      </c>
      <c r="Y8" s="16">
        <v>97.247782719840302</v>
      </c>
      <c r="Z8" s="64">
        <v>100.239680303301</v>
      </c>
      <c r="AA8" s="61">
        <v>100.626270130498</v>
      </c>
      <c r="AB8" s="16">
        <v>96.801128085175193</v>
      </c>
      <c r="AC8" s="16">
        <v>98.983959494968403</v>
      </c>
      <c r="AD8" s="64">
        <v>99.042360227300193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100.262408161152</v>
      </c>
      <c r="P10" s="16">
        <v>102.193298252223</v>
      </c>
      <c r="Q10" s="16">
        <v>99.808668133963394</v>
      </c>
      <c r="R10" s="64">
        <v>105.631439712904</v>
      </c>
      <c r="S10" s="61">
        <v>101.986098653558</v>
      </c>
      <c r="T10" s="16">
        <v>106.415768352868</v>
      </c>
      <c r="U10" s="16">
        <v>104.08056109857699</v>
      </c>
      <c r="V10" s="64">
        <v>103.533412747455</v>
      </c>
      <c r="W10" s="61">
        <v>97.902176651151507</v>
      </c>
      <c r="X10" s="16">
        <v>99.472900435015802</v>
      </c>
      <c r="Y10" s="16">
        <v>101.95506375181699</v>
      </c>
      <c r="Z10" s="64">
        <v>102.577323389075</v>
      </c>
      <c r="AA10" s="61">
        <v>100.78138446727399</v>
      </c>
      <c r="AB10" s="16">
        <v>101.666251902978</v>
      </c>
      <c r="AC10" s="16">
        <v>102.556048421357</v>
      </c>
      <c r="AD10" s="64">
        <v>103.887293321128</v>
      </c>
    </row>
    <row r="11" spans="1:30" x14ac:dyDescent="0.25">
      <c r="N11" s="25">
        <v>37072</v>
      </c>
      <c r="O11" s="61">
        <v>100.605496513752</v>
      </c>
      <c r="P11" s="16">
        <v>104.45006775739699</v>
      </c>
      <c r="Q11" s="16">
        <v>104.643074401129</v>
      </c>
      <c r="R11" s="64">
        <v>113.132501385547</v>
      </c>
      <c r="S11" s="61">
        <v>102.481125781869</v>
      </c>
      <c r="T11" s="16">
        <v>108.457122750089</v>
      </c>
      <c r="U11" s="16">
        <v>106.67123651892</v>
      </c>
      <c r="V11" s="64">
        <v>106.94143655905199</v>
      </c>
      <c r="W11" s="61">
        <v>98.661910704842995</v>
      </c>
      <c r="X11" s="16">
        <v>102.0624721754</v>
      </c>
      <c r="Y11" s="16">
        <v>102.960050433506</v>
      </c>
      <c r="Z11" s="64">
        <v>109.391960804009</v>
      </c>
      <c r="AA11" s="61">
        <v>102.4839797595</v>
      </c>
      <c r="AB11" s="16">
        <v>101.892177391964</v>
      </c>
      <c r="AC11" s="16">
        <v>105.9812932764</v>
      </c>
      <c r="AD11" s="64">
        <v>108.472878418115</v>
      </c>
    </row>
    <row r="12" spans="1:30" x14ac:dyDescent="0.25">
      <c r="N12" s="25">
        <v>37164</v>
      </c>
      <c r="O12" s="61">
        <v>102.01707872628999</v>
      </c>
      <c r="P12" s="16">
        <v>104.659555118817</v>
      </c>
      <c r="Q12" s="16">
        <v>111.628451037345</v>
      </c>
      <c r="R12" s="64">
        <v>115.41585842894099</v>
      </c>
      <c r="S12" s="61">
        <v>100.587390125472</v>
      </c>
      <c r="T12" s="16">
        <v>101.78992635498599</v>
      </c>
      <c r="U12" s="16">
        <v>105.228021510479</v>
      </c>
      <c r="V12" s="64">
        <v>112.511927370156</v>
      </c>
      <c r="W12" s="61">
        <v>103.93946107010299</v>
      </c>
      <c r="X12" s="16">
        <v>106.042788708719</v>
      </c>
      <c r="Y12" s="16">
        <v>105.910978183658</v>
      </c>
      <c r="Z12" s="64">
        <v>113.15620018655299</v>
      </c>
      <c r="AA12" s="61">
        <v>101.41116231479199</v>
      </c>
      <c r="AB12" s="16">
        <v>101.685243941572</v>
      </c>
      <c r="AC12" s="16">
        <v>107.601198141618</v>
      </c>
      <c r="AD12" s="64">
        <v>110.96827683910701</v>
      </c>
    </row>
    <row r="13" spans="1:30" x14ac:dyDescent="0.25">
      <c r="N13" s="25">
        <v>37256</v>
      </c>
      <c r="O13" s="61">
        <v>103.86992850198899</v>
      </c>
      <c r="P13" s="16">
        <v>103.93623535990299</v>
      </c>
      <c r="Q13" s="16">
        <v>114.37209775103901</v>
      </c>
      <c r="R13" s="64">
        <v>115.942298347902</v>
      </c>
      <c r="S13" s="61">
        <v>102.656234352642</v>
      </c>
      <c r="T13" s="16">
        <v>98.985816451725</v>
      </c>
      <c r="U13" s="16">
        <v>105.46896700250799</v>
      </c>
      <c r="V13" s="64">
        <v>119.27362247633501</v>
      </c>
      <c r="W13" s="61">
        <v>106.916363872413</v>
      </c>
      <c r="X13" s="16">
        <v>108.299654002803</v>
      </c>
      <c r="Y13" s="16">
        <v>108.870023428116</v>
      </c>
      <c r="Z13" s="64">
        <v>111.252726273714</v>
      </c>
      <c r="AA13" s="61">
        <v>99.741566959655799</v>
      </c>
      <c r="AB13" s="16">
        <v>102.423275516457</v>
      </c>
      <c r="AC13" s="16">
        <v>107.670913384399</v>
      </c>
      <c r="AD13" s="64">
        <v>112.94552211675099</v>
      </c>
    </row>
    <row r="14" spans="1:30" x14ac:dyDescent="0.25">
      <c r="N14" s="25">
        <v>37346</v>
      </c>
      <c r="O14" s="61">
        <v>104.38331182828701</v>
      </c>
      <c r="P14" s="16">
        <v>103.354502014963</v>
      </c>
      <c r="Q14" s="16">
        <v>114.696391349772</v>
      </c>
      <c r="R14" s="64">
        <v>119.272026869855</v>
      </c>
      <c r="S14" s="61">
        <v>107.58655419022701</v>
      </c>
      <c r="T14" s="16">
        <v>103.674220701457</v>
      </c>
      <c r="U14" s="16">
        <v>108.69230293806</v>
      </c>
      <c r="V14" s="64">
        <v>124.086500366808</v>
      </c>
      <c r="W14" s="61">
        <v>105.171679198281</v>
      </c>
      <c r="X14" s="16">
        <v>108.190923746137</v>
      </c>
      <c r="Y14" s="16">
        <v>109.615657118051</v>
      </c>
      <c r="Z14" s="64">
        <v>111.17530028295801</v>
      </c>
      <c r="AA14" s="61">
        <v>101.795710542208</v>
      </c>
      <c r="AB14" s="16">
        <v>103.808088471728</v>
      </c>
      <c r="AC14" s="16">
        <v>109.114652210975</v>
      </c>
      <c r="AD14" s="64">
        <v>117.091933852587</v>
      </c>
    </row>
    <row r="15" spans="1:30" x14ac:dyDescent="0.25">
      <c r="N15" s="25">
        <v>37437</v>
      </c>
      <c r="O15" s="61">
        <v>103.962219707768</v>
      </c>
      <c r="P15" s="16">
        <v>104.621239109314</v>
      </c>
      <c r="Q15" s="16">
        <v>115.635707304815</v>
      </c>
      <c r="R15" s="64">
        <v>126.464292176386</v>
      </c>
      <c r="S15" s="61">
        <v>111.221558471031</v>
      </c>
      <c r="T15" s="16">
        <v>111.54790479542299</v>
      </c>
      <c r="U15" s="16">
        <v>112.412190469948</v>
      </c>
      <c r="V15" s="64">
        <v>126.54167530301901</v>
      </c>
      <c r="W15" s="61">
        <v>105.54150168055099</v>
      </c>
      <c r="X15" s="16">
        <v>108.44158624251401</v>
      </c>
      <c r="Y15" s="16">
        <v>111.03100673597901</v>
      </c>
      <c r="Z15" s="64">
        <v>114.982093175085</v>
      </c>
      <c r="AA15" s="61">
        <v>105.523050554159</v>
      </c>
      <c r="AB15" s="16">
        <v>106.55082221182001</v>
      </c>
      <c r="AC15" s="16">
        <v>112.58722144845601</v>
      </c>
      <c r="AD15" s="64">
        <v>122.42154437226</v>
      </c>
    </row>
    <row r="16" spans="1:30" x14ac:dyDescent="0.25">
      <c r="N16" s="25">
        <v>37529</v>
      </c>
      <c r="O16" s="61">
        <v>103.46015524698799</v>
      </c>
      <c r="P16" s="16">
        <v>108.303452045333</v>
      </c>
      <c r="Q16" s="16">
        <v>117.833652466622</v>
      </c>
      <c r="R16" s="64">
        <v>135.04653470365</v>
      </c>
      <c r="S16" s="61">
        <v>112.786326444184</v>
      </c>
      <c r="T16" s="16">
        <v>114.56077779642</v>
      </c>
      <c r="U16" s="16">
        <v>117.110617005718</v>
      </c>
      <c r="V16" s="64">
        <v>132.39261102485</v>
      </c>
      <c r="W16" s="61">
        <v>109.591406543255</v>
      </c>
      <c r="X16" s="16">
        <v>111.559863645712</v>
      </c>
      <c r="Y16" s="16">
        <v>114.43987064475699</v>
      </c>
      <c r="Z16" s="64">
        <v>119.625615538132</v>
      </c>
      <c r="AA16" s="61">
        <v>107.656954403047</v>
      </c>
      <c r="AB16" s="16">
        <v>110.254388711175</v>
      </c>
      <c r="AC16" s="16">
        <v>116.924994406403</v>
      </c>
      <c r="AD16" s="64">
        <v>127.04216756146801</v>
      </c>
    </row>
    <row r="17" spans="1:30" x14ac:dyDescent="0.25">
      <c r="N17" s="25">
        <v>37621</v>
      </c>
      <c r="O17" s="61">
        <v>105.064117383905</v>
      </c>
      <c r="P17" s="16">
        <v>110.03269735129901</v>
      </c>
      <c r="Q17" s="16">
        <v>120.809116914821</v>
      </c>
      <c r="R17" s="64">
        <v>137.85527713060401</v>
      </c>
      <c r="S17" s="61">
        <v>113.673740689431</v>
      </c>
      <c r="T17" s="16">
        <v>112.857814737664</v>
      </c>
      <c r="U17" s="16">
        <v>121.126823489401</v>
      </c>
      <c r="V17" s="64">
        <v>143.55131257076499</v>
      </c>
      <c r="W17" s="61">
        <v>112.887651553872</v>
      </c>
      <c r="X17" s="16">
        <v>115.291370609293</v>
      </c>
      <c r="Y17" s="16">
        <v>119.359501313671</v>
      </c>
      <c r="Z17" s="64">
        <v>123.590413808821</v>
      </c>
      <c r="AA17" s="61">
        <v>108.67593014167301</v>
      </c>
      <c r="AB17" s="16">
        <v>112.00754117447499</v>
      </c>
      <c r="AC17" s="16">
        <v>120.48103813733501</v>
      </c>
      <c r="AD17" s="64">
        <v>130.56270842727901</v>
      </c>
    </row>
    <row r="18" spans="1:30" x14ac:dyDescent="0.25">
      <c r="N18" s="25">
        <v>37711</v>
      </c>
      <c r="O18" s="61">
        <v>109.788660049776</v>
      </c>
      <c r="P18" s="16">
        <v>109.210921909737</v>
      </c>
      <c r="Q18" s="16">
        <v>125.081183742289</v>
      </c>
      <c r="R18" s="64">
        <v>137.728264441194</v>
      </c>
      <c r="S18" s="61">
        <v>115.73961099391001</v>
      </c>
      <c r="T18" s="16">
        <v>115.739151634674</v>
      </c>
      <c r="U18" s="16">
        <v>124.061460738915</v>
      </c>
      <c r="V18" s="64">
        <v>151.82107776089899</v>
      </c>
      <c r="W18" s="61">
        <v>113.99619424868099</v>
      </c>
      <c r="X18" s="16">
        <v>116.66054895942401</v>
      </c>
      <c r="Y18" s="16">
        <v>124.818682649001</v>
      </c>
      <c r="Z18" s="64">
        <v>127.72974301327299</v>
      </c>
      <c r="AA18" s="61">
        <v>111.93286780971199</v>
      </c>
      <c r="AB18" s="16">
        <v>112.16020411478</v>
      </c>
      <c r="AC18" s="16">
        <v>124.942473889582</v>
      </c>
      <c r="AD18" s="64">
        <v>135.07410238367299</v>
      </c>
    </row>
    <row r="19" spans="1:30" x14ac:dyDescent="0.25">
      <c r="N19" s="25">
        <v>37802</v>
      </c>
      <c r="O19" s="61">
        <v>113.14715843306</v>
      </c>
      <c r="P19" s="16">
        <v>109.61638898089301</v>
      </c>
      <c r="Q19" s="16">
        <v>130.42860617720399</v>
      </c>
      <c r="R19" s="64">
        <v>139.750513960624</v>
      </c>
      <c r="S19" s="61">
        <v>118.560590571096</v>
      </c>
      <c r="T19" s="16">
        <v>119.68536465111001</v>
      </c>
      <c r="U19" s="16">
        <v>129.11545982459299</v>
      </c>
      <c r="V19" s="64">
        <v>157.389160565167</v>
      </c>
      <c r="W19" s="61">
        <v>114.748052691287</v>
      </c>
      <c r="X19" s="16">
        <v>117.69610161282201</v>
      </c>
      <c r="Y19" s="16">
        <v>127.242689745078</v>
      </c>
      <c r="Z19" s="64">
        <v>129.19678796900001</v>
      </c>
      <c r="AA19" s="61">
        <v>116.514293763948</v>
      </c>
      <c r="AB19" s="16">
        <v>113.197014513054</v>
      </c>
      <c r="AC19" s="16">
        <v>129.940607916311</v>
      </c>
      <c r="AD19" s="64">
        <v>140.77239414217499</v>
      </c>
    </row>
    <row r="20" spans="1:30" x14ac:dyDescent="0.25">
      <c r="N20" s="25">
        <v>37894</v>
      </c>
      <c r="O20" s="61">
        <v>112.285733907538</v>
      </c>
      <c r="P20" s="16">
        <v>111.60108955446201</v>
      </c>
      <c r="Q20" s="16">
        <v>133.45968819124201</v>
      </c>
      <c r="R20" s="64">
        <v>143.60637430911899</v>
      </c>
      <c r="S20" s="61">
        <v>122.425079063729</v>
      </c>
      <c r="T20" s="16">
        <v>122.07822145470899</v>
      </c>
      <c r="U20" s="16">
        <v>136.03767607351401</v>
      </c>
      <c r="V20" s="64">
        <v>163.41407551598701</v>
      </c>
      <c r="W20" s="61">
        <v>117.81165671220801</v>
      </c>
      <c r="X20" s="16">
        <v>121.451815693547</v>
      </c>
      <c r="Y20" s="16">
        <v>128.94039439529701</v>
      </c>
      <c r="Z20" s="64">
        <v>128.43309972554201</v>
      </c>
      <c r="AA20" s="61">
        <v>118.563161898917</v>
      </c>
      <c r="AB20" s="16">
        <v>116.41942644853501</v>
      </c>
      <c r="AC20" s="16">
        <v>134.220938770202</v>
      </c>
      <c r="AD20" s="64">
        <v>144.85133759264201</v>
      </c>
    </row>
    <row r="21" spans="1:30" x14ac:dyDescent="0.25">
      <c r="N21" s="25">
        <v>37986</v>
      </c>
      <c r="O21" s="61">
        <v>112.30616454579101</v>
      </c>
      <c r="P21" s="16">
        <v>113.76436444994199</v>
      </c>
      <c r="Q21" s="16">
        <v>136.706314448558</v>
      </c>
      <c r="R21" s="64">
        <v>148.54863655081499</v>
      </c>
      <c r="S21" s="61">
        <v>125.707135008675</v>
      </c>
      <c r="T21" s="16">
        <v>127.198879771924</v>
      </c>
      <c r="U21" s="16">
        <v>141.90185649612599</v>
      </c>
      <c r="V21" s="64">
        <v>169.200140491654</v>
      </c>
      <c r="W21" s="61">
        <v>122.367677723028</v>
      </c>
      <c r="X21" s="16">
        <v>126.014134723026</v>
      </c>
      <c r="Y21" s="16">
        <v>135.073592112168</v>
      </c>
      <c r="Z21" s="64">
        <v>131.82409904789799</v>
      </c>
      <c r="AA21" s="61">
        <v>120.39546311196899</v>
      </c>
      <c r="AB21" s="16">
        <v>121.05066282929501</v>
      </c>
      <c r="AC21" s="16">
        <v>139.048830195053</v>
      </c>
      <c r="AD21" s="64">
        <v>148.15537279372799</v>
      </c>
    </row>
    <row r="22" spans="1:30" x14ac:dyDescent="0.25">
      <c r="N22" s="25">
        <v>38077</v>
      </c>
      <c r="O22" s="61">
        <v>116.23028071735899</v>
      </c>
      <c r="P22" s="16">
        <v>115.129938625363</v>
      </c>
      <c r="Q22" s="16">
        <v>141.573497695762</v>
      </c>
      <c r="R22" s="64">
        <v>153.983423067003</v>
      </c>
      <c r="S22" s="61">
        <v>126.04728226113301</v>
      </c>
      <c r="T22" s="16">
        <v>137.44411863624899</v>
      </c>
      <c r="U22" s="16">
        <v>147.057239120726</v>
      </c>
      <c r="V22" s="64">
        <v>175.63259840784099</v>
      </c>
      <c r="W22" s="61">
        <v>126.996475954224</v>
      </c>
      <c r="X22" s="16">
        <v>131.19767994236301</v>
      </c>
      <c r="Y22" s="16">
        <v>143.156241789116</v>
      </c>
      <c r="Z22" s="64">
        <v>141.19069118511501</v>
      </c>
      <c r="AA22" s="61">
        <v>125.780049096089</v>
      </c>
      <c r="AB22" s="16">
        <v>127.58396044659401</v>
      </c>
      <c r="AC22" s="16">
        <v>146.49082837599801</v>
      </c>
      <c r="AD22" s="64">
        <v>154.16007676030301</v>
      </c>
    </row>
    <row r="23" spans="1:30" x14ac:dyDescent="0.25">
      <c r="N23" s="25">
        <v>38168</v>
      </c>
      <c r="O23" s="61">
        <v>120.248149664538</v>
      </c>
      <c r="P23" s="16">
        <v>113.72371957293601</v>
      </c>
      <c r="Q23" s="16">
        <v>143.20576917815299</v>
      </c>
      <c r="R23" s="64">
        <v>160.103984822634</v>
      </c>
      <c r="S23" s="61">
        <v>125.954806388748</v>
      </c>
      <c r="T23" s="16">
        <v>145.53511688910501</v>
      </c>
      <c r="U23" s="16">
        <v>151.15741998992601</v>
      </c>
      <c r="V23" s="64">
        <v>184.40916812919599</v>
      </c>
      <c r="W23" s="61">
        <v>132.86433761181499</v>
      </c>
      <c r="X23" s="16">
        <v>137.95558713311499</v>
      </c>
      <c r="Y23" s="16">
        <v>149.879980386033</v>
      </c>
      <c r="Z23" s="64">
        <v>150.49001144407899</v>
      </c>
      <c r="AA23" s="61">
        <v>131.48348771097801</v>
      </c>
      <c r="AB23" s="16">
        <v>135.24739799935099</v>
      </c>
      <c r="AC23" s="16">
        <v>155.57166947788801</v>
      </c>
      <c r="AD23" s="64">
        <v>161.27359602905901</v>
      </c>
    </row>
    <row r="24" spans="1:30" x14ac:dyDescent="0.25">
      <c r="N24" s="25">
        <v>38260</v>
      </c>
      <c r="O24" s="61">
        <v>120.575112850918</v>
      </c>
      <c r="P24" s="16">
        <v>110.835946050205</v>
      </c>
      <c r="Q24" s="16">
        <v>143.92032756677901</v>
      </c>
      <c r="R24" s="64">
        <v>168.16089421665501</v>
      </c>
      <c r="S24" s="61">
        <v>132.714492723718</v>
      </c>
      <c r="T24" s="16">
        <v>145.38388501953699</v>
      </c>
      <c r="U24" s="16">
        <v>155.815118561623</v>
      </c>
      <c r="V24" s="64">
        <v>189.806351113745</v>
      </c>
      <c r="W24" s="61">
        <v>139.30029590369901</v>
      </c>
      <c r="X24" s="16">
        <v>142.53855721092299</v>
      </c>
      <c r="Y24" s="16">
        <v>154.995529684735</v>
      </c>
      <c r="Z24" s="64">
        <v>154.33685500770301</v>
      </c>
      <c r="AA24" s="61">
        <v>134.97430043935199</v>
      </c>
      <c r="AB24" s="16">
        <v>138.51086007928001</v>
      </c>
      <c r="AC24" s="16">
        <v>159.676380592708</v>
      </c>
      <c r="AD24" s="64">
        <v>165.15770995773801</v>
      </c>
    </row>
    <row r="25" spans="1:30" x14ac:dyDescent="0.25">
      <c r="N25" s="25">
        <v>38352</v>
      </c>
      <c r="O25" s="61">
        <v>120.016490951102</v>
      </c>
      <c r="P25" s="16">
        <v>112.013141434589</v>
      </c>
      <c r="Q25" s="16">
        <v>148.045741667388</v>
      </c>
      <c r="R25" s="64">
        <v>172.61906345536099</v>
      </c>
      <c r="S25" s="61">
        <v>142.97297303299101</v>
      </c>
      <c r="T25" s="16">
        <v>147.157033683474</v>
      </c>
      <c r="U25" s="16">
        <v>162.793735840827</v>
      </c>
      <c r="V25" s="64">
        <v>194.466036111172</v>
      </c>
      <c r="W25" s="61">
        <v>145.203856901563</v>
      </c>
      <c r="X25" s="16">
        <v>147.15802691940701</v>
      </c>
      <c r="Y25" s="16">
        <v>160.11089600536201</v>
      </c>
      <c r="Z25" s="64">
        <v>157.18257600943701</v>
      </c>
      <c r="AA25" s="61">
        <v>138.41725755905401</v>
      </c>
      <c r="AB25" s="16">
        <v>140.597107224647</v>
      </c>
      <c r="AC25" s="16">
        <v>162.72252960697099</v>
      </c>
      <c r="AD25" s="64">
        <v>167.94170969321101</v>
      </c>
    </row>
    <row r="26" spans="1:30" x14ac:dyDescent="0.25">
      <c r="N26" s="25">
        <v>38442</v>
      </c>
      <c r="O26" s="61">
        <v>121.776607384044</v>
      </c>
      <c r="P26" s="16">
        <v>119.27865714437</v>
      </c>
      <c r="Q26" s="16">
        <v>155.34211372676799</v>
      </c>
      <c r="R26" s="64">
        <v>170.74810408877099</v>
      </c>
      <c r="S26" s="61">
        <v>150.565262525967</v>
      </c>
      <c r="T26" s="16">
        <v>154.678287920282</v>
      </c>
      <c r="U26" s="16">
        <v>172.580037693919</v>
      </c>
      <c r="V26" s="64">
        <v>206.68435729623599</v>
      </c>
      <c r="W26" s="61">
        <v>150.096585022607</v>
      </c>
      <c r="X26" s="16">
        <v>155.73711297742901</v>
      </c>
      <c r="Y26" s="16">
        <v>168.960225963738</v>
      </c>
      <c r="Z26" s="64">
        <v>165.56918299204301</v>
      </c>
      <c r="AA26" s="61">
        <v>144.570786675037</v>
      </c>
      <c r="AB26" s="16">
        <v>147.21183966865999</v>
      </c>
      <c r="AC26" s="16">
        <v>173.284041804162</v>
      </c>
      <c r="AD26" s="64">
        <v>173.809408387936</v>
      </c>
    </row>
    <row r="27" spans="1:30" x14ac:dyDescent="0.25">
      <c r="A27" s="118" t="s">
        <v>85</v>
      </c>
      <c r="B27" s="118"/>
      <c r="C27" s="118"/>
      <c r="D27" s="118"/>
      <c r="E27" s="118"/>
      <c r="F27" s="118"/>
      <c r="G27" s="76"/>
      <c r="H27" s="118" t="s">
        <v>86</v>
      </c>
      <c r="I27" s="118"/>
      <c r="J27" s="118"/>
      <c r="K27" s="118"/>
      <c r="L27" s="118"/>
      <c r="M27" s="118"/>
      <c r="N27" s="25">
        <v>38533</v>
      </c>
      <c r="O27" s="61">
        <v>125.237845817833</v>
      </c>
      <c r="P27" s="16">
        <v>126.83906343193399</v>
      </c>
      <c r="Q27" s="16">
        <v>162.56876829742899</v>
      </c>
      <c r="R27" s="64">
        <v>169.54863250503399</v>
      </c>
      <c r="S27" s="61">
        <v>157.84745612459</v>
      </c>
      <c r="T27" s="16">
        <v>161.47944255605199</v>
      </c>
      <c r="U27" s="16">
        <v>183.739348468234</v>
      </c>
      <c r="V27" s="64">
        <v>218.550319430038</v>
      </c>
      <c r="W27" s="61">
        <v>155.66911804910501</v>
      </c>
      <c r="X27" s="16">
        <v>161.89398943847999</v>
      </c>
      <c r="Y27" s="16">
        <v>180.236703975495</v>
      </c>
      <c r="Z27" s="64">
        <v>180.414126644795</v>
      </c>
      <c r="AA27" s="61">
        <v>151.427219528405</v>
      </c>
      <c r="AB27" s="16">
        <v>155.286280141426</v>
      </c>
      <c r="AC27" s="16">
        <v>184.43166962721099</v>
      </c>
      <c r="AD27" s="64">
        <v>181.59631246331199</v>
      </c>
    </row>
    <row r="28" spans="1:30" x14ac:dyDescent="0.25">
      <c r="A28" s="118" t="s">
        <v>74</v>
      </c>
      <c r="B28" s="118"/>
      <c r="C28" s="118"/>
      <c r="D28" s="118"/>
      <c r="E28" s="118"/>
      <c r="F28" s="118"/>
      <c r="H28" s="118" t="s">
        <v>74</v>
      </c>
      <c r="I28" s="118"/>
      <c r="J28" s="118"/>
      <c r="K28" s="118"/>
      <c r="L28" s="118"/>
      <c r="M28" s="118"/>
      <c r="N28" s="25">
        <v>38625</v>
      </c>
      <c r="O28" s="61">
        <v>128.99197819891299</v>
      </c>
      <c r="P28" s="16">
        <v>127.447067150978</v>
      </c>
      <c r="Q28" s="16">
        <v>162.17752220078799</v>
      </c>
      <c r="R28" s="64">
        <v>173.22868747016599</v>
      </c>
      <c r="S28" s="61">
        <v>159.39106306793499</v>
      </c>
      <c r="T28" s="16">
        <v>164.125765864128</v>
      </c>
      <c r="U28" s="16">
        <v>188.11219766679901</v>
      </c>
      <c r="V28" s="64">
        <v>221.74355463914799</v>
      </c>
      <c r="W28" s="61">
        <v>161.44256014150099</v>
      </c>
      <c r="X28" s="16">
        <v>163.87753778523</v>
      </c>
      <c r="Y28" s="16">
        <v>181.67616311088</v>
      </c>
      <c r="Z28" s="64">
        <v>189.313752245145</v>
      </c>
      <c r="AA28" s="61">
        <v>156.91617536123599</v>
      </c>
      <c r="AB28" s="16">
        <v>161.18874063934001</v>
      </c>
      <c r="AC28" s="16">
        <v>185.78173178254301</v>
      </c>
      <c r="AD28" s="64">
        <v>186.12785621447199</v>
      </c>
    </row>
    <row r="29" spans="1:30" x14ac:dyDescent="0.25">
      <c r="N29" s="25">
        <v>38717</v>
      </c>
      <c r="O29" s="61">
        <v>130.00378309322599</v>
      </c>
      <c r="P29" s="16">
        <v>126.458604113457</v>
      </c>
      <c r="Q29" s="16">
        <v>159.506470121435</v>
      </c>
      <c r="R29" s="64">
        <v>177.05009762737799</v>
      </c>
      <c r="S29" s="61">
        <v>159.135789277778</v>
      </c>
      <c r="T29" s="16">
        <v>165.46337159264399</v>
      </c>
      <c r="U29" s="16">
        <v>190.013758555951</v>
      </c>
      <c r="V29" s="64">
        <v>224.286897527333</v>
      </c>
      <c r="W29" s="61">
        <v>164.97121184536601</v>
      </c>
      <c r="X29" s="16">
        <v>170.47666295489299</v>
      </c>
      <c r="Y29" s="16">
        <v>180.14020590780899</v>
      </c>
      <c r="Z29" s="64">
        <v>186.325718873357</v>
      </c>
      <c r="AA29" s="61">
        <v>161.81107190673899</v>
      </c>
      <c r="AB29" s="16">
        <v>165.78068168196</v>
      </c>
      <c r="AC29" s="16">
        <v>185.82551223716101</v>
      </c>
      <c r="AD29" s="64">
        <v>187.17671313565</v>
      </c>
    </row>
    <row r="30" spans="1:30" x14ac:dyDescent="0.25">
      <c r="N30" s="25">
        <v>38807</v>
      </c>
      <c r="O30" s="61">
        <v>126.731128410667</v>
      </c>
      <c r="P30" s="16">
        <v>127.537781738815</v>
      </c>
      <c r="Q30" s="16">
        <v>158.584086778189</v>
      </c>
      <c r="R30" s="64">
        <v>175.33562752696201</v>
      </c>
      <c r="S30" s="61">
        <v>163.4758296382</v>
      </c>
      <c r="T30" s="16">
        <v>167.04382842521599</v>
      </c>
      <c r="U30" s="16">
        <v>195.80593557424399</v>
      </c>
      <c r="V30" s="64">
        <v>227.651564132245</v>
      </c>
      <c r="W30" s="61">
        <v>166.746263704641</v>
      </c>
      <c r="X30" s="16">
        <v>180.04388864854599</v>
      </c>
      <c r="Y30" s="16">
        <v>188.03929054609699</v>
      </c>
      <c r="Z30" s="64">
        <v>180.37309245859399</v>
      </c>
      <c r="AA30" s="61">
        <v>166.95449520756</v>
      </c>
      <c r="AB30" s="16">
        <v>171.95594528828099</v>
      </c>
      <c r="AC30" s="16">
        <v>193.24215069920999</v>
      </c>
      <c r="AD30" s="64">
        <v>188.46611328017201</v>
      </c>
    </row>
    <row r="31" spans="1:30" x14ac:dyDescent="0.25">
      <c r="N31" s="25">
        <v>38898</v>
      </c>
      <c r="O31" s="61">
        <v>122.83815653305901</v>
      </c>
      <c r="P31" s="16">
        <v>128.94982483781001</v>
      </c>
      <c r="Q31" s="16">
        <v>155.09921322234601</v>
      </c>
      <c r="R31" s="64">
        <v>171.81091326620401</v>
      </c>
      <c r="S31" s="61">
        <v>168.31020900267399</v>
      </c>
      <c r="T31" s="16">
        <v>166.9713350973</v>
      </c>
      <c r="U31" s="16">
        <v>202.57134415736601</v>
      </c>
      <c r="V31" s="64">
        <v>226.16381756372701</v>
      </c>
      <c r="W31" s="61">
        <v>167.90374710320401</v>
      </c>
      <c r="X31" s="16">
        <v>184.69108096443401</v>
      </c>
      <c r="Y31" s="16">
        <v>194.997445321432</v>
      </c>
      <c r="Z31" s="64">
        <v>174.30339536241101</v>
      </c>
      <c r="AA31" s="61">
        <v>172.323238847635</v>
      </c>
      <c r="AB31" s="16">
        <v>179.224237295774</v>
      </c>
      <c r="AC31" s="16">
        <v>199.89118269060501</v>
      </c>
      <c r="AD31" s="64">
        <v>190.43486810248899</v>
      </c>
    </row>
    <row r="32" spans="1:30" x14ac:dyDescent="0.25">
      <c r="N32" s="25">
        <v>38990</v>
      </c>
      <c r="O32" s="61">
        <v>124.305165783899</v>
      </c>
      <c r="P32" s="16">
        <v>131.06901810826699</v>
      </c>
      <c r="Q32" s="16">
        <v>154.58074771683101</v>
      </c>
      <c r="R32" s="64">
        <v>169.38148314176399</v>
      </c>
      <c r="S32" s="61">
        <v>170.26903847386899</v>
      </c>
      <c r="T32" s="16">
        <v>171.08555016780301</v>
      </c>
      <c r="U32" s="16">
        <v>202.714449956534</v>
      </c>
      <c r="V32" s="64">
        <v>221.894282204116</v>
      </c>
      <c r="W32" s="61">
        <v>168.75136053480199</v>
      </c>
      <c r="X32" s="16">
        <v>183.002067213083</v>
      </c>
      <c r="Y32" s="16">
        <v>188.67019689294901</v>
      </c>
      <c r="Z32" s="64">
        <v>170.62529370614601</v>
      </c>
      <c r="AA32" s="61">
        <v>172.61796318720101</v>
      </c>
      <c r="AB32" s="16">
        <v>184.665565787568</v>
      </c>
      <c r="AC32" s="16">
        <v>197.490818921075</v>
      </c>
      <c r="AD32" s="64">
        <v>191.00135684301199</v>
      </c>
    </row>
    <row r="33" spans="14:30" x14ac:dyDescent="0.25">
      <c r="N33" s="25">
        <v>39082</v>
      </c>
      <c r="O33" s="61">
        <v>127.71767732611001</v>
      </c>
      <c r="P33" s="16">
        <v>131.31225379053399</v>
      </c>
      <c r="Q33" s="16">
        <v>158.24929961126699</v>
      </c>
      <c r="R33" s="64">
        <v>167.108169740797</v>
      </c>
      <c r="S33" s="61">
        <v>172.23105747452499</v>
      </c>
      <c r="T33" s="16">
        <v>179.40590698523701</v>
      </c>
      <c r="U33" s="16">
        <v>201.391414393845</v>
      </c>
      <c r="V33" s="64">
        <v>223.64440993658201</v>
      </c>
      <c r="W33" s="61">
        <v>170.37855998417001</v>
      </c>
      <c r="X33" s="16">
        <v>181.472547380218</v>
      </c>
      <c r="Y33" s="16">
        <v>183.60796413793599</v>
      </c>
      <c r="Z33" s="64">
        <v>172.00739852703799</v>
      </c>
      <c r="AA33" s="61">
        <v>170.34546940719599</v>
      </c>
      <c r="AB33" s="16">
        <v>188.20408548429401</v>
      </c>
      <c r="AC33" s="16">
        <v>195.85827360079099</v>
      </c>
      <c r="AD33" s="64">
        <v>191.777289135763</v>
      </c>
    </row>
    <row r="34" spans="14:30" x14ac:dyDescent="0.25">
      <c r="N34" s="25">
        <v>39172</v>
      </c>
      <c r="O34" s="61">
        <v>128.594370032526</v>
      </c>
      <c r="P34" s="16">
        <v>128.988037549501</v>
      </c>
      <c r="Q34" s="16">
        <v>159.83165390764</v>
      </c>
      <c r="R34" s="64">
        <v>163.11846652885299</v>
      </c>
      <c r="S34" s="61">
        <v>176.64511255434601</v>
      </c>
      <c r="T34" s="16">
        <v>184.43751317538701</v>
      </c>
      <c r="U34" s="16">
        <v>208.15541619601501</v>
      </c>
      <c r="V34" s="64">
        <v>236.30937437456399</v>
      </c>
      <c r="W34" s="61">
        <v>173.12796486129201</v>
      </c>
      <c r="X34" s="16">
        <v>182.653833610996</v>
      </c>
      <c r="Y34" s="16">
        <v>189.82426969713799</v>
      </c>
      <c r="Z34" s="64">
        <v>176.47101473880599</v>
      </c>
      <c r="AA34" s="61">
        <v>173.93035812878401</v>
      </c>
      <c r="AB34" s="16">
        <v>192.00759549785701</v>
      </c>
      <c r="AC34" s="16">
        <v>202.24580558331701</v>
      </c>
      <c r="AD34" s="64">
        <v>195.37498292461501</v>
      </c>
    </row>
    <row r="35" spans="14:30" x14ac:dyDescent="0.25">
      <c r="N35" s="25">
        <v>39263</v>
      </c>
      <c r="O35" s="61">
        <v>129.656360105142</v>
      </c>
      <c r="P35" s="16">
        <v>126.16832463935999</v>
      </c>
      <c r="Q35" s="16">
        <v>156.11490657002599</v>
      </c>
      <c r="R35" s="64">
        <v>158.66642364173001</v>
      </c>
      <c r="S35" s="61">
        <v>178.46359685117</v>
      </c>
      <c r="T35" s="16">
        <v>186.479524906992</v>
      </c>
      <c r="U35" s="16">
        <v>213.146763212953</v>
      </c>
      <c r="V35" s="64">
        <v>249.34577739198301</v>
      </c>
      <c r="W35" s="61">
        <v>174.18954355899399</v>
      </c>
      <c r="X35" s="16">
        <v>183.83348662013199</v>
      </c>
      <c r="Y35" s="16">
        <v>194.847077342159</v>
      </c>
      <c r="Z35" s="64">
        <v>176.856968872349</v>
      </c>
      <c r="AA35" s="61">
        <v>181.91465353749899</v>
      </c>
      <c r="AB35" s="16">
        <v>196.72729427889601</v>
      </c>
      <c r="AC35" s="16">
        <v>208.84656763931901</v>
      </c>
      <c r="AD35" s="64">
        <v>198.063344241957</v>
      </c>
    </row>
    <row r="36" spans="14:30" x14ac:dyDescent="0.25">
      <c r="N36" s="25">
        <v>39355</v>
      </c>
      <c r="O36" s="61">
        <v>129.46749931431501</v>
      </c>
      <c r="P36" s="16">
        <v>124.824500417116</v>
      </c>
      <c r="Q36" s="16">
        <v>151.36468745373199</v>
      </c>
      <c r="R36" s="64">
        <v>155.61495247310799</v>
      </c>
      <c r="S36" s="61">
        <v>172.19379117886399</v>
      </c>
      <c r="T36" s="16">
        <v>188.252777800865</v>
      </c>
      <c r="U36" s="16">
        <v>208.47866746849499</v>
      </c>
      <c r="V36" s="64">
        <v>245.979638030882</v>
      </c>
      <c r="W36" s="61">
        <v>171.621030603685</v>
      </c>
      <c r="X36" s="16">
        <v>185.43723801545701</v>
      </c>
      <c r="Y36" s="16">
        <v>189.08592083766399</v>
      </c>
      <c r="Z36" s="64">
        <v>169.20266294674801</v>
      </c>
      <c r="AA36" s="61">
        <v>181.84642085686201</v>
      </c>
      <c r="AB36" s="16">
        <v>197.89601171089001</v>
      </c>
      <c r="AC36" s="16">
        <v>207.41617440325101</v>
      </c>
      <c r="AD36" s="64">
        <v>191.31139993105501</v>
      </c>
    </row>
    <row r="37" spans="14:30" x14ac:dyDescent="0.25">
      <c r="N37" s="25">
        <v>39447</v>
      </c>
      <c r="O37" s="61">
        <v>128.01737592002499</v>
      </c>
      <c r="P37" s="16">
        <v>124.90105646537199</v>
      </c>
      <c r="Q37" s="16">
        <v>148.01078735242999</v>
      </c>
      <c r="R37" s="64">
        <v>152.06806348974999</v>
      </c>
      <c r="S37" s="61">
        <v>167.04487210349001</v>
      </c>
      <c r="T37" s="16">
        <v>187.792736809524</v>
      </c>
      <c r="U37" s="16">
        <v>204.469547072534</v>
      </c>
      <c r="V37" s="64">
        <v>238.44655452421799</v>
      </c>
      <c r="W37" s="61">
        <v>169.24669766536701</v>
      </c>
      <c r="X37" s="16">
        <v>185.37261980550699</v>
      </c>
      <c r="Y37" s="16">
        <v>181.60277004208999</v>
      </c>
      <c r="Z37" s="64">
        <v>160.93644057250199</v>
      </c>
      <c r="AA37" s="61">
        <v>175.440396538144</v>
      </c>
      <c r="AB37" s="16">
        <v>194.582407834186</v>
      </c>
      <c r="AC37" s="16">
        <v>202.029987153311</v>
      </c>
      <c r="AD37" s="64">
        <v>181.87960791690901</v>
      </c>
    </row>
    <row r="38" spans="14:30" x14ac:dyDescent="0.25">
      <c r="N38" s="25">
        <v>39538</v>
      </c>
      <c r="O38" s="61">
        <v>125.519485089442</v>
      </c>
      <c r="P38" s="16">
        <v>125.054203781719</v>
      </c>
      <c r="Q38" s="16">
        <v>142.69494462741901</v>
      </c>
      <c r="R38" s="64">
        <v>144.52757638117399</v>
      </c>
      <c r="S38" s="61">
        <v>169.40072952962501</v>
      </c>
      <c r="T38" s="16">
        <v>183.44327465218899</v>
      </c>
      <c r="U38" s="16">
        <v>204.737790141544</v>
      </c>
      <c r="V38" s="64">
        <v>240.348414552252</v>
      </c>
      <c r="W38" s="61">
        <v>165.35928876622299</v>
      </c>
      <c r="X38" s="16">
        <v>181.68095031754001</v>
      </c>
      <c r="Y38" s="16">
        <v>178.360977849888</v>
      </c>
      <c r="Z38" s="64">
        <v>153.550720606694</v>
      </c>
      <c r="AA38" s="61">
        <v>173.00938532349801</v>
      </c>
      <c r="AB38" s="16">
        <v>190.850586714874</v>
      </c>
      <c r="AC38" s="16">
        <v>199.05025788220101</v>
      </c>
      <c r="AD38" s="64">
        <v>178.931030985832</v>
      </c>
    </row>
    <row r="39" spans="14:30" x14ac:dyDescent="0.25">
      <c r="N39" s="25">
        <v>39629</v>
      </c>
      <c r="O39" s="61">
        <v>120.052202086959</v>
      </c>
      <c r="P39" s="16">
        <v>125.259188540067</v>
      </c>
      <c r="Q39" s="16">
        <v>139.259743215437</v>
      </c>
      <c r="R39" s="64">
        <v>137.13222347896399</v>
      </c>
      <c r="S39" s="61">
        <v>172.76081988512101</v>
      </c>
      <c r="T39" s="16">
        <v>181.40177216452099</v>
      </c>
      <c r="U39" s="16">
        <v>203.32790456667601</v>
      </c>
      <c r="V39" s="64">
        <v>239.88830818475799</v>
      </c>
      <c r="W39" s="61">
        <v>158.046976686639</v>
      </c>
      <c r="X39" s="16">
        <v>177.84422210924399</v>
      </c>
      <c r="Y39" s="16">
        <v>171.59617675244999</v>
      </c>
      <c r="Z39" s="64">
        <v>146.64104705969601</v>
      </c>
      <c r="AA39" s="61">
        <v>172.27450993192201</v>
      </c>
      <c r="AB39" s="16">
        <v>186.77824750691801</v>
      </c>
      <c r="AC39" s="16">
        <v>194.795572510212</v>
      </c>
      <c r="AD39" s="64">
        <v>179.154717475095</v>
      </c>
    </row>
    <row r="40" spans="14:30" x14ac:dyDescent="0.25">
      <c r="N40" s="25">
        <v>39721</v>
      </c>
      <c r="O40" s="61">
        <v>112.628570159821</v>
      </c>
      <c r="P40" s="16">
        <v>119.097852989182</v>
      </c>
      <c r="Q40" s="16">
        <v>133.41236982209699</v>
      </c>
      <c r="R40" s="64">
        <v>129.293335900545</v>
      </c>
      <c r="S40" s="61">
        <v>165.40188190975701</v>
      </c>
      <c r="T40" s="16">
        <v>184.54168940806099</v>
      </c>
      <c r="U40" s="16">
        <v>196.45152855361999</v>
      </c>
      <c r="V40" s="64">
        <v>229.59902130323599</v>
      </c>
      <c r="W40" s="61">
        <v>149.57093319305201</v>
      </c>
      <c r="X40" s="16">
        <v>172.039765504267</v>
      </c>
      <c r="Y40" s="16">
        <v>158.85201884387601</v>
      </c>
      <c r="Z40" s="64">
        <v>137.395329168892</v>
      </c>
      <c r="AA40" s="61">
        <v>163.73253452671699</v>
      </c>
      <c r="AB40" s="16">
        <v>176.332617251252</v>
      </c>
      <c r="AC40" s="16">
        <v>179.353655181058</v>
      </c>
      <c r="AD40" s="64">
        <v>176.18954739223599</v>
      </c>
    </row>
    <row r="41" spans="14:30" x14ac:dyDescent="0.25">
      <c r="N41" s="25">
        <v>39813</v>
      </c>
      <c r="O41" s="61">
        <v>105.869997288357</v>
      </c>
      <c r="P41" s="16">
        <v>110.200009296565</v>
      </c>
      <c r="Q41" s="16">
        <v>123.937930781331</v>
      </c>
      <c r="R41" s="64">
        <v>121.86374798458699</v>
      </c>
      <c r="S41" s="61">
        <v>152.412236003972</v>
      </c>
      <c r="T41" s="16">
        <v>181.35400706533099</v>
      </c>
      <c r="U41" s="16">
        <v>189.537205485919</v>
      </c>
      <c r="V41" s="64">
        <v>220.662211960028</v>
      </c>
      <c r="W41" s="61">
        <v>142.13160903171499</v>
      </c>
      <c r="X41" s="16">
        <v>163.366742428305</v>
      </c>
      <c r="Y41" s="16">
        <v>149.18999206326299</v>
      </c>
      <c r="Z41" s="64">
        <v>128.659974365756</v>
      </c>
      <c r="AA41" s="61">
        <v>150.992249697863</v>
      </c>
      <c r="AB41" s="16">
        <v>164.017977484667</v>
      </c>
      <c r="AC41" s="16">
        <v>164.96966188522899</v>
      </c>
      <c r="AD41" s="64">
        <v>168.94038581478901</v>
      </c>
    </row>
    <row r="42" spans="14:30" x14ac:dyDescent="0.25">
      <c r="N42" s="25">
        <v>39903</v>
      </c>
      <c r="O42" s="61">
        <v>98.192055768758294</v>
      </c>
      <c r="P42" s="16">
        <v>105.27516216350701</v>
      </c>
      <c r="Q42" s="16">
        <v>118.56338468883401</v>
      </c>
      <c r="R42" s="64">
        <v>117.775117672448</v>
      </c>
      <c r="S42" s="61">
        <v>141.99404768097801</v>
      </c>
      <c r="T42" s="16">
        <v>166.75594394616999</v>
      </c>
      <c r="U42" s="16">
        <v>185.993109283</v>
      </c>
      <c r="V42" s="64">
        <v>213.36807413391301</v>
      </c>
      <c r="W42" s="61">
        <v>134.85269064092</v>
      </c>
      <c r="X42" s="16">
        <v>153.26177011303699</v>
      </c>
      <c r="Y42" s="16">
        <v>145.41393868864299</v>
      </c>
      <c r="Z42" s="64">
        <v>123.688583609982</v>
      </c>
      <c r="AA42" s="61">
        <v>139.29974418260801</v>
      </c>
      <c r="AB42" s="16">
        <v>151.56036241257601</v>
      </c>
      <c r="AC42" s="16">
        <v>158.01217905312399</v>
      </c>
      <c r="AD42" s="64">
        <v>155.67244815285599</v>
      </c>
    </row>
    <row r="43" spans="14:30" x14ac:dyDescent="0.25">
      <c r="N43" s="25">
        <v>39994</v>
      </c>
      <c r="O43" s="61">
        <v>92.489050705175202</v>
      </c>
      <c r="P43" s="16">
        <v>103.941413304644</v>
      </c>
      <c r="Q43" s="16">
        <v>118.389611304298</v>
      </c>
      <c r="R43" s="64">
        <v>112.63256204183899</v>
      </c>
      <c r="S43" s="61">
        <v>134.29922038628399</v>
      </c>
      <c r="T43" s="16">
        <v>156.767674130156</v>
      </c>
      <c r="U43" s="16">
        <v>183.66695761730301</v>
      </c>
      <c r="V43" s="64">
        <v>205.977136101811</v>
      </c>
      <c r="W43" s="61">
        <v>130.177870736356</v>
      </c>
      <c r="X43" s="16">
        <v>146.569705446705</v>
      </c>
      <c r="Y43" s="16">
        <v>142.54545747715699</v>
      </c>
      <c r="Z43" s="64">
        <v>116.747469775196</v>
      </c>
      <c r="AA43" s="61">
        <v>127.338216373449</v>
      </c>
      <c r="AB43" s="16">
        <v>139.67978171155301</v>
      </c>
      <c r="AC43" s="16">
        <v>151.073722245044</v>
      </c>
      <c r="AD43" s="64">
        <v>140.354352513203</v>
      </c>
    </row>
    <row r="44" spans="14:30" x14ac:dyDescent="0.25">
      <c r="N44" s="25">
        <v>40086</v>
      </c>
      <c r="O44" s="61">
        <v>92.774866676007804</v>
      </c>
      <c r="P44" s="16">
        <v>101.331687566799</v>
      </c>
      <c r="Q44" s="16">
        <v>117.72907265652999</v>
      </c>
      <c r="R44" s="64">
        <v>102.954488269896</v>
      </c>
      <c r="S44" s="61">
        <v>133.51949191336399</v>
      </c>
      <c r="T44" s="16">
        <v>154.91819329687601</v>
      </c>
      <c r="U44" s="16">
        <v>183.041998079927</v>
      </c>
      <c r="V44" s="64">
        <v>202.723810277186</v>
      </c>
      <c r="W44" s="61">
        <v>130.028286767521</v>
      </c>
      <c r="X44" s="16">
        <v>145.831718087306</v>
      </c>
      <c r="Y44" s="16">
        <v>137.76275262220301</v>
      </c>
      <c r="Z44" s="64">
        <v>107.584271193983</v>
      </c>
      <c r="AA44" s="61">
        <v>118.575724697472</v>
      </c>
      <c r="AB44" s="16">
        <v>134.246017688379</v>
      </c>
      <c r="AC44" s="16">
        <v>144.13736745679799</v>
      </c>
      <c r="AD44" s="64">
        <v>133.80151867496201</v>
      </c>
    </row>
    <row r="45" spans="14:30" x14ac:dyDescent="0.25">
      <c r="N45" s="25">
        <v>40178</v>
      </c>
      <c r="O45" s="61">
        <v>92.570690917005905</v>
      </c>
      <c r="P45" s="16">
        <v>95.820196724887793</v>
      </c>
      <c r="Q45" s="16">
        <v>114.078738800574</v>
      </c>
      <c r="R45" s="64">
        <v>96.013930729317096</v>
      </c>
      <c r="S45" s="61">
        <v>135.67599869494899</v>
      </c>
      <c r="T45" s="16">
        <v>152.56002209617</v>
      </c>
      <c r="U45" s="16">
        <v>180.57914716512801</v>
      </c>
      <c r="V45" s="64">
        <v>200.97067711164701</v>
      </c>
      <c r="W45" s="61">
        <v>129.14630001479199</v>
      </c>
      <c r="X45" s="16">
        <v>144.292731218152</v>
      </c>
      <c r="Y45" s="16">
        <v>133.66450539976799</v>
      </c>
      <c r="Z45" s="64">
        <v>103.482561404161</v>
      </c>
      <c r="AA45" s="61">
        <v>114.957807882794</v>
      </c>
      <c r="AB45" s="16">
        <v>132.881507182131</v>
      </c>
      <c r="AC45" s="16">
        <v>138.073863641755</v>
      </c>
      <c r="AD45" s="64">
        <v>132.41300241293601</v>
      </c>
    </row>
    <row r="46" spans="14:30" x14ac:dyDescent="0.25">
      <c r="N46" s="25">
        <v>40268</v>
      </c>
      <c r="O46" s="61">
        <v>87.961896867762604</v>
      </c>
      <c r="P46" s="16">
        <v>92.852322572478499</v>
      </c>
      <c r="Q46" s="16">
        <v>110.53496622172599</v>
      </c>
      <c r="R46" s="64">
        <v>94.888975759888197</v>
      </c>
      <c r="S46" s="61">
        <v>132.85668224739501</v>
      </c>
      <c r="T46" s="16">
        <v>150.22903779242199</v>
      </c>
      <c r="U46" s="16">
        <v>173.702328431132</v>
      </c>
      <c r="V46" s="64">
        <v>201.62721388176399</v>
      </c>
      <c r="W46" s="61">
        <v>125.767418643738</v>
      </c>
      <c r="X46" s="16">
        <v>138.893061460984</v>
      </c>
      <c r="Y46" s="16">
        <v>132.06329214901601</v>
      </c>
      <c r="Z46" s="64">
        <v>106.22165693680699</v>
      </c>
      <c r="AA46" s="61">
        <v>113.103939687576</v>
      </c>
      <c r="AB46" s="16">
        <v>133.21511251056401</v>
      </c>
      <c r="AC46" s="16">
        <v>132.78139679003499</v>
      </c>
      <c r="AD46" s="64">
        <v>129.76721301772301</v>
      </c>
    </row>
    <row r="47" spans="14:30" x14ac:dyDescent="0.25">
      <c r="N47" s="25">
        <v>40359</v>
      </c>
      <c r="O47" s="61">
        <v>83.811206227914994</v>
      </c>
      <c r="P47" s="16">
        <v>92.295908602479997</v>
      </c>
      <c r="Q47" s="16">
        <v>106.62107519826</v>
      </c>
      <c r="R47" s="64">
        <v>95.557747660337199</v>
      </c>
      <c r="S47" s="61">
        <v>126.472646692917</v>
      </c>
      <c r="T47" s="16">
        <v>151.240539088464</v>
      </c>
      <c r="U47" s="16">
        <v>165.52161663951</v>
      </c>
      <c r="V47" s="64">
        <v>200.706497781965</v>
      </c>
      <c r="W47" s="61">
        <v>122.559236760269</v>
      </c>
      <c r="X47" s="16">
        <v>134.08968783140699</v>
      </c>
      <c r="Y47" s="16">
        <v>131.036093895758</v>
      </c>
      <c r="Z47" s="64">
        <v>108.85560829836599</v>
      </c>
      <c r="AA47" s="61">
        <v>109.773104979914</v>
      </c>
      <c r="AB47" s="16">
        <v>134.34216609312901</v>
      </c>
      <c r="AC47" s="16">
        <v>128.04668082287199</v>
      </c>
      <c r="AD47" s="64">
        <v>126.63995213373001</v>
      </c>
    </row>
    <row r="48" spans="14:30" x14ac:dyDescent="0.25">
      <c r="N48" s="25">
        <v>40451</v>
      </c>
      <c r="O48" s="61">
        <v>80.864032425214702</v>
      </c>
      <c r="P48" s="16">
        <v>89.9008144733818</v>
      </c>
      <c r="Q48" s="16">
        <v>103.835174673379</v>
      </c>
      <c r="R48" s="64">
        <v>94.611318515106902</v>
      </c>
      <c r="S48" s="61">
        <v>126.023396767582</v>
      </c>
      <c r="T48" s="16">
        <v>151.282677644968</v>
      </c>
      <c r="U48" s="16">
        <v>167.434200572062</v>
      </c>
      <c r="V48" s="64">
        <v>201.36384071110601</v>
      </c>
      <c r="W48" s="61">
        <v>120.77513997477899</v>
      </c>
      <c r="X48" s="16">
        <v>132.44200933112401</v>
      </c>
      <c r="Y48" s="16">
        <v>131.66135000685301</v>
      </c>
      <c r="Z48" s="64">
        <v>110.031990544046</v>
      </c>
      <c r="AA48" s="61">
        <v>106.068270560581</v>
      </c>
      <c r="AB48" s="16">
        <v>128.49364371045601</v>
      </c>
      <c r="AC48" s="16">
        <v>127.916478891989</v>
      </c>
      <c r="AD48" s="64">
        <v>127.47609858394</v>
      </c>
    </row>
    <row r="49" spans="14:30" x14ac:dyDescent="0.25">
      <c r="N49" s="25">
        <v>40543</v>
      </c>
      <c r="O49" s="61">
        <v>77.902308189051894</v>
      </c>
      <c r="P49" s="16">
        <v>86.265622574724304</v>
      </c>
      <c r="Q49" s="16">
        <v>102.77926740082</v>
      </c>
      <c r="R49" s="64">
        <v>92.414490159102499</v>
      </c>
      <c r="S49" s="61">
        <v>127.795975312783</v>
      </c>
      <c r="T49" s="16">
        <v>149.19156316217499</v>
      </c>
      <c r="U49" s="16">
        <v>173.69538772577801</v>
      </c>
      <c r="V49" s="64">
        <v>207.00629421847199</v>
      </c>
      <c r="W49" s="61">
        <v>118.498682008524</v>
      </c>
      <c r="X49" s="16">
        <v>130.919980810178</v>
      </c>
      <c r="Y49" s="16">
        <v>131.15457874672899</v>
      </c>
      <c r="Z49" s="64">
        <v>111.033480422306</v>
      </c>
      <c r="AA49" s="61">
        <v>103.59980080237101</v>
      </c>
      <c r="AB49" s="16">
        <v>121.092628355268</v>
      </c>
      <c r="AC49" s="16">
        <v>128.74300845628201</v>
      </c>
      <c r="AD49" s="64">
        <v>131.878255531375</v>
      </c>
    </row>
    <row r="50" spans="14:30" x14ac:dyDescent="0.25">
      <c r="N50" s="25">
        <v>40633</v>
      </c>
      <c r="O50" s="61">
        <v>76.8691917328958</v>
      </c>
      <c r="P50" s="16">
        <v>86.9432419358521</v>
      </c>
      <c r="Q50" s="16">
        <v>102.321711561545</v>
      </c>
      <c r="R50" s="64">
        <v>94.510374348505295</v>
      </c>
      <c r="S50" s="61">
        <v>127.69947560447299</v>
      </c>
      <c r="T50" s="16">
        <v>150.130222510728</v>
      </c>
      <c r="U50" s="16">
        <v>171.11519867147501</v>
      </c>
      <c r="V50" s="64">
        <v>211.44941698423401</v>
      </c>
      <c r="W50" s="61">
        <v>115.13056527774</v>
      </c>
      <c r="X50" s="16">
        <v>129.49540933713399</v>
      </c>
      <c r="Y50" s="16">
        <v>128.68082437312401</v>
      </c>
      <c r="Z50" s="64">
        <v>113.12580972399</v>
      </c>
      <c r="AA50" s="61">
        <v>103.640846567457</v>
      </c>
      <c r="AB50" s="16">
        <v>121.04266125984</v>
      </c>
      <c r="AC50" s="16">
        <v>127.032872596342</v>
      </c>
      <c r="AD50" s="64">
        <v>137.033892577709</v>
      </c>
    </row>
    <row r="51" spans="14:30" x14ac:dyDescent="0.25">
      <c r="N51" s="25">
        <v>40724</v>
      </c>
      <c r="O51" s="61">
        <v>78.424101273652198</v>
      </c>
      <c r="P51" s="16">
        <v>91.114822403314093</v>
      </c>
      <c r="Q51" s="16">
        <v>101.406664069301</v>
      </c>
      <c r="R51" s="64">
        <v>99.067673319031101</v>
      </c>
      <c r="S51" s="61">
        <v>130.76443421495199</v>
      </c>
      <c r="T51" s="16">
        <v>151.40717795061801</v>
      </c>
      <c r="U51" s="16">
        <v>166.26838949629001</v>
      </c>
      <c r="V51" s="64">
        <v>215.35631635242501</v>
      </c>
      <c r="W51" s="61">
        <v>113.553490873749</v>
      </c>
      <c r="X51" s="16">
        <v>131.47387890968901</v>
      </c>
      <c r="Y51" s="16">
        <v>128.512231513568</v>
      </c>
      <c r="Z51" s="64">
        <v>116.748395166214</v>
      </c>
      <c r="AA51" s="61">
        <v>105.240043885007</v>
      </c>
      <c r="AB51" s="16">
        <v>123.38747194622999</v>
      </c>
      <c r="AC51" s="16">
        <v>125.634857811316</v>
      </c>
      <c r="AD51" s="64">
        <v>141.37842344004301</v>
      </c>
    </row>
    <row r="52" spans="14:30" x14ac:dyDescent="0.25">
      <c r="N52" s="25">
        <v>40816</v>
      </c>
      <c r="O52" s="61">
        <v>80.018532820444406</v>
      </c>
      <c r="P52" s="16">
        <v>90.151771118401001</v>
      </c>
      <c r="Q52" s="16">
        <v>100.24467981241</v>
      </c>
      <c r="R52" s="64">
        <v>104.67115212294399</v>
      </c>
      <c r="S52" s="61">
        <v>134.26922837244501</v>
      </c>
      <c r="T52" s="16">
        <v>149.02691670778799</v>
      </c>
      <c r="U52" s="16">
        <v>168.535910289931</v>
      </c>
      <c r="V52" s="64">
        <v>222.04363434862501</v>
      </c>
      <c r="W52" s="61">
        <v>112.921352313192</v>
      </c>
      <c r="X52" s="16">
        <v>132.27297812680601</v>
      </c>
      <c r="Y52" s="16">
        <v>129.66789886485299</v>
      </c>
      <c r="Z52" s="64">
        <v>119.619095773997</v>
      </c>
      <c r="AA52" s="61">
        <v>105.29915164431</v>
      </c>
      <c r="AB52" s="16">
        <v>122.51187593179399</v>
      </c>
      <c r="AC52" s="16">
        <v>125.514378192032</v>
      </c>
      <c r="AD52" s="64">
        <v>144.49244202069099</v>
      </c>
    </row>
    <row r="53" spans="14:30" x14ac:dyDescent="0.25">
      <c r="N53" s="25">
        <v>40908</v>
      </c>
      <c r="O53" s="61">
        <v>79.806145210894996</v>
      </c>
      <c r="P53" s="16">
        <v>86.430759239560004</v>
      </c>
      <c r="Q53" s="16">
        <v>99.489423641605796</v>
      </c>
      <c r="R53" s="64">
        <v>107.3980325965</v>
      </c>
      <c r="S53" s="61">
        <v>134.93371650025799</v>
      </c>
      <c r="T53" s="16">
        <v>146.87250803693601</v>
      </c>
      <c r="U53" s="16">
        <v>173.071050299841</v>
      </c>
      <c r="V53" s="64">
        <v>225.89241855514001</v>
      </c>
      <c r="W53" s="61">
        <v>111.287873701658</v>
      </c>
      <c r="X53" s="16">
        <v>129.35174709639799</v>
      </c>
      <c r="Y53" s="16">
        <v>128.61958022870701</v>
      </c>
      <c r="Z53" s="64">
        <v>120.72112761840501</v>
      </c>
      <c r="AA53" s="61">
        <v>103.942870308276</v>
      </c>
      <c r="AB53" s="16">
        <v>121.29402431290001</v>
      </c>
      <c r="AC53" s="16">
        <v>126.43438589345899</v>
      </c>
      <c r="AD53" s="64">
        <v>148.442366138408</v>
      </c>
    </row>
    <row r="54" spans="14:30" x14ac:dyDescent="0.25">
      <c r="N54" s="25">
        <v>40999</v>
      </c>
      <c r="O54" s="61">
        <v>77.888709469032193</v>
      </c>
      <c r="P54" s="16">
        <v>85.984426063632398</v>
      </c>
      <c r="Q54" s="16">
        <v>97.353235378703801</v>
      </c>
      <c r="R54" s="64">
        <v>102.758583705991</v>
      </c>
      <c r="S54" s="61">
        <v>133.98529844523799</v>
      </c>
      <c r="T54" s="16">
        <v>146.06755619556799</v>
      </c>
      <c r="U54" s="16">
        <v>173.63014781263499</v>
      </c>
      <c r="V54" s="64">
        <v>224.735519482858</v>
      </c>
      <c r="W54" s="61">
        <v>110.864582352071</v>
      </c>
      <c r="X54" s="16">
        <v>126.197689372566</v>
      </c>
      <c r="Y54" s="16">
        <v>127.989800919603</v>
      </c>
      <c r="Z54" s="64">
        <v>123.451846374312</v>
      </c>
      <c r="AA54" s="61">
        <v>104.621714541272</v>
      </c>
      <c r="AB54" s="16">
        <v>124.019723797835</v>
      </c>
      <c r="AC54" s="16">
        <v>130.14522020512999</v>
      </c>
      <c r="AD54" s="64">
        <v>154.84383649522499</v>
      </c>
    </row>
    <row r="55" spans="14:30" x14ac:dyDescent="0.25">
      <c r="N55" s="25">
        <v>41090</v>
      </c>
      <c r="O55" s="61">
        <v>75.1112974249979</v>
      </c>
      <c r="P55" s="16">
        <v>86.108164784167499</v>
      </c>
      <c r="Q55" s="16">
        <v>96.240610769814495</v>
      </c>
      <c r="R55" s="64">
        <v>98.874355294966804</v>
      </c>
      <c r="S55" s="61">
        <v>134.47414290719999</v>
      </c>
      <c r="T55" s="16">
        <v>147.60302838507101</v>
      </c>
      <c r="U55" s="16">
        <v>172.69976977044101</v>
      </c>
      <c r="V55" s="64">
        <v>224.29777387254799</v>
      </c>
      <c r="W55" s="61">
        <v>112.889746688626</v>
      </c>
      <c r="X55" s="16">
        <v>125.842588548858</v>
      </c>
      <c r="Y55" s="16">
        <v>130.68522576440199</v>
      </c>
      <c r="Z55" s="64">
        <v>127.87905933118201</v>
      </c>
      <c r="AA55" s="61">
        <v>107.208368341965</v>
      </c>
      <c r="AB55" s="16">
        <v>127.766709131036</v>
      </c>
      <c r="AC55" s="16">
        <v>134.753499032902</v>
      </c>
      <c r="AD55" s="64">
        <v>164.037406118447</v>
      </c>
    </row>
    <row r="56" spans="14:30" x14ac:dyDescent="0.25">
      <c r="N56" s="25">
        <v>41182</v>
      </c>
      <c r="O56" s="61">
        <v>74.326661104769897</v>
      </c>
      <c r="P56" s="16">
        <v>87.290314504525298</v>
      </c>
      <c r="Q56" s="16">
        <v>100.09181733849201</v>
      </c>
      <c r="R56" s="64">
        <v>105.057836131282</v>
      </c>
      <c r="S56" s="61">
        <v>136.00599281241301</v>
      </c>
      <c r="T56" s="16">
        <v>150.02344127037199</v>
      </c>
      <c r="U56" s="16">
        <v>173.88309092484599</v>
      </c>
      <c r="V56" s="64">
        <v>232.77941806437801</v>
      </c>
      <c r="W56" s="61">
        <v>115.909694136794</v>
      </c>
      <c r="X56" s="16">
        <v>131.23689822653</v>
      </c>
      <c r="Y56" s="16">
        <v>134.11290882123299</v>
      </c>
      <c r="Z56" s="64">
        <v>131.37591847289801</v>
      </c>
      <c r="AA56" s="61">
        <v>109.832042552545</v>
      </c>
      <c r="AB56" s="16">
        <v>129.73537458914399</v>
      </c>
      <c r="AC56" s="16">
        <v>135.95895841182599</v>
      </c>
      <c r="AD56" s="64">
        <v>168.655023328672</v>
      </c>
    </row>
    <row r="57" spans="14:30" x14ac:dyDescent="0.25">
      <c r="N57" s="25">
        <v>41274</v>
      </c>
      <c r="O57" s="61">
        <v>75.572083972534102</v>
      </c>
      <c r="P57" s="16">
        <v>88.086614185523601</v>
      </c>
      <c r="Q57" s="16">
        <v>103.054743261103</v>
      </c>
      <c r="R57" s="64">
        <v>113.56692818180299</v>
      </c>
      <c r="S57" s="61">
        <v>136.825705140715</v>
      </c>
      <c r="T57" s="16">
        <v>150.778624399395</v>
      </c>
      <c r="U57" s="16">
        <v>177.510580585848</v>
      </c>
      <c r="V57" s="64">
        <v>243.43190563406799</v>
      </c>
      <c r="W57" s="61">
        <v>117.729035742047</v>
      </c>
      <c r="X57" s="16">
        <v>134.850864026914</v>
      </c>
      <c r="Y57" s="16">
        <v>135.45862718697799</v>
      </c>
      <c r="Z57" s="64">
        <v>134.86327340414701</v>
      </c>
      <c r="AA57" s="61">
        <v>111.818847007561</v>
      </c>
      <c r="AB57" s="16">
        <v>130.350808071448</v>
      </c>
      <c r="AC57" s="16">
        <v>136.99568838362799</v>
      </c>
      <c r="AD57" s="64">
        <v>168.18511406431401</v>
      </c>
    </row>
    <row r="58" spans="14:30" x14ac:dyDescent="0.25">
      <c r="N58" s="25">
        <v>41364</v>
      </c>
      <c r="O58" s="61">
        <v>77.635767722335899</v>
      </c>
      <c r="P58" s="16">
        <v>88.125675755951605</v>
      </c>
      <c r="Q58" s="16">
        <v>102.357793747334</v>
      </c>
      <c r="R58" s="64">
        <v>118.53643522868001</v>
      </c>
      <c r="S58" s="61">
        <v>137.27087635146799</v>
      </c>
      <c r="T58" s="16">
        <v>152.49909840285599</v>
      </c>
      <c r="U58" s="16">
        <v>181.57357896966599</v>
      </c>
      <c r="V58" s="64">
        <v>247.277564888548</v>
      </c>
      <c r="W58" s="61">
        <v>119.41731709486299</v>
      </c>
      <c r="X58" s="16">
        <v>133.64818226831301</v>
      </c>
      <c r="Y58" s="16">
        <v>139.12669165445601</v>
      </c>
      <c r="Z58" s="64">
        <v>139.128136991519</v>
      </c>
      <c r="AA58" s="61">
        <v>114.974554466665</v>
      </c>
      <c r="AB58" s="16">
        <v>133.406701680125</v>
      </c>
      <c r="AC58" s="16">
        <v>143.52822115794399</v>
      </c>
      <c r="AD58" s="64">
        <v>171.38839649883701</v>
      </c>
    </row>
    <row r="59" spans="14:30" x14ac:dyDescent="0.25">
      <c r="N59" s="25">
        <v>41455</v>
      </c>
      <c r="O59" s="61">
        <v>80.053023607532594</v>
      </c>
      <c r="P59" s="16">
        <v>89.992680697102102</v>
      </c>
      <c r="Q59" s="16">
        <v>103.562135339989</v>
      </c>
      <c r="R59" s="64">
        <v>125.98124166215899</v>
      </c>
      <c r="S59" s="61">
        <v>135.19471445049001</v>
      </c>
      <c r="T59" s="16">
        <v>153.118733501566</v>
      </c>
      <c r="U59" s="16">
        <v>188.15790396295299</v>
      </c>
      <c r="V59" s="64">
        <v>252.134173689504</v>
      </c>
      <c r="W59" s="61">
        <v>121.325163931894</v>
      </c>
      <c r="X59" s="16">
        <v>135.575030888415</v>
      </c>
      <c r="Y59" s="16">
        <v>146.24496270056</v>
      </c>
      <c r="Z59" s="64">
        <v>143.44133338665799</v>
      </c>
      <c r="AA59" s="61">
        <v>120.402698681689</v>
      </c>
      <c r="AB59" s="16">
        <v>139.85632014805799</v>
      </c>
      <c r="AC59" s="16">
        <v>154.56778283559399</v>
      </c>
      <c r="AD59" s="64">
        <v>179.11974776409599</v>
      </c>
    </row>
    <row r="60" spans="14:30" x14ac:dyDescent="0.25">
      <c r="N60" s="25">
        <v>41547</v>
      </c>
      <c r="O60" s="61">
        <v>81.7168694328508</v>
      </c>
      <c r="P60" s="16">
        <v>92.033737469506093</v>
      </c>
      <c r="Q60" s="16">
        <v>107.026551986469</v>
      </c>
      <c r="R60" s="64">
        <v>129.937803577122</v>
      </c>
      <c r="S60" s="61">
        <v>137.22353223822299</v>
      </c>
      <c r="T60" s="16">
        <v>154.35734160051399</v>
      </c>
      <c r="U60" s="16">
        <v>192.387511580747</v>
      </c>
      <c r="V60" s="64">
        <v>261.75265287218099</v>
      </c>
      <c r="W60" s="61">
        <v>121.345574830329</v>
      </c>
      <c r="X60" s="16">
        <v>140.85898117847799</v>
      </c>
      <c r="Y60" s="16">
        <v>146.425854695688</v>
      </c>
      <c r="Z60" s="64">
        <v>149.33569117918299</v>
      </c>
      <c r="AA60" s="61">
        <v>125.160409320734</v>
      </c>
      <c r="AB60" s="16">
        <v>145.97081006370601</v>
      </c>
      <c r="AC60" s="16">
        <v>159.98715267203201</v>
      </c>
      <c r="AD60" s="64">
        <v>185.88708315500099</v>
      </c>
    </row>
    <row r="61" spans="14:30" x14ac:dyDescent="0.25">
      <c r="N61" s="25">
        <v>41639</v>
      </c>
      <c r="O61" s="61">
        <v>82.462732557757306</v>
      </c>
      <c r="P61" s="16">
        <v>93.378695980809695</v>
      </c>
      <c r="Q61" s="16">
        <v>109.109224258525</v>
      </c>
      <c r="R61" s="64">
        <v>129.916396177325</v>
      </c>
      <c r="S61" s="61">
        <v>144.156608144399</v>
      </c>
      <c r="T61" s="16">
        <v>157.21835356759999</v>
      </c>
      <c r="U61" s="16">
        <v>192.806700796445</v>
      </c>
      <c r="V61" s="64">
        <v>271.83532494334298</v>
      </c>
      <c r="W61" s="61">
        <v>121.74106734614099</v>
      </c>
      <c r="X61" s="16">
        <v>144.24066582303399</v>
      </c>
      <c r="Y61" s="16">
        <v>143.00692256940201</v>
      </c>
      <c r="Z61" s="64">
        <v>154.794222699438</v>
      </c>
      <c r="AA61" s="61">
        <v>127.45928619981601</v>
      </c>
      <c r="AB61" s="16">
        <v>149.532199218507</v>
      </c>
      <c r="AC61" s="16">
        <v>159.70392015649799</v>
      </c>
      <c r="AD61" s="64">
        <v>189.99844332204</v>
      </c>
    </row>
    <row r="62" spans="14:30" x14ac:dyDescent="0.25">
      <c r="N62" s="25">
        <v>41729</v>
      </c>
      <c r="O62" s="61">
        <v>83.073446464584606</v>
      </c>
      <c r="P62" s="16">
        <v>97.452783736652805</v>
      </c>
      <c r="Q62" s="16">
        <v>110.10343377435601</v>
      </c>
      <c r="R62" s="64">
        <v>133.93242803150301</v>
      </c>
      <c r="S62" s="61">
        <v>148.56630600376801</v>
      </c>
      <c r="T62" s="16">
        <v>158.765773866887</v>
      </c>
      <c r="U62" s="16">
        <v>197.30370562800999</v>
      </c>
      <c r="V62" s="64">
        <v>282.838753764979</v>
      </c>
      <c r="W62" s="61">
        <v>125.60675494183801</v>
      </c>
      <c r="X62" s="16">
        <v>146.357059512224</v>
      </c>
      <c r="Y62" s="16">
        <v>146.639471545025</v>
      </c>
      <c r="Z62" s="64">
        <v>159.874757086637</v>
      </c>
      <c r="AA62" s="61">
        <v>132.13826536792999</v>
      </c>
      <c r="AB62" s="16">
        <v>155.27276820334001</v>
      </c>
      <c r="AC62" s="16">
        <v>161.999644563636</v>
      </c>
      <c r="AD62" s="64">
        <v>196.73273342682501</v>
      </c>
    </row>
    <row r="63" spans="14:30" x14ac:dyDescent="0.25">
      <c r="N63" s="25">
        <v>41820</v>
      </c>
      <c r="O63" s="61">
        <v>84.387379193582206</v>
      </c>
      <c r="P63" s="16">
        <v>102.640219963912</v>
      </c>
      <c r="Q63" s="16">
        <v>113.189851734646</v>
      </c>
      <c r="R63" s="64">
        <v>140.15985925004301</v>
      </c>
      <c r="S63" s="61">
        <v>152.13012528940999</v>
      </c>
      <c r="T63" s="16">
        <v>159.759256681452</v>
      </c>
      <c r="U63" s="16">
        <v>205.564551503335</v>
      </c>
      <c r="V63" s="64">
        <v>299.03679303831802</v>
      </c>
      <c r="W63" s="61">
        <v>130.21035815892199</v>
      </c>
      <c r="X63" s="16">
        <v>149.70767443286499</v>
      </c>
      <c r="Y63" s="16">
        <v>155.267606943945</v>
      </c>
      <c r="Z63" s="64">
        <v>167.88539022375701</v>
      </c>
      <c r="AA63" s="61">
        <v>139.98332346842599</v>
      </c>
      <c r="AB63" s="16">
        <v>164.40343899308601</v>
      </c>
      <c r="AC63" s="16">
        <v>165.293109503377</v>
      </c>
      <c r="AD63" s="64">
        <v>206.22946264352601</v>
      </c>
    </row>
    <row r="64" spans="14:30" x14ac:dyDescent="0.25">
      <c r="N64" s="25">
        <v>41912</v>
      </c>
      <c r="O64" s="61">
        <v>86.921057554326694</v>
      </c>
      <c r="P64" s="16">
        <v>103.97864056045501</v>
      </c>
      <c r="Q64" s="16">
        <v>116.22441247853401</v>
      </c>
      <c r="R64" s="64">
        <v>142.571033810411</v>
      </c>
      <c r="S64" s="61">
        <v>154.212244703251</v>
      </c>
      <c r="T64" s="16">
        <v>166.89076104397299</v>
      </c>
      <c r="U64" s="16">
        <v>212.50856826097001</v>
      </c>
      <c r="V64" s="64">
        <v>314.511632211115</v>
      </c>
      <c r="W64" s="61">
        <v>130.217856986768</v>
      </c>
      <c r="X64" s="16">
        <v>154.786129659012</v>
      </c>
      <c r="Y64" s="16">
        <v>160.84350454465999</v>
      </c>
      <c r="Z64" s="64">
        <v>173.008353717646</v>
      </c>
      <c r="AA64" s="61">
        <v>144.41877433928499</v>
      </c>
      <c r="AB64" s="16">
        <v>167.77238330581</v>
      </c>
      <c r="AC64" s="16">
        <v>168.231581311844</v>
      </c>
      <c r="AD64" s="64">
        <v>211.44741425320601</v>
      </c>
    </row>
    <row r="65" spans="14:30" x14ac:dyDescent="0.25">
      <c r="N65" s="25">
        <v>42004</v>
      </c>
      <c r="O65" s="61">
        <v>89.148320767706394</v>
      </c>
      <c r="P65" s="16">
        <v>104.22026130258</v>
      </c>
      <c r="Q65" s="16">
        <v>117.13027920740301</v>
      </c>
      <c r="R65" s="64">
        <v>143.507659695961</v>
      </c>
      <c r="S65" s="61">
        <v>155.51294493910001</v>
      </c>
      <c r="T65" s="16">
        <v>176.622535669261</v>
      </c>
      <c r="U65" s="16">
        <v>216.90410722109701</v>
      </c>
      <c r="V65" s="64">
        <v>323.05402037177998</v>
      </c>
      <c r="W65" s="61">
        <v>130.01919664414501</v>
      </c>
      <c r="X65" s="16">
        <v>159.72072620703099</v>
      </c>
      <c r="Y65" s="16">
        <v>161.68909849923699</v>
      </c>
      <c r="Z65" s="64">
        <v>174.251815135328</v>
      </c>
      <c r="AA65" s="61">
        <v>145.92030608598699</v>
      </c>
      <c r="AB65" s="16">
        <v>166.60465417012</v>
      </c>
      <c r="AC65" s="16">
        <v>172.11898480679201</v>
      </c>
      <c r="AD65" s="64">
        <v>213.055963541392</v>
      </c>
    </row>
    <row r="66" spans="14:30" x14ac:dyDescent="0.25">
      <c r="N66" s="25">
        <v>42094</v>
      </c>
      <c r="O66" s="61">
        <v>89.715542182571099</v>
      </c>
      <c r="P66" s="16">
        <v>106.818931604093</v>
      </c>
      <c r="Q66" s="16">
        <v>119.296556366857</v>
      </c>
      <c r="R66" s="64">
        <v>147.074857157308</v>
      </c>
      <c r="S66" s="61">
        <v>158.818228794866</v>
      </c>
      <c r="T66" s="16">
        <v>182.40303685014399</v>
      </c>
      <c r="U66" s="16">
        <v>218.45075972810801</v>
      </c>
      <c r="V66" s="64">
        <v>331.69450649850501</v>
      </c>
      <c r="W66" s="61">
        <v>136.83597068162999</v>
      </c>
      <c r="X66" s="16">
        <v>162.816626934477</v>
      </c>
      <c r="Y66" s="16">
        <v>163.687816499756</v>
      </c>
      <c r="Z66" s="64">
        <v>178.69380845682599</v>
      </c>
      <c r="AA66" s="61">
        <v>148.91345139605301</v>
      </c>
      <c r="AB66" s="16">
        <v>170.39935079760701</v>
      </c>
      <c r="AC66" s="16">
        <v>177.06768252109299</v>
      </c>
      <c r="AD66" s="64">
        <v>219.03961590330101</v>
      </c>
    </row>
    <row r="67" spans="14:30" x14ac:dyDescent="0.25">
      <c r="N67" s="25">
        <v>42185</v>
      </c>
      <c r="O67" s="61">
        <v>90.486508406063095</v>
      </c>
      <c r="P67" s="16">
        <v>110.877021182161</v>
      </c>
      <c r="Q67" s="16">
        <v>121.48174347646</v>
      </c>
      <c r="R67" s="64">
        <v>155.35937811069201</v>
      </c>
      <c r="S67" s="61">
        <v>160.357628076005</v>
      </c>
      <c r="T67" s="16">
        <v>185.73926011125101</v>
      </c>
      <c r="U67" s="16">
        <v>219.59142726760899</v>
      </c>
      <c r="V67" s="64">
        <v>344.96639558991802</v>
      </c>
      <c r="W67" s="61">
        <v>145.750009100032</v>
      </c>
      <c r="X67" s="16">
        <v>165.46886583133301</v>
      </c>
      <c r="Y67" s="16">
        <v>166.16756347313199</v>
      </c>
      <c r="Z67" s="64">
        <v>186.40104184239399</v>
      </c>
      <c r="AA67" s="61">
        <v>152.35850675020501</v>
      </c>
      <c r="AB67" s="16">
        <v>179.07772396822699</v>
      </c>
      <c r="AC67" s="16">
        <v>181.772624762227</v>
      </c>
      <c r="AD67" s="64">
        <v>229.80665830839001</v>
      </c>
    </row>
    <row r="68" spans="14:30" x14ac:dyDescent="0.25">
      <c r="N68" s="25">
        <v>42277</v>
      </c>
      <c r="O68" s="61">
        <v>91.737287463310196</v>
      </c>
      <c r="P68" s="16">
        <v>111.798134348692</v>
      </c>
      <c r="Q68" s="16">
        <v>120.64481555048199</v>
      </c>
      <c r="R68" s="64">
        <v>162.00247605905301</v>
      </c>
      <c r="S68" s="61">
        <v>156.27209676966001</v>
      </c>
      <c r="T68" s="16">
        <v>183.13590704187999</v>
      </c>
      <c r="U68" s="16">
        <v>224.186451472187</v>
      </c>
      <c r="V68" s="64">
        <v>350.95803324038798</v>
      </c>
      <c r="W68" s="61">
        <v>147.13381238531301</v>
      </c>
      <c r="X68" s="16">
        <v>166.87492178290501</v>
      </c>
      <c r="Y68" s="16">
        <v>166.76117310570899</v>
      </c>
      <c r="Z68" s="64">
        <v>191.74096721145699</v>
      </c>
      <c r="AA68" s="61">
        <v>154.343294947933</v>
      </c>
      <c r="AB68" s="16">
        <v>185.967275764498</v>
      </c>
      <c r="AC68" s="16">
        <v>185.02797567839701</v>
      </c>
      <c r="AD68" s="64">
        <v>235.125596739066</v>
      </c>
    </row>
    <row r="69" spans="14:30" x14ac:dyDescent="0.25">
      <c r="N69" s="25">
        <v>42369</v>
      </c>
      <c r="O69" s="61">
        <v>91.860490433525598</v>
      </c>
      <c r="P69" s="16">
        <v>111.04524088319501</v>
      </c>
      <c r="Q69" s="16">
        <v>120.90674390053</v>
      </c>
      <c r="R69" s="64">
        <v>162.23388437854399</v>
      </c>
      <c r="S69" s="61">
        <v>155.00303965302899</v>
      </c>
      <c r="T69" s="16">
        <v>180.79366779605101</v>
      </c>
      <c r="U69" s="16">
        <v>227.89425066811501</v>
      </c>
      <c r="V69" s="64">
        <v>352.42437850025601</v>
      </c>
      <c r="W69" s="61">
        <v>144.89572788470099</v>
      </c>
      <c r="X69" s="16">
        <v>169.50395721952501</v>
      </c>
      <c r="Y69" s="16">
        <v>167.753278589964</v>
      </c>
      <c r="Z69" s="64">
        <v>195.355114163373</v>
      </c>
      <c r="AA69" s="61">
        <v>156.28718045195899</v>
      </c>
      <c r="AB69" s="16">
        <v>188.28699551707501</v>
      </c>
      <c r="AC69" s="16">
        <v>187.845733455415</v>
      </c>
      <c r="AD69" s="64">
        <v>236.08404454260099</v>
      </c>
    </row>
    <row r="70" spans="14:30" x14ac:dyDescent="0.25">
      <c r="N70" s="25">
        <v>42460</v>
      </c>
      <c r="O70" s="61">
        <v>91.910231145746295</v>
      </c>
      <c r="P70" s="16">
        <v>115.358714049727</v>
      </c>
      <c r="Q70" s="16">
        <v>124.153175170065</v>
      </c>
      <c r="R70" s="64">
        <v>162.95206492369601</v>
      </c>
      <c r="S70" s="61">
        <v>161.72740335010201</v>
      </c>
      <c r="T70" s="16">
        <v>185.44121312666499</v>
      </c>
      <c r="U70" s="16">
        <v>228.92087510295499</v>
      </c>
      <c r="V70" s="64">
        <v>360.538539972656</v>
      </c>
      <c r="W70" s="61">
        <v>145.33277188701899</v>
      </c>
      <c r="X70" s="16">
        <v>177.234422776061</v>
      </c>
      <c r="Y70" s="16">
        <v>171.00488327878799</v>
      </c>
      <c r="Z70" s="64">
        <v>202.07137557582601</v>
      </c>
      <c r="AA70" s="61">
        <v>160.455428020477</v>
      </c>
      <c r="AB70" s="16">
        <v>192.45919287539499</v>
      </c>
      <c r="AC70" s="16">
        <v>193.12824103902699</v>
      </c>
      <c r="AD70" s="64">
        <v>245.92646802319101</v>
      </c>
    </row>
    <row r="71" spans="14:30" x14ac:dyDescent="0.25">
      <c r="N71" s="25">
        <v>42551</v>
      </c>
      <c r="O71" s="61">
        <v>93.284680029208204</v>
      </c>
      <c r="P71" s="16">
        <v>121.33876081333101</v>
      </c>
      <c r="Q71" s="16">
        <v>128.50989861649501</v>
      </c>
      <c r="R71" s="64">
        <v>166.13301028257001</v>
      </c>
      <c r="S71" s="61">
        <v>169.373382364988</v>
      </c>
      <c r="T71" s="16">
        <v>193.38313911464499</v>
      </c>
      <c r="U71" s="16">
        <v>232.90455721886499</v>
      </c>
      <c r="V71" s="64">
        <v>369.097272988876</v>
      </c>
      <c r="W71" s="61">
        <v>147.21739243034801</v>
      </c>
      <c r="X71" s="16">
        <v>185.475412261022</v>
      </c>
      <c r="Y71" s="16">
        <v>174.466154901338</v>
      </c>
      <c r="Z71" s="64">
        <v>210.89071245258</v>
      </c>
      <c r="AA71" s="61">
        <v>165.221812360576</v>
      </c>
      <c r="AB71" s="16">
        <v>200.902675251137</v>
      </c>
      <c r="AC71" s="16">
        <v>199.927503636061</v>
      </c>
      <c r="AD71" s="64">
        <v>265.67741904539298</v>
      </c>
    </row>
    <row r="72" spans="14:30" x14ac:dyDescent="0.25">
      <c r="N72" s="25">
        <v>42643</v>
      </c>
      <c r="O72" s="61">
        <v>95.543130835685204</v>
      </c>
      <c r="P72" s="16">
        <v>121.28398863309999</v>
      </c>
      <c r="Q72" s="16">
        <v>132.32403971615</v>
      </c>
      <c r="R72" s="64">
        <v>172.57069936321699</v>
      </c>
      <c r="S72" s="61">
        <v>174.14032420605199</v>
      </c>
      <c r="T72" s="16">
        <v>199.86817223434701</v>
      </c>
      <c r="U72" s="16">
        <v>240.40970457390799</v>
      </c>
      <c r="V72" s="64">
        <v>370.51087014894199</v>
      </c>
      <c r="W72" s="61">
        <v>151.75276503193399</v>
      </c>
      <c r="X72" s="16">
        <v>186.03276100127599</v>
      </c>
      <c r="Y72" s="16">
        <v>179.45445200826501</v>
      </c>
      <c r="Z72" s="64">
        <v>216.007200172534</v>
      </c>
      <c r="AA72" s="61">
        <v>169.34692335891299</v>
      </c>
      <c r="AB72" s="16">
        <v>206.43991121790299</v>
      </c>
      <c r="AC72" s="16">
        <v>203.65334083734001</v>
      </c>
      <c r="AD72" s="64">
        <v>275.83413397549998</v>
      </c>
    </row>
    <row r="73" spans="14:30" x14ac:dyDescent="0.25">
      <c r="N73" s="25">
        <v>42735</v>
      </c>
      <c r="O73" s="61">
        <v>98.606624316483106</v>
      </c>
      <c r="P73" s="16">
        <v>119.89735055448</v>
      </c>
      <c r="Q73" s="16">
        <v>134.916901594828</v>
      </c>
      <c r="R73" s="64">
        <v>180.449833204871</v>
      </c>
      <c r="S73" s="61">
        <v>177.149651312353</v>
      </c>
      <c r="T73" s="16">
        <v>205.853090179708</v>
      </c>
      <c r="U73" s="16">
        <v>249.16305205964201</v>
      </c>
      <c r="V73" s="64">
        <v>374.76272188856399</v>
      </c>
      <c r="W73" s="61">
        <v>156.26538330300201</v>
      </c>
      <c r="X73" s="16">
        <v>186.055044690015</v>
      </c>
      <c r="Y73" s="16">
        <v>185.94391730386801</v>
      </c>
      <c r="Z73" s="64">
        <v>218.207218294173</v>
      </c>
      <c r="AA73" s="61">
        <v>173.46862438759999</v>
      </c>
      <c r="AB73" s="16">
        <v>209.063261884772</v>
      </c>
      <c r="AC73" s="16">
        <v>205.46532458684399</v>
      </c>
      <c r="AD73" s="64">
        <v>275.06178395796297</v>
      </c>
    </row>
    <row r="74" spans="14:30" x14ac:dyDescent="0.25">
      <c r="N74" s="25">
        <v>42825</v>
      </c>
      <c r="O74" s="61">
        <v>104.99590914649301</v>
      </c>
      <c r="P74" s="16">
        <v>125.867464852</v>
      </c>
      <c r="Q74" s="16">
        <v>137.08826598485399</v>
      </c>
      <c r="R74" s="64">
        <v>190.52684796784601</v>
      </c>
      <c r="S74" s="61">
        <v>180.140131166419</v>
      </c>
      <c r="T74" s="16">
        <v>214.588238213647</v>
      </c>
      <c r="U74" s="16">
        <v>263.01609511573997</v>
      </c>
      <c r="V74" s="64">
        <v>390.50014549491101</v>
      </c>
      <c r="W74" s="61">
        <v>160.35099133608901</v>
      </c>
      <c r="X74" s="16">
        <v>196.75528795357499</v>
      </c>
      <c r="Y74" s="16">
        <v>192.81677471213101</v>
      </c>
      <c r="Z74" s="64">
        <v>224.739490663102</v>
      </c>
      <c r="AA74" s="61">
        <v>178.635166037533</v>
      </c>
      <c r="AB74" s="16">
        <v>219.48558469099501</v>
      </c>
      <c r="AC74" s="16">
        <v>210.72326070534899</v>
      </c>
      <c r="AD74" s="64">
        <v>281.53448851171697</v>
      </c>
    </row>
    <row r="75" spans="14:30" x14ac:dyDescent="0.25">
      <c r="N75" s="25">
        <v>42916</v>
      </c>
      <c r="O75" s="61">
        <v>113.714225211966</v>
      </c>
      <c r="P75" s="16">
        <v>135.602086096443</v>
      </c>
      <c r="Q75" s="16">
        <v>138.61920729270801</v>
      </c>
      <c r="R75" s="64">
        <v>201.131568169546</v>
      </c>
      <c r="S75" s="61">
        <v>183.97324017517599</v>
      </c>
      <c r="T75" s="16">
        <v>223.198201653518</v>
      </c>
      <c r="U75" s="16">
        <v>278.48398204087601</v>
      </c>
      <c r="V75" s="64">
        <v>404.31483074936801</v>
      </c>
      <c r="W75" s="61">
        <v>162.744171756669</v>
      </c>
      <c r="X75" s="16">
        <v>212.88542268134401</v>
      </c>
      <c r="Y75" s="16">
        <v>198.45440977628499</v>
      </c>
      <c r="Z75" s="64">
        <v>233.865717273017</v>
      </c>
      <c r="AA75" s="61">
        <v>183.46434699417699</v>
      </c>
      <c r="AB75" s="16">
        <v>234.463426187435</v>
      </c>
      <c r="AC75" s="16">
        <v>219.77273218959701</v>
      </c>
      <c r="AD75" s="64">
        <v>293.32507217862701</v>
      </c>
    </row>
    <row r="76" spans="14:30" x14ac:dyDescent="0.25">
      <c r="N76" s="25">
        <v>43008</v>
      </c>
      <c r="O76" s="61">
        <v>113.17465129370601</v>
      </c>
      <c r="P76" s="16">
        <v>139.66146196059</v>
      </c>
      <c r="Q76" s="16">
        <v>141.419487770183</v>
      </c>
      <c r="R76" s="64">
        <v>199.403387075637</v>
      </c>
      <c r="S76" s="61">
        <v>186.32404032635401</v>
      </c>
      <c r="T76" s="16">
        <v>225.65716755728999</v>
      </c>
      <c r="U76" s="16">
        <v>282.90692877375801</v>
      </c>
      <c r="V76" s="64">
        <v>405.251467592876</v>
      </c>
      <c r="W76" s="61">
        <v>162.56309520529399</v>
      </c>
      <c r="X76" s="16">
        <v>219.288592960454</v>
      </c>
      <c r="Y76" s="16">
        <v>196.70906486685701</v>
      </c>
      <c r="Z76" s="64">
        <v>236.752478240605</v>
      </c>
      <c r="AA76" s="61">
        <v>185.387119687313</v>
      </c>
      <c r="AB76" s="16">
        <v>239.42118272211999</v>
      </c>
      <c r="AC76" s="16">
        <v>226.224712744626</v>
      </c>
      <c r="AD76" s="64">
        <v>301.327191774639</v>
      </c>
    </row>
    <row r="77" spans="14:30" x14ac:dyDescent="0.25">
      <c r="N77" s="25">
        <v>43100</v>
      </c>
      <c r="O77" s="61">
        <v>107.533002278371</v>
      </c>
      <c r="P77" s="16">
        <v>139.18938093127599</v>
      </c>
      <c r="Q77" s="16">
        <v>144.22909495173101</v>
      </c>
      <c r="R77" s="64">
        <v>195.11552361848999</v>
      </c>
      <c r="S77" s="61">
        <v>187.704259996524</v>
      </c>
      <c r="T77" s="16">
        <v>228.533477157813</v>
      </c>
      <c r="U77" s="16">
        <v>280.391676866995</v>
      </c>
      <c r="V77" s="64">
        <v>402.46560299035201</v>
      </c>
      <c r="W77" s="61">
        <v>165.587075355693</v>
      </c>
      <c r="X77" s="16">
        <v>217.98825287303899</v>
      </c>
      <c r="Y77" s="16">
        <v>193.51545793384199</v>
      </c>
      <c r="Z77" s="64">
        <v>238.864164896755</v>
      </c>
      <c r="AA77" s="61">
        <v>187.46494223460999</v>
      </c>
      <c r="AB77" s="16">
        <v>238.360077251381</v>
      </c>
      <c r="AC77" s="16">
        <v>227.42229850367801</v>
      </c>
      <c r="AD77" s="64">
        <v>304.65996113080399</v>
      </c>
    </row>
    <row r="78" spans="14:30" x14ac:dyDescent="0.25">
      <c r="N78" s="25">
        <v>43190</v>
      </c>
      <c r="O78" s="61">
        <v>107.322510454718</v>
      </c>
      <c r="P78" s="16">
        <v>140.19997935400801</v>
      </c>
      <c r="Q78" s="16">
        <v>144.033032711749</v>
      </c>
      <c r="R78" s="64">
        <v>199.82399969705901</v>
      </c>
      <c r="S78" s="61">
        <v>189.17320576473799</v>
      </c>
      <c r="T78" s="16">
        <v>237.320166135634</v>
      </c>
      <c r="U78" s="16">
        <v>274.25150022437299</v>
      </c>
      <c r="V78" s="64">
        <v>403.55173858714301</v>
      </c>
      <c r="W78" s="61">
        <v>171.25313241935399</v>
      </c>
      <c r="X78" s="16">
        <v>220.596466430313</v>
      </c>
      <c r="Y78" s="16">
        <v>196.73865214536301</v>
      </c>
      <c r="Z78" s="64">
        <v>249.393162160722</v>
      </c>
      <c r="AA78" s="61">
        <v>193.71866100608</v>
      </c>
      <c r="AB78" s="16">
        <v>242.637091469794</v>
      </c>
      <c r="AC78" s="16">
        <v>227.21218151949299</v>
      </c>
      <c r="AD78" s="64">
        <v>314.722102933261</v>
      </c>
    </row>
    <row r="79" spans="14:30" x14ac:dyDescent="0.25">
      <c r="N79" s="25">
        <v>43281</v>
      </c>
      <c r="O79" s="61">
        <v>110.97374384176101</v>
      </c>
      <c r="P79" s="16">
        <v>142.16706417174501</v>
      </c>
      <c r="Q79" s="16">
        <v>142.19046400241101</v>
      </c>
      <c r="R79" s="64">
        <v>206.768914346093</v>
      </c>
      <c r="S79" s="61">
        <v>190.32820466785799</v>
      </c>
      <c r="T79" s="16">
        <v>245.38677977140301</v>
      </c>
      <c r="U79" s="16">
        <v>263.67603129961299</v>
      </c>
      <c r="V79" s="64">
        <v>409.85340937841602</v>
      </c>
      <c r="W79" s="61">
        <v>175.99414355294701</v>
      </c>
      <c r="X79" s="16">
        <v>225.81380778592001</v>
      </c>
      <c r="Y79" s="16">
        <v>202.58361792719001</v>
      </c>
      <c r="Z79" s="64">
        <v>260.680442717809</v>
      </c>
      <c r="AA79" s="61">
        <v>199.57843593221301</v>
      </c>
      <c r="AB79" s="16">
        <v>250.79020623720399</v>
      </c>
      <c r="AC79" s="16">
        <v>228.378173819757</v>
      </c>
      <c r="AD79" s="64">
        <v>332.25354153839299</v>
      </c>
    </row>
    <row r="80" spans="14:30" x14ac:dyDescent="0.25">
      <c r="N80" s="25">
        <v>43373</v>
      </c>
      <c r="O80" s="61">
        <v>113.521688622181</v>
      </c>
      <c r="P80" s="16">
        <v>145.03524662507499</v>
      </c>
      <c r="Q80" s="16">
        <v>144.990841164215</v>
      </c>
      <c r="R80" s="64">
        <v>210.90076093456699</v>
      </c>
      <c r="S80" s="61">
        <v>195.4317769077</v>
      </c>
      <c r="T80" s="16">
        <v>255.50544914665099</v>
      </c>
      <c r="U80" s="16">
        <v>266.79563266528902</v>
      </c>
      <c r="V80" s="64">
        <v>411.12183856829898</v>
      </c>
      <c r="W80" s="61">
        <v>179.60092470878001</v>
      </c>
      <c r="X80" s="16">
        <v>231.510852945312</v>
      </c>
      <c r="Y80" s="16">
        <v>203.761673001905</v>
      </c>
      <c r="Z80" s="64">
        <v>265.40568085254199</v>
      </c>
      <c r="AA80" s="61">
        <v>198.203075998657</v>
      </c>
      <c r="AB80" s="16">
        <v>255.73607136198601</v>
      </c>
      <c r="AC80" s="16">
        <v>228.152019064927</v>
      </c>
      <c r="AD80" s="64">
        <v>336.11045469503199</v>
      </c>
    </row>
    <row r="81" spans="14:30" x14ac:dyDescent="0.25">
      <c r="N81" s="25">
        <v>43465</v>
      </c>
      <c r="O81" s="61">
        <v>113.062426354151</v>
      </c>
      <c r="P81" s="16">
        <v>147.77251403602901</v>
      </c>
      <c r="Q81" s="16">
        <v>149.31832066118</v>
      </c>
      <c r="R81" s="64">
        <v>211.70649650778401</v>
      </c>
      <c r="S81" s="61">
        <v>198.95828523509499</v>
      </c>
      <c r="T81" s="16">
        <v>265.32012758461798</v>
      </c>
      <c r="U81" s="16">
        <v>279.45099320916</v>
      </c>
      <c r="V81" s="64">
        <v>410.72254493051702</v>
      </c>
      <c r="W81" s="61">
        <v>182.514572207745</v>
      </c>
      <c r="X81" s="16">
        <v>236.67434277142999</v>
      </c>
      <c r="Y81" s="16">
        <v>200.828268378491</v>
      </c>
      <c r="Z81" s="64">
        <v>269.14782504602698</v>
      </c>
      <c r="AA81" s="61">
        <v>196.62128515947501</v>
      </c>
      <c r="AB81" s="16">
        <v>258.77566418084899</v>
      </c>
      <c r="AC81" s="16">
        <v>227.893364449041</v>
      </c>
      <c r="AD81" s="64">
        <v>331.85934063429102</v>
      </c>
    </row>
    <row r="82" spans="14:30" x14ac:dyDescent="0.25">
      <c r="N82" s="25">
        <v>43555</v>
      </c>
      <c r="O82" s="61">
        <v>113.73008308584301</v>
      </c>
      <c r="P82" s="16">
        <v>149.76588205803699</v>
      </c>
      <c r="Q82" s="16">
        <v>148.841004442051</v>
      </c>
      <c r="R82" s="64">
        <v>211.84267928064801</v>
      </c>
      <c r="S82" s="61">
        <v>196.15125880487099</v>
      </c>
      <c r="T82" s="16">
        <v>269.23641858672102</v>
      </c>
      <c r="U82" s="16">
        <v>282.19456440113299</v>
      </c>
      <c r="V82" s="64">
        <v>418.506476671977</v>
      </c>
      <c r="W82" s="61">
        <v>184.02218403585999</v>
      </c>
      <c r="X82" s="16">
        <v>240.869849767414</v>
      </c>
      <c r="Y82" s="16">
        <v>198.43971728407601</v>
      </c>
      <c r="Z82" s="64">
        <v>275.953666833434</v>
      </c>
      <c r="AA82" s="61">
        <v>200.414322625892</v>
      </c>
      <c r="AB82" s="16">
        <v>265.47187967354103</v>
      </c>
      <c r="AC82" s="16">
        <v>232.89505171558801</v>
      </c>
      <c r="AD82" s="64">
        <v>338.79645546501303</v>
      </c>
    </row>
    <row r="83" spans="14:30" x14ac:dyDescent="0.25">
      <c r="N83" s="25">
        <v>43646</v>
      </c>
      <c r="O83" s="61">
        <v>115.37906521511501</v>
      </c>
      <c r="P83" s="16">
        <v>152.126181143807</v>
      </c>
      <c r="Q83" s="16">
        <v>148.343083474791</v>
      </c>
      <c r="R83" s="64">
        <v>214.760257542224</v>
      </c>
      <c r="S83" s="61">
        <v>194.515318134192</v>
      </c>
      <c r="T83" s="16">
        <v>271.50340563802098</v>
      </c>
      <c r="U83" s="16">
        <v>280.45706027890998</v>
      </c>
      <c r="V83" s="64">
        <v>427.137910302649</v>
      </c>
      <c r="W83" s="61">
        <v>183.825036618946</v>
      </c>
      <c r="X83" s="16">
        <v>243.55599694566999</v>
      </c>
      <c r="Y83" s="16">
        <v>198.32436329645901</v>
      </c>
      <c r="Z83" s="64">
        <v>285.09401882821402</v>
      </c>
      <c r="AA83" s="61">
        <v>207.76470941284299</v>
      </c>
      <c r="AB83" s="16">
        <v>272.37684372547398</v>
      </c>
      <c r="AC83" s="16">
        <v>239.69668903718201</v>
      </c>
      <c r="AD83" s="64">
        <v>353.26341779272099</v>
      </c>
    </row>
    <row r="84" spans="14:30" x14ac:dyDescent="0.25">
      <c r="N84" s="25">
        <v>43738</v>
      </c>
      <c r="O84" s="61">
        <v>116.67038880857299</v>
      </c>
      <c r="P84" s="16">
        <v>155.41444736576301</v>
      </c>
      <c r="Q84" s="16">
        <v>147.71486287142599</v>
      </c>
      <c r="R84" s="64">
        <v>219.73628458283099</v>
      </c>
      <c r="S84" s="61">
        <v>198.373979186414</v>
      </c>
      <c r="T84" s="16">
        <v>272.368013455685</v>
      </c>
      <c r="U84" s="16">
        <v>278.51760843700902</v>
      </c>
      <c r="V84" s="64">
        <v>425.10959999276099</v>
      </c>
      <c r="W84" s="61">
        <v>185.136995417805</v>
      </c>
      <c r="X84" s="16">
        <v>249.36195457807199</v>
      </c>
      <c r="Y84" s="16">
        <v>201.68609335205699</v>
      </c>
      <c r="Z84" s="64">
        <v>295.70652367902602</v>
      </c>
      <c r="AA84" s="61">
        <v>211.272082428061</v>
      </c>
      <c r="AB84" s="16">
        <v>274.26025948844898</v>
      </c>
      <c r="AC84" s="16">
        <v>243.83463633043601</v>
      </c>
      <c r="AD84" s="64">
        <v>366.96415403894798</v>
      </c>
    </row>
    <row r="85" spans="14:30" x14ac:dyDescent="0.25">
      <c r="N85" s="25">
        <v>43830</v>
      </c>
      <c r="O85" s="61">
        <v>117.252724037669</v>
      </c>
      <c r="P85" s="16">
        <v>158.373604663142</v>
      </c>
      <c r="Q85" s="16">
        <v>146.93929299947899</v>
      </c>
      <c r="R85" s="64">
        <v>223.64157523199401</v>
      </c>
      <c r="S85" s="61">
        <v>204.36256622241001</v>
      </c>
      <c r="T85" s="16">
        <v>277.24792373011002</v>
      </c>
      <c r="U85" s="16">
        <v>275.99153020219001</v>
      </c>
      <c r="V85" s="64">
        <v>423.98040144501903</v>
      </c>
      <c r="W85" s="61">
        <v>188.790516666488</v>
      </c>
      <c r="X85" s="16">
        <v>260.10825579651402</v>
      </c>
      <c r="Y85" s="16">
        <v>205.256174439283</v>
      </c>
      <c r="Z85" s="64">
        <v>301.58048077652001</v>
      </c>
      <c r="AA85" s="61">
        <v>208.62304533744299</v>
      </c>
      <c r="AB85" s="16">
        <v>273.09014351242502</v>
      </c>
      <c r="AC85" s="16">
        <v>245.16634860850499</v>
      </c>
      <c r="AD85" s="64">
        <v>373.10342151577697</v>
      </c>
    </row>
    <row r="86" spans="14:30" x14ac:dyDescent="0.25">
      <c r="N86" s="25">
        <v>43921</v>
      </c>
      <c r="O86" s="61">
        <v>116.392379764658</v>
      </c>
      <c r="P86" s="16">
        <v>160.52137110088799</v>
      </c>
      <c r="Q86" s="16">
        <v>146.67810707010199</v>
      </c>
      <c r="R86" s="64">
        <v>225.84058535394999</v>
      </c>
      <c r="S86" s="61">
        <v>210.07748360568101</v>
      </c>
      <c r="T86" s="16">
        <v>294.07668391941399</v>
      </c>
      <c r="U86" s="16">
        <v>274.483254718615</v>
      </c>
      <c r="V86" s="64">
        <v>441.70666553203699</v>
      </c>
      <c r="W86" s="61">
        <v>192.50977005067401</v>
      </c>
      <c r="X86" s="16">
        <v>268.57717682226399</v>
      </c>
      <c r="Y86" s="16">
        <v>206.84652792707499</v>
      </c>
      <c r="Z86" s="64">
        <v>300.57085377480701</v>
      </c>
      <c r="AA86" s="61">
        <v>206.85708707464701</v>
      </c>
      <c r="AB86" s="16">
        <v>275.183529314162</v>
      </c>
      <c r="AC86" s="16">
        <v>241.35265563011001</v>
      </c>
      <c r="AD86" s="64">
        <v>376.34378631644398</v>
      </c>
    </row>
    <row r="87" spans="14:30" x14ac:dyDescent="0.25">
      <c r="N87" s="25">
        <v>44012</v>
      </c>
      <c r="O87" s="61">
        <v>112.909186425115</v>
      </c>
      <c r="P87" s="16">
        <v>163.48191514968499</v>
      </c>
      <c r="Q87" s="16">
        <v>145.21556161088</v>
      </c>
      <c r="R87" s="64">
        <v>225.802245916087</v>
      </c>
      <c r="S87" s="61">
        <v>214.18848336872799</v>
      </c>
      <c r="T87" s="16">
        <v>310.51215920581001</v>
      </c>
      <c r="U87" s="16">
        <v>276.060621784761</v>
      </c>
      <c r="V87" s="64">
        <v>451.56986159191803</v>
      </c>
      <c r="W87" s="61">
        <v>195.23533487964599</v>
      </c>
      <c r="X87" s="16">
        <v>268.89141145496802</v>
      </c>
      <c r="Y87" s="16">
        <v>205.62066884842699</v>
      </c>
      <c r="Z87" s="64">
        <v>301.741589349761</v>
      </c>
      <c r="AA87" s="61">
        <v>209.80892930818399</v>
      </c>
      <c r="AB87" s="16">
        <v>284.73517020492397</v>
      </c>
      <c r="AC87" s="16">
        <v>234.76729204958201</v>
      </c>
      <c r="AD87" s="64">
        <v>382.89761686479699</v>
      </c>
    </row>
    <row r="88" spans="14:30" x14ac:dyDescent="0.25">
      <c r="N88" s="25">
        <v>44104</v>
      </c>
      <c r="O88" s="61">
        <v>114.734285570323</v>
      </c>
      <c r="P88" s="16">
        <v>166.06038631050001</v>
      </c>
      <c r="Q88" s="16">
        <v>147.74029042015999</v>
      </c>
      <c r="R88" s="64">
        <v>232.73354078112499</v>
      </c>
      <c r="S88" s="61">
        <v>213.82167370907499</v>
      </c>
      <c r="T88" s="16">
        <v>316.81283788897298</v>
      </c>
      <c r="U88" s="16">
        <v>279.888667341364</v>
      </c>
      <c r="V88" s="64">
        <v>448.56944342365</v>
      </c>
      <c r="W88" s="61">
        <v>200.41255999769299</v>
      </c>
      <c r="X88" s="16">
        <v>276.169837935092</v>
      </c>
      <c r="Y88" s="16">
        <v>206.365878244436</v>
      </c>
      <c r="Z88" s="64">
        <v>317.025406031118</v>
      </c>
      <c r="AA88" s="61">
        <v>217.247725684199</v>
      </c>
      <c r="AB88" s="16">
        <v>296.20311267726902</v>
      </c>
      <c r="AC88" s="16">
        <v>240.89652481503501</v>
      </c>
      <c r="AD88" s="64">
        <v>397.46727722372799</v>
      </c>
    </row>
    <row r="89" spans="14:30" x14ac:dyDescent="0.25">
      <c r="N89" s="25">
        <v>44196</v>
      </c>
      <c r="O89" s="61">
        <v>121.420713252258</v>
      </c>
      <c r="P89" s="16">
        <v>169.42234717184201</v>
      </c>
      <c r="Q89" s="16">
        <v>152.781072281782</v>
      </c>
      <c r="R89" s="64">
        <v>246.269671962253</v>
      </c>
      <c r="S89" s="61">
        <v>210.34063301888699</v>
      </c>
      <c r="T89" s="16">
        <v>321.954737598892</v>
      </c>
      <c r="U89" s="16">
        <v>286.23646552016203</v>
      </c>
      <c r="V89" s="64">
        <v>453.060207960995</v>
      </c>
      <c r="W89" s="61">
        <v>206.497119369008</v>
      </c>
      <c r="X89" s="16">
        <v>292.69615455031601</v>
      </c>
      <c r="Y89" s="16">
        <v>213.35988228517701</v>
      </c>
      <c r="Z89" s="64">
        <v>334.56088780383698</v>
      </c>
      <c r="AA89" s="61">
        <v>220.436035746877</v>
      </c>
      <c r="AB89" s="16">
        <v>303.31376933483398</v>
      </c>
      <c r="AC89" s="16">
        <v>253.31755555407301</v>
      </c>
      <c r="AD89" s="64">
        <v>411.64479176729998</v>
      </c>
    </row>
    <row r="90" spans="14:30" x14ac:dyDescent="0.25">
      <c r="N90" s="25">
        <v>44286</v>
      </c>
      <c r="O90" s="61">
        <v>125.114163190905</v>
      </c>
      <c r="P90" s="16">
        <v>178.631361775242</v>
      </c>
      <c r="Q90" s="16">
        <v>157.61143653957899</v>
      </c>
      <c r="R90" s="64">
        <v>259.57801180918199</v>
      </c>
      <c r="S90" s="61">
        <v>208.099571371059</v>
      </c>
      <c r="T90" s="16">
        <v>327.28709393080101</v>
      </c>
      <c r="U90" s="16">
        <v>298.43488563398199</v>
      </c>
      <c r="V90" s="64">
        <v>468.651581235496</v>
      </c>
      <c r="W90" s="61">
        <v>211.07088035101901</v>
      </c>
      <c r="X90" s="16">
        <v>306.261815051219</v>
      </c>
      <c r="Y90" s="16">
        <v>225.38377143349999</v>
      </c>
      <c r="Z90" s="64">
        <v>348.14918191280799</v>
      </c>
      <c r="AA90" s="61">
        <v>218.528985226521</v>
      </c>
      <c r="AB90" s="16">
        <v>315.39994586566701</v>
      </c>
      <c r="AC90" s="16">
        <v>258.49829089308099</v>
      </c>
      <c r="AD90" s="64">
        <v>424.95497070661997</v>
      </c>
    </row>
    <row r="91" spans="14:30" x14ac:dyDescent="0.25">
      <c r="N91" s="25">
        <v>44377</v>
      </c>
      <c r="O91" s="61">
        <v>127.797313234143</v>
      </c>
      <c r="P91" s="16">
        <v>190.90589069719601</v>
      </c>
      <c r="Q91" s="16">
        <v>167.53809572432499</v>
      </c>
      <c r="R91" s="64">
        <v>273.37114527889599</v>
      </c>
      <c r="S91" s="61">
        <v>215.42737081505899</v>
      </c>
      <c r="T91" s="16">
        <v>333.14137174113199</v>
      </c>
      <c r="U91" s="16">
        <v>313.90442867558602</v>
      </c>
      <c r="V91" s="64">
        <v>501.41923326524199</v>
      </c>
      <c r="W91" s="61">
        <v>219.37773573974599</v>
      </c>
      <c r="X91" s="16">
        <v>323.38884638135198</v>
      </c>
      <c r="Y91" s="16">
        <v>237.679309819537</v>
      </c>
      <c r="Z91" s="64">
        <v>370.25418540712701</v>
      </c>
      <c r="AA91" s="61">
        <v>222.129759530965</v>
      </c>
      <c r="AB91" s="16">
        <v>337.08086144362801</v>
      </c>
      <c r="AC91" s="16">
        <v>266.65061996111098</v>
      </c>
      <c r="AD91" s="64">
        <v>453.224596375624</v>
      </c>
    </row>
    <row r="92" spans="14:30" x14ac:dyDescent="0.25">
      <c r="N92" s="25">
        <v>44469</v>
      </c>
      <c r="O92" s="61">
        <v>131.287392180701</v>
      </c>
      <c r="P92" s="16">
        <v>196.78534275975301</v>
      </c>
      <c r="Q92" s="16">
        <v>174.87686136654401</v>
      </c>
      <c r="R92" s="64">
        <v>282.87436046869198</v>
      </c>
      <c r="S92" s="61">
        <v>228.01431056290801</v>
      </c>
      <c r="T92" s="16">
        <v>350.77735803652502</v>
      </c>
      <c r="U92" s="16">
        <v>323.366291683035</v>
      </c>
      <c r="V92" s="64">
        <v>520.187526975575</v>
      </c>
      <c r="W92" s="61">
        <v>229.43439103482501</v>
      </c>
      <c r="X92" s="16">
        <v>339.536293309972</v>
      </c>
      <c r="Y92" s="16">
        <v>244.14021385902799</v>
      </c>
      <c r="Z92" s="64">
        <v>395.05910972445099</v>
      </c>
      <c r="AA92" s="61">
        <v>237.100110993751</v>
      </c>
      <c r="AB92" s="16">
        <v>355.85611634056897</v>
      </c>
      <c r="AC92" s="16">
        <v>282.35641316114999</v>
      </c>
      <c r="AD92" s="64">
        <v>483.95265773201498</v>
      </c>
    </row>
    <row r="93" spans="14:30" x14ac:dyDescent="0.25">
      <c r="N93" s="25">
        <v>44561</v>
      </c>
      <c r="O93" s="61">
        <v>134.89185784526799</v>
      </c>
      <c r="P93" s="16">
        <v>199.367032104445</v>
      </c>
      <c r="Q93" s="16">
        <v>176.50099813373001</v>
      </c>
      <c r="R93" s="64">
        <v>288.026214549521</v>
      </c>
      <c r="S93" s="61">
        <v>230.71562595018801</v>
      </c>
      <c r="T93" s="16">
        <v>372.64257585185197</v>
      </c>
      <c r="U93" s="16">
        <v>323.08423784624898</v>
      </c>
      <c r="V93" s="64">
        <v>510.15483120603602</v>
      </c>
      <c r="W93" s="61">
        <v>235.389256751777</v>
      </c>
      <c r="X93" s="16">
        <v>350.88306283385498</v>
      </c>
      <c r="Y93" s="16">
        <v>249.363521803499</v>
      </c>
      <c r="Z93" s="64">
        <v>412.16736492709799</v>
      </c>
      <c r="AA93" s="61">
        <v>249.51183664069299</v>
      </c>
      <c r="AB93" s="16">
        <v>367.25682400051301</v>
      </c>
      <c r="AC93" s="16">
        <v>290.59380407716401</v>
      </c>
      <c r="AD93" s="64">
        <v>500.62599535136599</v>
      </c>
    </row>
    <row r="94" spans="14:30" x14ac:dyDescent="0.25">
      <c r="N94" s="25">
        <v>44651</v>
      </c>
      <c r="O94" s="61">
        <v>138.18028145582099</v>
      </c>
      <c r="P94" s="16">
        <v>211.18610921825999</v>
      </c>
      <c r="Q94" s="16">
        <v>180.642892516682</v>
      </c>
      <c r="R94" s="64">
        <v>301.934170723634</v>
      </c>
      <c r="S94" s="61">
        <v>229.923365827639</v>
      </c>
      <c r="T94" s="16">
        <v>396.37001302166499</v>
      </c>
      <c r="U94" s="16">
        <v>326.47053568669497</v>
      </c>
      <c r="V94" s="64">
        <v>510.131218399798</v>
      </c>
      <c r="W94" s="61">
        <v>241.963470793586</v>
      </c>
      <c r="X94" s="16">
        <v>381.85000573682998</v>
      </c>
      <c r="Y94" s="16">
        <v>260.20122979761697</v>
      </c>
      <c r="Z94" s="64">
        <v>437.16227363480101</v>
      </c>
      <c r="AA94" s="61">
        <v>257.02344761461597</v>
      </c>
      <c r="AB94" s="16">
        <v>388.87760396994901</v>
      </c>
      <c r="AC94" s="16">
        <v>291.383465303094</v>
      </c>
      <c r="AD94" s="64">
        <v>523.17986222729496</v>
      </c>
    </row>
    <row r="95" spans="14:30" x14ac:dyDescent="0.25">
      <c r="N95" s="25">
        <v>44742</v>
      </c>
      <c r="O95" s="61">
        <v>141.99470196975099</v>
      </c>
      <c r="P95" s="16">
        <v>231.39093288601799</v>
      </c>
      <c r="Q95" s="16">
        <v>182.97510423304601</v>
      </c>
      <c r="R95" s="64">
        <v>325.53783584049199</v>
      </c>
      <c r="S95" s="61">
        <v>241.11234398030899</v>
      </c>
      <c r="T95" s="16">
        <v>426.08406464904101</v>
      </c>
      <c r="U95" s="16">
        <v>345.36251989295403</v>
      </c>
      <c r="V95" s="64">
        <v>533.12315731080696</v>
      </c>
      <c r="W95" s="61">
        <v>251.141151166029</v>
      </c>
      <c r="X95" s="16">
        <v>428.75996891505503</v>
      </c>
      <c r="Y95" s="16">
        <v>269.83639317641899</v>
      </c>
      <c r="Z95" s="64">
        <v>472.390967412706</v>
      </c>
      <c r="AA95" s="61">
        <v>267.23475574938499</v>
      </c>
      <c r="AB95" s="16">
        <v>418.87848950069798</v>
      </c>
      <c r="AC95" s="16">
        <v>300.025753035739</v>
      </c>
      <c r="AD95" s="64">
        <v>545.16907900486603</v>
      </c>
    </row>
    <row r="96" spans="14:30" x14ac:dyDescent="0.25">
      <c r="N96" s="25">
        <v>44834</v>
      </c>
      <c r="O96" s="61">
        <v>136.968269035144</v>
      </c>
      <c r="P96" s="16">
        <v>236.31285077832399</v>
      </c>
      <c r="Q96" s="16">
        <v>178.742005576591</v>
      </c>
      <c r="R96" s="64">
        <v>317.07644510036698</v>
      </c>
      <c r="S96" s="61">
        <v>256.46464884894903</v>
      </c>
      <c r="T96" s="16">
        <v>437.65937806288298</v>
      </c>
      <c r="U96" s="16">
        <v>353.202631224306</v>
      </c>
      <c r="V96" s="64">
        <v>536.51011585924198</v>
      </c>
      <c r="W96" s="61">
        <v>251.19278687175799</v>
      </c>
      <c r="X96" s="16">
        <v>425.45225216701101</v>
      </c>
      <c r="Y96" s="16">
        <v>270.0240906299</v>
      </c>
      <c r="Z96" s="64">
        <v>464.669285844944</v>
      </c>
      <c r="AA96" s="61">
        <v>261.26420609967403</v>
      </c>
      <c r="AB96" s="16">
        <v>424.91821758171301</v>
      </c>
      <c r="AC96" s="16">
        <v>308.27281701048202</v>
      </c>
      <c r="AD96" s="64">
        <v>519.54641348060602</v>
      </c>
    </row>
    <row r="97" spans="14:30" x14ac:dyDescent="0.25">
      <c r="N97" s="25">
        <v>44926</v>
      </c>
      <c r="O97" s="61">
        <v>129.731331713858</v>
      </c>
      <c r="P97" s="16">
        <v>226.858888752621</v>
      </c>
      <c r="Q97" s="16">
        <v>176.576399762412</v>
      </c>
      <c r="R97" s="64">
        <v>293.27256800039697</v>
      </c>
      <c r="S97" s="61">
        <v>254.59589519972101</v>
      </c>
      <c r="T97" s="16">
        <v>436.01904429050597</v>
      </c>
      <c r="U97" s="16">
        <v>344.62969544522701</v>
      </c>
      <c r="V97" s="64">
        <v>512.28083593642805</v>
      </c>
      <c r="W97" s="61">
        <v>247.53952234035501</v>
      </c>
      <c r="X97" s="16">
        <v>407.15295675753998</v>
      </c>
      <c r="Y97" s="16">
        <v>270.33740074405802</v>
      </c>
      <c r="Z97" s="64">
        <v>441.47206398698398</v>
      </c>
      <c r="AA97" s="61">
        <v>248.132650692863</v>
      </c>
      <c r="AB97" s="16">
        <v>417.17537046832501</v>
      </c>
      <c r="AC97" s="16">
        <v>308.29147177755402</v>
      </c>
      <c r="AD97" s="64">
        <v>488.800122319823</v>
      </c>
    </row>
    <row r="98" spans="14:30" x14ac:dyDescent="0.25">
      <c r="N98" s="25">
        <v>45016</v>
      </c>
      <c r="O98" s="61">
        <v>128.87679860146901</v>
      </c>
      <c r="P98" s="16">
        <v>224.75838509048901</v>
      </c>
      <c r="Q98" s="16">
        <v>179.028521918736</v>
      </c>
      <c r="R98" s="64">
        <v>290.235484435839</v>
      </c>
      <c r="S98" s="61">
        <v>228.29027386476</v>
      </c>
      <c r="T98" s="16">
        <v>432.73866048618299</v>
      </c>
      <c r="U98" s="16">
        <v>340.50039086469201</v>
      </c>
      <c r="V98" s="64">
        <v>495.11307221885301</v>
      </c>
      <c r="W98" s="61">
        <v>250.09465539506499</v>
      </c>
      <c r="X98" s="16">
        <v>427.62326063857898</v>
      </c>
      <c r="Y98" s="16">
        <v>274.32807764389901</v>
      </c>
      <c r="Z98" s="64">
        <v>441.16928095796902</v>
      </c>
      <c r="AA98" s="61">
        <v>243.94962446496299</v>
      </c>
      <c r="AB98" s="16">
        <v>417.19441269952</v>
      </c>
      <c r="AC98" s="16">
        <v>302.508034771236</v>
      </c>
      <c r="AD98" s="64">
        <v>475.35224879974197</v>
      </c>
    </row>
    <row r="99" spans="14:30" x14ac:dyDescent="0.25">
      <c r="N99" s="25">
        <v>45107</v>
      </c>
      <c r="O99" s="61">
        <v>130.25080392362599</v>
      </c>
      <c r="P99" s="16">
        <v>231.20451830997899</v>
      </c>
      <c r="Q99" s="16">
        <v>179.21202298228101</v>
      </c>
      <c r="R99" s="64">
        <v>293.58288742331001</v>
      </c>
      <c r="S99" s="61">
        <v>219.98301084654099</v>
      </c>
      <c r="T99" s="16">
        <v>430.494655585251</v>
      </c>
      <c r="U99" s="16">
        <v>339.73013218425899</v>
      </c>
      <c r="V99" s="64">
        <v>501.19047459046902</v>
      </c>
      <c r="W99" s="61">
        <v>252.41116629794899</v>
      </c>
      <c r="X99" s="16">
        <v>442.870312746906</v>
      </c>
      <c r="Y99" s="16">
        <v>277.99015750576001</v>
      </c>
      <c r="Z99" s="64">
        <v>442.46909097767099</v>
      </c>
      <c r="AA99" s="61">
        <v>246.962784346506</v>
      </c>
      <c r="AB99" s="16">
        <v>419.84834837486898</v>
      </c>
      <c r="AC99" s="16">
        <v>297.19592059519499</v>
      </c>
      <c r="AD99" s="64">
        <v>468.40254932304998</v>
      </c>
    </row>
    <row r="100" spans="14:30" x14ac:dyDescent="0.25">
      <c r="N100" s="25">
        <v>45199</v>
      </c>
      <c r="O100" s="61">
        <v>132.76995479255001</v>
      </c>
      <c r="P100" s="16">
        <v>236.03508390874899</v>
      </c>
      <c r="Q100" s="16">
        <v>178.003981844413</v>
      </c>
      <c r="R100" s="64">
        <v>287.11994018297497</v>
      </c>
      <c r="S100" s="61">
        <v>224.17385870063501</v>
      </c>
      <c r="T100" s="16">
        <v>432.34268494569301</v>
      </c>
      <c r="U100" s="16">
        <v>345.98012929483201</v>
      </c>
      <c r="V100" s="64">
        <v>510.380364168357</v>
      </c>
      <c r="W100" s="61">
        <v>246.447671551252</v>
      </c>
      <c r="X100" s="16">
        <v>452.23523811059198</v>
      </c>
      <c r="Y100" s="16">
        <v>281.14796806158398</v>
      </c>
      <c r="Z100" s="64">
        <v>447.27472805538002</v>
      </c>
      <c r="AA100" s="61">
        <v>252.738640671746</v>
      </c>
      <c r="AB100" s="16">
        <v>424.92618178674701</v>
      </c>
      <c r="AC100" s="16">
        <v>298.01539201438402</v>
      </c>
      <c r="AD100" s="64">
        <v>478.93316764990101</v>
      </c>
    </row>
    <row r="101" spans="14:30" ht="30" x14ac:dyDescent="0.25">
      <c r="N101" s="171" t="s">
        <v>0</v>
      </c>
      <c r="O101" s="163" t="s">
        <v>21</v>
      </c>
      <c r="P101" s="164" t="s">
        <v>22</v>
      </c>
      <c r="Q101" s="164" t="s">
        <v>23</v>
      </c>
      <c r="R101" s="165" t="s">
        <v>24</v>
      </c>
      <c r="S101" s="163" t="s">
        <v>25</v>
      </c>
      <c r="T101" s="164" t="s">
        <v>26</v>
      </c>
      <c r="U101" s="164" t="s">
        <v>27</v>
      </c>
      <c r="V101" s="165" t="s">
        <v>28</v>
      </c>
      <c r="W101" s="163" t="s">
        <v>29</v>
      </c>
      <c r="X101" s="164" t="s">
        <v>30</v>
      </c>
      <c r="Y101" s="164" t="s">
        <v>31</v>
      </c>
      <c r="Z101" s="165" t="s">
        <v>32</v>
      </c>
      <c r="AA101" s="163" t="s">
        <v>33</v>
      </c>
      <c r="AB101" s="164" t="s">
        <v>34</v>
      </c>
      <c r="AC101" s="164" t="s">
        <v>35</v>
      </c>
      <c r="AD101" s="165" t="s">
        <v>36</v>
      </c>
    </row>
    <row r="102" spans="14:30" x14ac:dyDescent="0.25">
      <c r="N102" s="139" t="s">
        <v>134</v>
      </c>
      <c r="O102" s="172">
        <f>O96/O95-1</f>
        <v>-3.5398735761829836E-2</v>
      </c>
      <c r="P102" s="172">
        <f t="shared" ref="O102:AD106" si="0">P96/P95-1</f>
        <v>2.1271005872691262E-2</v>
      </c>
      <c r="Q102" s="172">
        <f t="shared" si="0"/>
        <v>-2.3134833966611867E-2</v>
      </c>
      <c r="R102" s="172">
        <f t="shared" si="0"/>
        <v>-2.5992034745451087E-2</v>
      </c>
      <c r="S102" s="172">
        <f t="shared" si="0"/>
        <v>6.3672828255918024E-2</v>
      </c>
      <c r="T102" s="172">
        <f t="shared" si="0"/>
        <v>2.7166736271576841E-2</v>
      </c>
      <c r="U102" s="172">
        <f t="shared" si="0"/>
        <v>2.270110645990786E-2</v>
      </c>
      <c r="V102" s="172">
        <f t="shared" si="0"/>
        <v>6.3530508888782755E-3</v>
      </c>
      <c r="W102" s="172">
        <f t="shared" si="0"/>
        <v>2.056043204756719E-4</v>
      </c>
      <c r="X102" s="172">
        <f t="shared" si="0"/>
        <v>-7.7146118757633886E-3</v>
      </c>
      <c r="Y102" s="172">
        <f t="shared" si="0"/>
        <v>6.9559725162160468E-4</v>
      </c>
      <c r="Z102" s="172">
        <f t="shared" si="0"/>
        <v>-1.6345955152474279E-2</v>
      </c>
      <c r="AA102" s="172">
        <f t="shared" si="0"/>
        <v>-2.2341965336687641E-2</v>
      </c>
      <c r="AB102" s="172">
        <f t="shared" si="0"/>
        <v>1.4418806962884112E-2</v>
      </c>
      <c r="AC102" s="172">
        <f t="shared" si="0"/>
        <v>2.7487853596889877E-2</v>
      </c>
      <c r="AD102" s="173">
        <f t="shared" si="0"/>
        <v>-4.6999484216952991E-2</v>
      </c>
    </row>
    <row r="103" spans="14:30" x14ac:dyDescent="0.25">
      <c r="N103" s="139" t="s">
        <v>134</v>
      </c>
      <c r="O103" s="172">
        <f t="shared" si="0"/>
        <v>-5.2836597646051309E-2</v>
      </c>
      <c r="P103" s="172">
        <f t="shared" si="0"/>
        <v>-4.0006127447429374E-2</v>
      </c>
      <c r="Q103" s="172">
        <f t="shared" si="0"/>
        <v>-1.2115819150585905E-2</v>
      </c>
      <c r="R103" s="172">
        <f t="shared" si="0"/>
        <v>-7.5072990970474485E-2</v>
      </c>
      <c r="S103" s="172">
        <f t="shared" si="0"/>
        <v>-7.2865935231823942E-3</v>
      </c>
      <c r="T103" s="172">
        <f t="shared" si="0"/>
        <v>-3.7479689790660409E-3</v>
      </c>
      <c r="U103" s="172">
        <f t="shared" si="0"/>
        <v>-2.4272004286498783E-2</v>
      </c>
      <c r="V103" s="172">
        <f t="shared" si="0"/>
        <v>-4.5160900431504003E-2</v>
      </c>
      <c r="W103" s="172">
        <f t="shared" si="0"/>
        <v>-1.4543668139913923E-2</v>
      </c>
      <c r="X103" s="172">
        <f t="shared" si="0"/>
        <v>-4.3011396264245549E-2</v>
      </c>
      <c r="Y103" s="172">
        <f t="shared" si="0"/>
        <v>1.1603043025796289E-3</v>
      </c>
      <c r="Z103" s="172">
        <f t="shared" si="0"/>
        <v>-4.9922003809179549E-2</v>
      </c>
      <c r="AA103" s="172">
        <f t="shared" si="0"/>
        <v>-5.0261593820476347E-2</v>
      </c>
      <c r="AB103" s="172">
        <f t="shared" si="0"/>
        <v>-1.8221970235717255E-2</v>
      </c>
      <c r="AC103" s="172">
        <f t="shared" si="0"/>
        <v>6.051382425775742E-5</v>
      </c>
      <c r="AD103" s="173">
        <f t="shared" si="0"/>
        <v>-5.9179103854848814E-2</v>
      </c>
    </row>
    <row r="104" spans="14:30" x14ac:dyDescent="0.25">
      <c r="N104" s="139" t="s">
        <v>134</v>
      </c>
      <c r="O104" s="172">
        <f t="shared" si="0"/>
        <v>-6.5869447349372612E-3</v>
      </c>
      <c r="P104" s="172">
        <f t="shared" si="0"/>
        <v>-9.2590758673004592E-3</v>
      </c>
      <c r="Q104" s="172">
        <f t="shared" si="0"/>
        <v>1.388703224000154E-2</v>
      </c>
      <c r="R104" s="172">
        <f t="shared" si="0"/>
        <v>-1.0355839229238328E-2</v>
      </c>
      <c r="S104" s="172">
        <f t="shared" si="0"/>
        <v>-0.10332303792378594</v>
      </c>
      <c r="T104" s="172">
        <f t="shared" si="0"/>
        <v>-7.5234874422993592E-3</v>
      </c>
      <c r="U104" s="172">
        <f t="shared" si="0"/>
        <v>-1.1981859471512868E-2</v>
      </c>
      <c r="V104" s="172">
        <f t="shared" si="0"/>
        <v>-3.3512406698160135E-2</v>
      </c>
      <c r="W104" s="172">
        <f t="shared" si="0"/>
        <v>1.0322121617398983E-2</v>
      </c>
      <c r="X104" s="172">
        <f t="shared" si="0"/>
        <v>5.0276692189734185E-2</v>
      </c>
      <c r="Y104" s="172">
        <f t="shared" si="0"/>
        <v>1.4761837943463751E-2</v>
      </c>
      <c r="Z104" s="172">
        <f t="shared" si="0"/>
        <v>-6.8584867246301862E-4</v>
      </c>
      <c r="AA104" s="172">
        <f t="shared" si="0"/>
        <v>-1.6858024190769316E-2</v>
      </c>
      <c r="AB104" s="172">
        <f t="shared" si="0"/>
        <v>4.5645626618906476E-5</v>
      </c>
      <c r="AC104" s="172">
        <f t="shared" si="0"/>
        <v>-1.8759639937400041E-2</v>
      </c>
      <c r="AD104" s="173">
        <f t="shared" si="0"/>
        <v>-2.7512009318365171E-2</v>
      </c>
    </row>
    <row r="105" spans="14:30" x14ac:dyDescent="0.25">
      <c r="N105" s="139" t="s">
        <v>134</v>
      </c>
      <c r="O105" s="172">
        <f t="shared" si="0"/>
        <v>1.0661386200365497E-2</v>
      </c>
      <c r="P105" s="172">
        <f t="shared" si="0"/>
        <v>2.868027912237725E-2</v>
      </c>
      <c r="Q105" s="172">
        <f t="shared" si="0"/>
        <v>1.0249822853829471E-3</v>
      </c>
      <c r="R105" s="172">
        <f t="shared" si="0"/>
        <v>1.1533403622157712E-2</v>
      </c>
      <c r="S105" s="172">
        <f t="shared" si="0"/>
        <v>-3.6389036105586636E-2</v>
      </c>
      <c r="T105" s="172">
        <f t="shared" si="0"/>
        <v>-5.1855891461393133E-3</v>
      </c>
      <c r="U105" s="172">
        <f t="shared" si="0"/>
        <v>-2.2621374339012457E-3</v>
      </c>
      <c r="V105" s="172">
        <f t="shared" si="0"/>
        <v>1.2274776637142937E-2</v>
      </c>
      <c r="W105" s="172">
        <f t="shared" si="0"/>
        <v>9.2625366152854216E-3</v>
      </c>
      <c r="X105" s="172">
        <f t="shared" si="0"/>
        <v>3.5655338499496647E-2</v>
      </c>
      <c r="Y105" s="172">
        <f t="shared" si="0"/>
        <v>1.3349271038215482E-2</v>
      </c>
      <c r="Z105" s="172">
        <f t="shared" si="0"/>
        <v>2.946284058761961E-3</v>
      </c>
      <c r="AA105" s="172">
        <f t="shared" si="0"/>
        <v>1.2351565976588708E-2</v>
      </c>
      <c r="AB105" s="172">
        <f t="shared" si="0"/>
        <v>6.3613883469251231E-3</v>
      </c>
      <c r="AC105" s="172">
        <f t="shared" si="0"/>
        <v>-1.756024159840297E-2</v>
      </c>
      <c r="AD105" s="173">
        <f t="shared" si="0"/>
        <v>-1.4620104342074502E-2</v>
      </c>
    </row>
    <row r="106" spans="14:30" x14ac:dyDescent="0.25">
      <c r="N106" s="139" t="str">
        <f>"QTR "&amp;YEAR(N100)&amp;"Q"&amp;(MONTH(N100)/3)</f>
        <v>QTR 2023Q3</v>
      </c>
      <c r="O106" s="172">
        <f>O100/O99-1</f>
        <v>1.9340770214371528E-2</v>
      </c>
      <c r="P106" s="172">
        <f t="shared" si="0"/>
        <v>2.0893041511816701E-2</v>
      </c>
      <c r="Q106" s="172">
        <f t="shared" si="0"/>
        <v>-6.7408487319371435E-3</v>
      </c>
      <c r="R106" s="172">
        <f t="shared" si="0"/>
        <v>-2.2014046176391355E-2</v>
      </c>
      <c r="S106" s="172">
        <f t="shared" si="0"/>
        <v>1.9050779594145695E-2</v>
      </c>
      <c r="T106" s="172">
        <f t="shared" si="0"/>
        <v>4.2928044203700555E-3</v>
      </c>
      <c r="U106" s="172">
        <f t="shared" si="0"/>
        <v>1.8396946630519162E-2</v>
      </c>
      <c r="V106" s="172">
        <f t="shared" si="0"/>
        <v>1.8336121781638459E-2</v>
      </c>
      <c r="W106" s="172">
        <f t="shared" si="0"/>
        <v>-2.3626113036764873E-2</v>
      </c>
      <c r="X106" s="172">
        <f t="shared" si="0"/>
        <v>2.1145976811134615E-2</v>
      </c>
      <c r="Y106" s="172">
        <f t="shared" si="0"/>
        <v>1.1359432953156112E-2</v>
      </c>
      <c r="Z106" s="172">
        <f t="shared" si="0"/>
        <v>1.0860955433272368E-2</v>
      </c>
      <c r="AA106" s="172">
        <f t="shared" si="0"/>
        <v>2.3387557524197966E-2</v>
      </c>
      <c r="AB106" s="172">
        <f t="shared" si="0"/>
        <v>1.2094446557984861E-2</v>
      </c>
      <c r="AC106" s="172">
        <f t="shared" si="0"/>
        <v>2.7573441033372781E-3</v>
      </c>
      <c r="AD106" s="173">
        <f t="shared" si="0"/>
        <v>2.2481983375347125E-2</v>
      </c>
    </row>
    <row r="107" spans="14:30" x14ac:dyDescent="0.25">
      <c r="N107" s="139" t="s">
        <v>139</v>
      </c>
      <c r="O107" s="174">
        <f>RANK(O106,$O106:$AD106)</f>
        <v>5</v>
      </c>
      <c r="P107" s="174">
        <f t="shared" ref="P107:AD107" si="1">RANK(P106,$O106:$AD106)</f>
        <v>4</v>
      </c>
      <c r="Q107" s="174">
        <f t="shared" si="1"/>
        <v>14</v>
      </c>
      <c r="R107" s="174">
        <f t="shared" si="1"/>
        <v>15</v>
      </c>
      <c r="S107" s="174">
        <f t="shared" si="1"/>
        <v>6</v>
      </c>
      <c r="T107" s="174">
        <f t="shared" si="1"/>
        <v>12</v>
      </c>
      <c r="U107" s="174">
        <f t="shared" si="1"/>
        <v>7</v>
      </c>
      <c r="V107" s="174">
        <f t="shared" si="1"/>
        <v>8</v>
      </c>
      <c r="W107" s="174">
        <f t="shared" si="1"/>
        <v>16</v>
      </c>
      <c r="X107" s="174">
        <f t="shared" si="1"/>
        <v>3</v>
      </c>
      <c r="Y107" s="174">
        <f t="shared" si="1"/>
        <v>10</v>
      </c>
      <c r="Z107" s="174">
        <f t="shared" si="1"/>
        <v>11</v>
      </c>
      <c r="AA107" s="174">
        <f t="shared" si="1"/>
        <v>1</v>
      </c>
      <c r="AB107" s="174">
        <f t="shared" si="1"/>
        <v>9</v>
      </c>
      <c r="AC107" s="174">
        <f t="shared" si="1"/>
        <v>13</v>
      </c>
      <c r="AD107" s="175">
        <f t="shared" si="1"/>
        <v>2</v>
      </c>
    </row>
    <row r="108" spans="14:30" x14ac:dyDescent="0.25">
      <c r="N108" s="139">
        <v>42825</v>
      </c>
      <c r="O108" s="176" t="s">
        <v>76</v>
      </c>
      <c r="P108" s="177" t="s">
        <v>76</v>
      </c>
      <c r="Q108" s="177" t="s">
        <v>76</v>
      </c>
      <c r="R108" s="178" t="s">
        <v>76</v>
      </c>
      <c r="S108" s="168" t="s">
        <v>76</v>
      </c>
      <c r="T108" s="142" t="s">
        <v>76</v>
      </c>
      <c r="U108" s="142" t="s">
        <v>76</v>
      </c>
      <c r="V108" s="170" t="s">
        <v>76</v>
      </c>
      <c r="W108" s="168" t="s">
        <v>76</v>
      </c>
      <c r="X108" s="142" t="s">
        <v>76</v>
      </c>
      <c r="Y108" s="142" t="s">
        <v>76</v>
      </c>
      <c r="Z108" s="170" t="s">
        <v>76</v>
      </c>
      <c r="AA108" s="168" t="s">
        <v>76</v>
      </c>
      <c r="AB108" s="142" t="s">
        <v>76</v>
      </c>
      <c r="AC108" s="142" t="s">
        <v>76</v>
      </c>
      <c r="AD108" s="170" t="s">
        <v>76</v>
      </c>
    </row>
    <row r="109" spans="14:30" x14ac:dyDescent="0.25">
      <c r="N109" s="139" t="s">
        <v>136</v>
      </c>
      <c r="O109" s="172">
        <f t="shared" ref="O109:AD113" si="2">O96/O92-1</f>
        <v>4.327054380533335E-2</v>
      </c>
      <c r="P109" s="172">
        <f t="shared" si="2"/>
        <v>0.20086611870696314</v>
      </c>
      <c r="Q109" s="172">
        <f t="shared" si="2"/>
        <v>2.2102090464361623E-2</v>
      </c>
      <c r="R109" s="172">
        <f t="shared" si="2"/>
        <v>0.12090910104049679</v>
      </c>
      <c r="S109" s="172">
        <f t="shared" si="2"/>
        <v>0.12477435392456093</v>
      </c>
      <c r="T109" s="172">
        <f t="shared" si="2"/>
        <v>0.24768423056915578</v>
      </c>
      <c r="U109" s="172">
        <f t="shared" si="2"/>
        <v>9.2267933636436927E-2</v>
      </c>
      <c r="V109" s="172">
        <f t="shared" si="2"/>
        <v>3.1378278096301671E-2</v>
      </c>
      <c r="W109" s="172">
        <f t="shared" si="2"/>
        <v>9.4834936204617915E-2</v>
      </c>
      <c r="X109" s="172">
        <f t="shared" si="2"/>
        <v>0.25303910229886384</v>
      </c>
      <c r="Y109" s="172">
        <f t="shared" si="2"/>
        <v>0.10602053779562071</v>
      </c>
      <c r="Z109" s="172">
        <f t="shared" si="2"/>
        <v>0.17620192626122533</v>
      </c>
      <c r="AA109" s="172">
        <f t="shared" si="2"/>
        <v>0.10191515729218659</v>
      </c>
      <c r="AB109" s="172">
        <f t="shared" si="2"/>
        <v>0.1940731044652011</v>
      </c>
      <c r="AC109" s="172">
        <f t="shared" si="2"/>
        <v>9.1786134974524813E-2</v>
      </c>
      <c r="AD109" s="173">
        <f t="shared" si="2"/>
        <v>7.3548011731967344E-2</v>
      </c>
    </row>
    <row r="110" spans="14:30" x14ac:dyDescent="0.25">
      <c r="N110" s="139" t="s">
        <v>136</v>
      </c>
      <c r="O110" s="172">
        <f t="shared" si="2"/>
        <v>-3.8256765188374398E-2</v>
      </c>
      <c r="P110" s="172">
        <f t="shared" si="2"/>
        <v>0.13789570099921766</v>
      </c>
      <c r="Q110" s="172">
        <f t="shared" si="2"/>
        <v>4.2720227918979781E-4</v>
      </c>
      <c r="R110" s="172">
        <f t="shared" si="2"/>
        <v>1.8214847072449247E-2</v>
      </c>
      <c r="S110" s="172">
        <f t="shared" si="2"/>
        <v>0.10350520971946997</v>
      </c>
      <c r="T110" s="172">
        <f t="shared" si="2"/>
        <v>0.17007307416168671</v>
      </c>
      <c r="U110" s="172">
        <f t="shared" si="2"/>
        <v>6.6686811286755576E-2</v>
      </c>
      <c r="V110" s="172">
        <f t="shared" si="2"/>
        <v>4.1673715514287668E-3</v>
      </c>
      <c r="W110" s="172">
        <f t="shared" si="2"/>
        <v>5.1617757565676436E-2</v>
      </c>
      <c r="X110" s="172">
        <f t="shared" si="2"/>
        <v>0.16036651489880871</v>
      </c>
      <c r="Y110" s="172">
        <f t="shared" si="2"/>
        <v>8.4109651599669988E-2</v>
      </c>
      <c r="Z110" s="172">
        <f t="shared" si="2"/>
        <v>7.1099028097649786E-2</v>
      </c>
      <c r="AA110" s="172">
        <f>AA97/AA93-1</f>
        <v>-5.5275371557466091E-3</v>
      </c>
      <c r="AB110" s="172">
        <f t="shared" si="2"/>
        <v>0.13592272003022687</v>
      </c>
      <c r="AC110" s="172">
        <f t="shared" si="2"/>
        <v>6.0901737931379207E-2</v>
      </c>
      <c r="AD110" s="173">
        <f t="shared" si="2"/>
        <v>-2.362217132420974E-2</v>
      </c>
    </row>
    <row r="111" spans="14:30" x14ac:dyDescent="0.25">
      <c r="N111" s="139" t="s">
        <v>136</v>
      </c>
      <c r="O111" s="172">
        <f t="shared" si="2"/>
        <v>-6.7328585210086556E-2</v>
      </c>
      <c r="P111" s="172">
        <f t="shared" si="2"/>
        <v>6.4266896731366652E-2</v>
      </c>
      <c r="Q111" s="172">
        <f t="shared" si="2"/>
        <v>-8.9368066213670883E-3</v>
      </c>
      <c r="R111" s="172">
        <f t="shared" si="2"/>
        <v>-3.8745817539489469E-2</v>
      </c>
      <c r="S111" s="172">
        <f t="shared" si="2"/>
        <v>-7.1027664239364796E-3</v>
      </c>
      <c r="T111" s="172">
        <f t="shared" si="2"/>
        <v>9.1754285818110404E-2</v>
      </c>
      <c r="U111" s="172">
        <f t="shared" si="2"/>
        <v>4.2974338092982123E-2</v>
      </c>
      <c r="V111" s="172">
        <f t="shared" si="2"/>
        <v>-2.9439770865336556E-2</v>
      </c>
      <c r="W111" s="172">
        <f t="shared" si="2"/>
        <v>3.3605008949534998E-2</v>
      </c>
      <c r="X111" s="172">
        <f t="shared" si="2"/>
        <v>0.1198723431034745</v>
      </c>
      <c r="Y111" s="172">
        <f t="shared" si="2"/>
        <v>5.429201029245645E-2</v>
      </c>
      <c r="Z111" s="172">
        <f t="shared" si="2"/>
        <v>9.1659494993738821E-3</v>
      </c>
      <c r="AA111" s="172">
        <f t="shared" si="2"/>
        <v>-5.0866266369813951E-2</v>
      </c>
      <c r="AB111" s="172">
        <f t="shared" si="2"/>
        <v>7.281676404218751E-2</v>
      </c>
      <c r="AC111" s="172">
        <f t="shared" si="2"/>
        <v>3.8178451397612223E-2</v>
      </c>
      <c r="AD111" s="173">
        <f t="shared" si="2"/>
        <v>-9.141715283906382E-2</v>
      </c>
    </row>
    <row r="112" spans="14:30" x14ac:dyDescent="0.25">
      <c r="N112" s="139" t="s">
        <v>136</v>
      </c>
      <c r="O112" s="172">
        <f t="shared" si="2"/>
        <v>-8.2706593156037567E-2</v>
      </c>
      <c r="P112" s="172">
        <f t="shared" si="2"/>
        <v>-8.0562610519763211E-4</v>
      </c>
      <c r="Q112" s="172">
        <f t="shared" si="2"/>
        <v>-2.0566083383519507E-2</v>
      </c>
      <c r="R112" s="172">
        <f t="shared" si="2"/>
        <v>-9.8160474448934276E-2</v>
      </c>
      <c r="S112" s="172">
        <f t="shared" si="2"/>
        <v>-8.7632730804912962E-2</v>
      </c>
      <c r="T112" s="172">
        <f t="shared" si="2"/>
        <v>1.035145714694341E-2</v>
      </c>
      <c r="U112" s="172">
        <f t="shared" si="2"/>
        <v>-1.6308624660373749E-2</v>
      </c>
      <c r="V112" s="172">
        <f t="shared" si="2"/>
        <v>-5.9897384464433268E-2</v>
      </c>
      <c r="W112" s="172">
        <f t="shared" si="2"/>
        <v>5.0569774249398236E-3</v>
      </c>
      <c r="X112" s="172">
        <f t="shared" si="2"/>
        <v>3.2909657745232357E-2</v>
      </c>
      <c r="Y112" s="172">
        <f t="shared" si="2"/>
        <v>3.0217437438137207E-2</v>
      </c>
      <c r="Z112" s="172">
        <f t="shared" si="2"/>
        <v>-6.3341339058444968E-2</v>
      </c>
      <c r="AA112" s="172">
        <f t="shared" si="2"/>
        <v>-7.5858289263430301E-2</v>
      </c>
      <c r="AB112" s="172">
        <f t="shared" si="2"/>
        <v>2.3153704438894085E-3</v>
      </c>
      <c r="AC112" s="172">
        <f t="shared" si="2"/>
        <v>-9.4319651293631734E-3</v>
      </c>
      <c r="AD112" s="173">
        <f t="shared" si="2"/>
        <v>-0.14081233261054205</v>
      </c>
    </row>
    <row r="113" spans="14:30" x14ac:dyDescent="0.25">
      <c r="N113" s="139" t="str">
        <f>"Y/Y "&amp;RIGHT(N106,4)</f>
        <v>Y/Y 23Q3</v>
      </c>
      <c r="O113" s="172">
        <f>O100/O96-1</f>
        <v>-3.0651728843245962E-2</v>
      </c>
      <c r="P113" s="172">
        <f t="shared" si="2"/>
        <v>-1.1754200783417046E-3</v>
      </c>
      <c r="Q113" s="172">
        <f t="shared" si="2"/>
        <v>-4.1289887611882792E-3</v>
      </c>
      <c r="R113" s="172">
        <f t="shared" si="2"/>
        <v>-9.447723216371251E-2</v>
      </c>
      <c r="S113" s="172">
        <f t="shared" si="2"/>
        <v>-0.12590737278310993</v>
      </c>
      <c r="T113" s="172">
        <f t="shared" si="2"/>
        <v>-1.2148015976995885E-2</v>
      </c>
      <c r="U113" s="172">
        <f t="shared" si="2"/>
        <v>-2.0448607374295658E-2</v>
      </c>
      <c r="V113" s="172">
        <f t="shared" si="2"/>
        <v>-4.8703185491735135E-2</v>
      </c>
      <c r="W113" s="172">
        <f t="shared" si="2"/>
        <v>-1.8890332718544678E-2</v>
      </c>
      <c r="X113" s="172">
        <f t="shared" si="2"/>
        <v>6.2951802011068647E-2</v>
      </c>
      <c r="Y113" s="172">
        <f t="shared" si="2"/>
        <v>4.1195870360065667E-2</v>
      </c>
      <c r="Z113" s="172">
        <f t="shared" si="2"/>
        <v>-3.7434274912175658E-2</v>
      </c>
      <c r="AA113" s="172">
        <f t="shared" si="2"/>
        <v>-3.2631968822684709E-2</v>
      </c>
      <c r="AB113" s="172">
        <f t="shared" si="2"/>
        <v>1.8742912646363408E-5</v>
      </c>
      <c r="AC113" s="172">
        <f t="shared" si="2"/>
        <v>-3.3273854943068892E-2</v>
      </c>
      <c r="AD113" s="173">
        <f t="shared" si="2"/>
        <v>-7.8170582602281935E-2</v>
      </c>
    </row>
    <row r="114" spans="14:30" x14ac:dyDescent="0.25">
      <c r="N114" s="139" t="s">
        <v>139</v>
      </c>
      <c r="O114" s="174">
        <f>RANK(O113,$O113:$AD113)</f>
        <v>9</v>
      </c>
      <c r="P114" s="174">
        <f t="shared" ref="P114:AD114" si="3">RANK(P113,$O113:$AD113)</f>
        <v>4</v>
      </c>
      <c r="Q114" s="174">
        <f t="shared" si="3"/>
        <v>5</v>
      </c>
      <c r="R114" s="174">
        <f t="shared" si="3"/>
        <v>15</v>
      </c>
      <c r="S114" s="174">
        <f t="shared" si="3"/>
        <v>16</v>
      </c>
      <c r="T114" s="174">
        <f t="shared" si="3"/>
        <v>6</v>
      </c>
      <c r="U114" s="174">
        <f t="shared" si="3"/>
        <v>8</v>
      </c>
      <c r="V114" s="174">
        <f t="shared" si="3"/>
        <v>13</v>
      </c>
      <c r="W114" s="174">
        <f t="shared" si="3"/>
        <v>7</v>
      </c>
      <c r="X114" s="174">
        <f t="shared" si="3"/>
        <v>1</v>
      </c>
      <c r="Y114" s="174">
        <f t="shared" si="3"/>
        <v>2</v>
      </c>
      <c r="Z114" s="174">
        <f t="shared" si="3"/>
        <v>12</v>
      </c>
      <c r="AA114" s="174">
        <f t="shared" si="3"/>
        <v>10</v>
      </c>
      <c r="AB114" s="174">
        <f t="shared" si="3"/>
        <v>3</v>
      </c>
      <c r="AC114" s="174">
        <f t="shared" si="3"/>
        <v>11</v>
      </c>
      <c r="AD114" s="175">
        <f t="shared" si="3"/>
        <v>14</v>
      </c>
    </row>
    <row r="115" spans="14:30" x14ac:dyDescent="0.25">
      <c r="N115" s="25">
        <v>46568</v>
      </c>
      <c r="O115" s="61" t="s">
        <v>76</v>
      </c>
      <c r="P115" s="16" t="s">
        <v>76</v>
      </c>
      <c r="Q115" s="16" t="s">
        <v>76</v>
      </c>
      <c r="R115" s="64" t="s">
        <v>76</v>
      </c>
      <c r="S115" s="61" t="s">
        <v>76</v>
      </c>
      <c r="T115" s="16" t="s">
        <v>76</v>
      </c>
      <c r="U115" s="16" t="s">
        <v>76</v>
      </c>
      <c r="V115" s="64" t="s">
        <v>76</v>
      </c>
      <c r="W115" s="61" t="s">
        <v>76</v>
      </c>
      <c r="X115" s="16" t="s">
        <v>76</v>
      </c>
      <c r="Y115" s="16" t="s">
        <v>76</v>
      </c>
      <c r="Z115" s="64" t="s">
        <v>76</v>
      </c>
      <c r="AA115" s="61" t="s">
        <v>76</v>
      </c>
      <c r="AB115" s="16" t="s">
        <v>76</v>
      </c>
      <c r="AC115" s="16" t="s">
        <v>76</v>
      </c>
      <c r="AD115" s="64" t="s">
        <v>76</v>
      </c>
    </row>
    <row r="116" spans="14:30" x14ac:dyDescent="0.25">
      <c r="N116" s="25">
        <v>46660</v>
      </c>
      <c r="O116" s="61" t="s">
        <v>76</v>
      </c>
      <c r="P116" s="16" t="s">
        <v>76</v>
      </c>
      <c r="Q116" s="16" t="s">
        <v>76</v>
      </c>
      <c r="R116" s="64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  <c r="W116" s="61" t="s">
        <v>76</v>
      </c>
      <c r="X116" s="16" t="s">
        <v>76</v>
      </c>
      <c r="Y116" s="16" t="s">
        <v>76</v>
      </c>
      <c r="Z116" s="64" t="s">
        <v>76</v>
      </c>
      <c r="AA116" s="61" t="s">
        <v>76</v>
      </c>
      <c r="AB116" s="16" t="s">
        <v>76</v>
      </c>
      <c r="AC116" s="16" t="s">
        <v>76</v>
      </c>
      <c r="AD116" s="64" t="s">
        <v>76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0 N115:N208">
    <cfRule type="expression" dxfId="10" priority="2">
      <formula>$O6=""</formula>
    </cfRule>
  </conditionalFormatting>
  <conditionalFormatting sqref="N102:N114">
    <cfRule type="expression" dxfId="9" priority="1">
      <formula>$O102=""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1ACB-BF98-452F-BC4C-4722C06E5F9D}">
  <sheetPr codeName="Sheet6"/>
  <dimension ref="A1:V167"/>
  <sheetViews>
    <sheetView workbookViewId="0">
      <selection activeCell="AB129" sqref="AB129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58.484009190921697</v>
      </c>
      <c r="T6" s="16">
        <v>67.9127064449806</v>
      </c>
      <c r="U6" s="16">
        <v>68.754959298777607</v>
      </c>
      <c r="V6" s="64">
        <v>62.471038000486502</v>
      </c>
    </row>
    <row r="7" spans="1:22" x14ac:dyDescent="0.25">
      <c r="A7" s="118" t="s">
        <v>87</v>
      </c>
      <c r="B7" s="118"/>
      <c r="C7" s="118"/>
      <c r="D7" s="118"/>
      <c r="E7" s="118"/>
      <c r="F7" s="118"/>
      <c r="G7" s="76"/>
      <c r="H7" s="118" t="s">
        <v>88</v>
      </c>
      <c r="I7" s="118"/>
      <c r="J7" s="118"/>
      <c r="K7" s="118"/>
      <c r="L7" s="118"/>
      <c r="M7" s="11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62.007537452942699</v>
      </c>
      <c r="T7" s="16">
        <v>70.065651265498104</v>
      </c>
      <c r="U7" s="16">
        <v>67.549090398605799</v>
      </c>
      <c r="V7" s="64">
        <v>63.234955540853399</v>
      </c>
    </row>
    <row r="8" spans="1:22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65.417408282121002</v>
      </c>
      <c r="T8" s="16">
        <v>71.661567445266598</v>
      </c>
      <c r="U8" s="16">
        <v>69.510452637027697</v>
      </c>
      <c r="V8" s="64">
        <v>64.269208558227206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65.206773404660197</v>
      </c>
      <c r="T9" s="16">
        <v>70.5123754957432</v>
      </c>
      <c r="U9" s="16">
        <v>74.011355107857995</v>
      </c>
      <c r="V9" s="64">
        <v>65.221504697221604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65.7763998616674</v>
      </c>
      <c r="T10" s="16">
        <v>70.416280453709803</v>
      </c>
      <c r="U10" s="16">
        <v>75.978881208558704</v>
      </c>
      <c r="V10" s="64">
        <v>67.781461324604194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69.579330768780295</v>
      </c>
      <c r="T11" s="16">
        <v>73.442364292608303</v>
      </c>
      <c r="U11" s="16">
        <v>76.600683383794802</v>
      </c>
      <c r="V11" s="64">
        <v>71.121964215398705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74.6482129400964</v>
      </c>
      <c r="T12" s="16">
        <v>77.590497802657495</v>
      </c>
      <c r="U12" s="16">
        <v>79.076647000077003</v>
      </c>
      <c r="V12" s="64">
        <v>72.703926676932895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77.405914065025897</v>
      </c>
      <c r="T13" s="16">
        <v>79.356513825266802</v>
      </c>
      <c r="U13" s="16">
        <v>81.994335329162695</v>
      </c>
      <c r="V13" s="64">
        <v>73.4099995248326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77.918863208604193</v>
      </c>
      <c r="T14" s="16">
        <v>79.254024145167605</v>
      </c>
      <c r="U14" s="16">
        <v>83.319873949439099</v>
      </c>
      <c r="V14" s="64">
        <v>74.952576199541696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78.255218760931697</v>
      </c>
      <c r="T15" s="16">
        <v>79.468442325639501</v>
      </c>
      <c r="U15" s="16">
        <v>84.501306390351701</v>
      </c>
      <c r="V15" s="64">
        <v>77.430369280840395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79.850842723767599</v>
      </c>
      <c r="T16" s="16">
        <v>81.444543674786999</v>
      </c>
      <c r="U16" s="16">
        <v>84.924377248993594</v>
      </c>
      <c r="V16" s="64">
        <v>80.200400276039304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82.422677475830994</v>
      </c>
      <c r="T17" s="16">
        <v>84.371904733711304</v>
      </c>
      <c r="U17" s="16">
        <v>85.392458653701695</v>
      </c>
      <c r="V17" s="64">
        <v>82.587601887691704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85.409054717229495</v>
      </c>
      <c r="T18" s="16">
        <v>86.864385744704094</v>
      </c>
      <c r="U18" s="16">
        <v>87.631525360922197</v>
      </c>
      <c r="V18" s="64">
        <v>84.969759588030598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89.278977991061396</v>
      </c>
      <c r="T19" s="16">
        <v>87.517873721316604</v>
      </c>
      <c r="U19" s="16">
        <v>91.224037033849399</v>
      </c>
      <c r="V19" s="64">
        <v>86.955937791312394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90.592454100241795</v>
      </c>
      <c r="T20" s="16">
        <v>87.914284546422806</v>
      </c>
      <c r="U20" s="16">
        <v>93.9876802531479</v>
      </c>
      <c r="V20" s="64">
        <v>88.805306360350798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90.307857453544898</v>
      </c>
      <c r="T21" s="16">
        <v>90.795044478936703</v>
      </c>
      <c r="U21" s="16">
        <v>94.847385408124893</v>
      </c>
      <c r="V21" s="64">
        <v>91.486836625565601</v>
      </c>
    </row>
    <row r="22" spans="1:22" x14ac:dyDescent="0.25">
      <c r="N22" s="15">
        <v>36616</v>
      </c>
      <c r="O22" s="77">
        <v>84.855525679401794</v>
      </c>
      <c r="P22" s="62">
        <v>91.413152024119697</v>
      </c>
      <c r="Q22" s="62">
        <v>90.224842836053199</v>
      </c>
      <c r="R22" s="63">
        <v>93.119534920961996</v>
      </c>
      <c r="S22" s="61">
        <v>92.997457190300693</v>
      </c>
      <c r="T22" s="16">
        <v>94.722426397834397</v>
      </c>
      <c r="U22" s="16">
        <v>95.831299951616501</v>
      </c>
      <c r="V22" s="64">
        <v>96.021978682699398</v>
      </c>
    </row>
    <row r="23" spans="1:22" x14ac:dyDescent="0.25">
      <c r="N23" s="15">
        <v>36707</v>
      </c>
      <c r="O23" s="77">
        <v>92.666696039951304</v>
      </c>
      <c r="P23" s="62">
        <v>103.489684709619</v>
      </c>
      <c r="Q23" s="62">
        <v>98.973830715885796</v>
      </c>
      <c r="R23" s="63">
        <v>99.457450026577405</v>
      </c>
      <c r="S23" s="61">
        <v>98.523016147644498</v>
      </c>
      <c r="T23" s="16">
        <v>98.086373093530796</v>
      </c>
      <c r="U23" s="16">
        <v>97.751660623594603</v>
      </c>
      <c r="V23" s="64">
        <v>100.736024156849</v>
      </c>
    </row>
    <row r="24" spans="1:22" x14ac:dyDescent="0.25">
      <c r="N24" s="15">
        <v>36799</v>
      </c>
      <c r="O24" s="77">
        <v>97.564280442957497</v>
      </c>
      <c r="P24" s="62">
        <v>96.961368558028397</v>
      </c>
      <c r="Q24" s="62">
        <v>99.808458666160405</v>
      </c>
      <c r="R24" s="63">
        <v>100.01021571704101</v>
      </c>
      <c r="S24" s="61">
        <v>101.226391350501</v>
      </c>
      <c r="T24" s="16">
        <v>99.519544674202294</v>
      </c>
      <c r="U24" s="16">
        <v>99.009172688148496</v>
      </c>
      <c r="V24" s="64">
        <v>100.652135257239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18" t="s">
        <v>89</v>
      </c>
      <c r="B26" s="118"/>
      <c r="C26" s="118"/>
      <c r="D26" s="118"/>
      <c r="E26" s="118"/>
      <c r="F26" s="118"/>
      <c r="G26" s="76"/>
      <c r="H26" s="118" t="s">
        <v>90</v>
      </c>
      <c r="I26" s="118"/>
      <c r="J26" s="118"/>
      <c r="K26" s="118"/>
      <c r="L26" s="118"/>
      <c r="M26" s="118"/>
      <c r="N26" s="15">
        <v>36981</v>
      </c>
      <c r="O26" s="77">
        <v>93.793025627565498</v>
      </c>
      <c r="P26" s="62">
        <v>102.923259210886</v>
      </c>
      <c r="Q26" s="62">
        <v>104.195602530247</v>
      </c>
      <c r="R26" s="63">
        <v>103.756289465457</v>
      </c>
      <c r="S26" s="61">
        <v>100.06843921789</v>
      </c>
      <c r="T26" s="16">
        <v>101.47579871338</v>
      </c>
      <c r="U26" s="16">
        <v>102.232610957521</v>
      </c>
      <c r="V26" s="64">
        <v>104.379411116163</v>
      </c>
    </row>
    <row r="27" spans="1:22" x14ac:dyDescent="0.25">
      <c r="A27" s="118" t="s">
        <v>74</v>
      </c>
      <c r="B27" s="118"/>
      <c r="C27" s="118"/>
      <c r="D27" s="118"/>
      <c r="E27" s="118"/>
      <c r="F27" s="118"/>
      <c r="H27" s="118" t="s">
        <v>74</v>
      </c>
      <c r="I27" s="118"/>
      <c r="J27" s="118"/>
      <c r="K27" s="118"/>
      <c r="L27" s="118"/>
      <c r="M27" s="118"/>
      <c r="N27" s="15">
        <v>37072</v>
      </c>
      <c r="O27" s="77">
        <v>98.720892251295297</v>
      </c>
      <c r="P27" s="62">
        <v>108.737198182163</v>
      </c>
      <c r="Q27" s="62">
        <v>101.770920517891</v>
      </c>
      <c r="R27" s="63">
        <v>111.493883220797</v>
      </c>
      <c r="S27" s="61">
        <v>102.10910192559901</v>
      </c>
      <c r="T27" s="16">
        <v>102.811760937868</v>
      </c>
      <c r="U27" s="16">
        <v>105.29671316773199</v>
      </c>
      <c r="V27" s="64">
        <v>110.442923393394</v>
      </c>
    </row>
    <row r="28" spans="1:22" x14ac:dyDescent="0.25">
      <c r="N28" s="15">
        <v>37164</v>
      </c>
      <c r="O28" s="77">
        <v>98.348396055624207</v>
      </c>
      <c r="P28" s="62">
        <v>103.829375894739</v>
      </c>
      <c r="Q28" s="62">
        <v>105.63796756431699</v>
      </c>
      <c r="R28" s="63">
        <v>113.72188383875</v>
      </c>
      <c r="S28" s="61">
        <v>103.05852551707</v>
      </c>
      <c r="T28" s="16">
        <v>102.75694335311501</v>
      </c>
      <c r="U28" s="16">
        <v>107.377736192412</v>
      </c>
      <c r="V28" s="64">
        <v>112.928307929167</v>
      </c>
    </row>
    <row r="29" spans="1:22" x14ac:dyDescent="0.25">
      <c r="N29" s="15">
        <v>37256</v>
      </c>
      <c r="O29" s="77">
        <v>96.825098522876502</v>
      </c>
      <c r="P29" s="62">
        <v>103.480324390098</v>
      </c>
      <c r="Q29" s="62">
        <v>104.10479018651</v>
      </c>
      <c r="R29" s="63">
        <v>114.257098186791</v>
      </c>
      <c r="S29" s="61">
        <v>102.600279524813</v>
      </c>
      <c r="T29" s="16">
        <v>102.764581870733</v>
      </c>
      <c r="U29" s="16">
        <v>108.33833271056299</v>
      </c>
      <c r="V29" s="64">
        <v>113.70630641211</v>
      </c>
    </row>
    <row r="30" spans="1:22" x14ac:dyDescent="0.25">
      <c r="N30" s="15">
        <v>37346</v>
      </c>
      <c r="O30" s="77">
        <v>97.858629820996001</v>
      </c>
      <c r="P30" s="62">
        <v>107.183163302314</v>
      </c>
      <c r="Q30" s="62">
        <v>114.134339959486</v>
      </c>
      <c r="R30" s="63">
        <v>121.50557899708799</v>
      </c>
      <c r="S30" s="61">
        <v>103.48116775856199</v>
      </c>
      <c r="T30" s="16">
        <v>103.86641516636</v>
      </c>
      <c r="U30" s="16">
        <v>109.78321591931299</v>
      </c>
      <c r="V30" s="64">
        <v>117.326054607719</v>
      </c>
    </row>
    <row r="31" spans="1:22" x14ac:dyDescent="0.25">
      <c r="N31" s="15">
        <v>37437</v>
      </c>
      <c r="O31" s="77">
        <v>101.286296162208</v>
      </c>
      <c r="P31" s="62">
        <v>107.751795711306</v>
      </c>
      <c r="Q31" s="62">
        <v>114.80403515299</v>
      </c>
      <c r="R31" s="63">
        <v>127.868990406151</v>
      </c>
      <c r="S31" s="61">
        <v>106.03203592752401</v>
      </c>
      <c r="T31" s="16">
        <v>106.803448182471</v>
      </c>
      <c r="U31" s="16">
        <v>112.454119000958</v>
      </c>
      <c r="V31" s="64">
        <v>122.844814084756</v>
      </c>
    </row>
    <row r="32" spans="1:22" x14ac:dyDescent="0.25">
      <c r="N32" s="15">
        <v>37529</v>
      </c>
      <c r="O32" s="77">
        <v>104.64947845763</v>
      </c>
      <c r="P32" s="62">
        <v>111.287466884937</v>
      </c>
      <c r="Q32" s="62">
        <v>120.378327132341</v>
      </c>
      <c r="R32" s="63">
        <v>132.20109056650301</v>
      </c>
      <c r="S32" s="61">
        <v>108.294528932746</v>
      </c>
      <c r="T32" s="16">
        <v>110.615543931128</v>
      </c>
      <c r="U32" s="16">
        <v>116.545935788284</v>
      </c>
      <c r="V32" s="64">
        <v>127.94590184184</v>
      </c>
    </row>
    <row r="33" spans="1:22" x14ac:dyDescent="0.25">
      <c r="N33" s="15">
        <v>37621</v>
      </c>
      <c r="O33" s="77">
        <v>109.393483236976</v>
      </c>
      <c r="P33" s="62">
        <v>117.696440516739</v>
      </c>
      <c r="Q33" s="62">
        <v>126.122400482964</v>
      </c>
      <c r="R33" s="63">
        <v>140.73602311259299</v>
      </c>
      <c r="S33" s="61">
        <v>109.671699589238</v>
      </c>
      <c r="T33" s="16">
        <v>112.142811821092</v>
      </c>
      <c r="U33" s="16">
        <v>120.573004665379</v>
      </c>
      <c r="V33" s="64">
        <v>131.61373872039499</v>
      </c>
    </row>
    <row r="34" spans="1:22" x14ac:dyDescent="0.25">
      <c r="N34" s="15">
        <v>37711</v>
      </c>
      <c r="O34" s="77">
        <v>105.907302036739</v>
      </c>
      <c r="P34" s="62">
        <v>117.3209377199</v>
      </c>
      <c r="Q34" s="62">
        <v>125.39288474132</v>
      </c>
      <c r="R34" s="63">
        <v>142.14341119133601</v>
      </c>
      <c r="S34" s="61">
        <v>112.43802557011099</v>
      </c>
      <c r="T34" s="16">
        <v>112.331468789639</v>
      </c>
      <c r="U34" s="16">
        <v>124.77342946538499</v>
      </c>
      <c r="V34" s="64">
        <v>135.91278601602201</v>
      </c>
    </row>
    <row r="35" spans="1:22" x14ac:dyDescent="0.25">
      <c r="N35" s="15">
        <v>37802</v>
      </c>
      <c r="O35" s="77">
        <v>119.075559815624</v>
      </c>
      <c r="P35" s="62">
        <v>119.464993243035</v>
      </c>
      <c r="Q35" s="62">
        <v>135.65722609856701</v>
      </c>
      <c r="R35" s="63">
        <v>152.688968854471</v>
      </c>
      <c r="S35" s="61">
        <v>115.974136291579</v>
      </c>
      <c r="T35" s="16">
        <v>113.63313911797199</v>
      </c>
      <c r="U35" s="16">
        <v>128.917645936247</v>
      </c>
      <c r="V35" s="64">
        <v>140.96724074168199</v>
      </c>
    </row>
    <row r="36" spans="1:22" x14ac:dyDescent="0.25">
      <c r="N36" s="15">
        <v>37894</v>
      </c>
      <c r="O36" s="77">
        <v>114.040209205099</v>
      </c>
      <c r="P36" s="62">
        <v>116.60775959703901</v>
      </c>
      <c r="Q36" s="62">
        <v>146.34176502288</v>
      </c>
      <c r="R36" s="63">
        <v>160.849632728627</v>
      </c>
      <c r="S36" s="61">
        <v>118.17117808628799</v>
      </c>
      <c r="T36" s="16">
        <v>116.740487495766</v>
      </c>
      <c r="U36" s="16">
        <v>132.605957841942</v>
      </c>
      <c r="V36" s="64">
        <v>143.996291305559</v>
      </c>
    </row>
    <row r="37" spans="1:22" x14ac:dyDescent="0.25">
      <c r="N37" s="15">
        <v>37986</v>
      </c>
      <c r="O37" s="77">
        <v>121.678716742844</v>
      </c>
      <c r="P37" s="62">
        <v>126.789683333295</v>
      </c>
      <c r="Q37" s="62">
        <v>146.533844169454</v>
      </c>
      <c r="R37" s="63">
        <v>161.72530379930399</v>
      </c>
      <c r="S37" s="61">
        <v>120.52568941965001</v>
      </c>
      <c r="T37" s="16">
        <v>120.73898287668101</v>
      </c>
      <c r="U37" s="16">
        <v>137.728610156852</v>
      </c>
      <c r="V37" s="64">
        <v>147.01626683933699</v>
      </c>
    </row>
    <row r="38" spans="1:22" x14ac:dyDescent="0.25">
      <c r="N38" s="15">
        <v>38077</v>
      </c>
      <c r="O38" s="77">
        <v>133.52742289532401</v>
      </c>
      <c r="P38" s="62">
        <v>129.00206430499199</v>
      </c>
      <c r="Q38" s="62">
        <v>154.85266575610001</v>
      </c>
      <c r="R38" s="63">
        <v>170.027144759869</v>
      </c>
      <c r="S38" s="61">
        <v>124.925339669157</v>
      </c>
      <c r="T38" s="16">
        <v>126.804545425291</v>
      </c>
      <c r="U38" s="16">
        <v>144.978665258104</v>
      </c>
      <c r="V38" s="64">
        <v>154.07496227979499</v>
      </c>
    </row>
    <row r="39" spans="1:22" x14ac:dyDescent="0.25">
      <c r="A39" s="71"/>
      <c r="N39" s="15">
        <v>38168</v>
      </c>
      <c r="O39" s="77">
        <v>124.77120050385901</v>
      </c>
      <c r="P39" s="62">
        <v>134.54944108655101</v>
      </c>
      <c r="Q39" s="62">
        <v>164.11579536060901</v>
      </c>
      <c r="R39" s="63">
        <v>175.41499009756399</v>
      </c>
      <c r="S39" s="61">
        <v>129.671138046198</v>
      </c>
      <c r="T39" s="16">
        <v>133.75551039642201</v>
      </c>
      <c r="U39" s="16">
        <v>151.938364353857</v>
      </c>
      <c r="V39" s="64">
        <v>162.82918467623099</v>
      </c>
    </row>
    <row r="40" spans="1:22" ht="15.75" x14ac:dyDescent="0.25">
      <c r="A40" s="78" t="s">
        <v>41</v>
      </c>
      <c r="N40" s="15">
        <v>38260</v>
      </c>
      <c r="O40" s="77">
        <v>135.82630614279699</v>
      </c>
      <c r="P40" s="62">
        <v>140.12354009848301</v>
      </c>
      <c r="Q40" s="62">
        <v>168.782625626721</v>
      </c>
      <c r="R40" s="63">
        <v>184.156889305156</v>
      </c>
      <c r="S40" s="61">
        <v>134.071762822061</v>
      </c>
      <c r="T40" s="16">
        <v>135.16114657296001</v>
      </c>
      <c r="U40" s="16">
        <v>155.271994663079</v>
      </c>
      <c r="V40" s="64">
        <v>166.86180183475301</v>
      </c>
    </row>
    <row r="41" spans="1:22" x14ac:dyDescent="0.25">
      <c r="N41" s="15">
        <v>38352</v>
      </c>
      <c r="O41" s="77">
        <v>138.971211550389</v>
      </c>
      <c r="P41" s="62">
        <v>140.267029849766</v>
      </c>
      <c r="Q41" s="62">
        <v>172.72902760769099</v>
      </c>
      <c r="R41" s="63">
        <v>187.25947721095</v>
      </c>
      <c r="S41" s="61">
        <v>138.66599394367501</v>
      </c>
      <c r="T41" s="16">
        <v>136.11448258440799</v>
      </c>
      <c r="U41" s="16">
        <v>158.94695641519101</v>
      </c>
      <c r="V41" s="64">
        <v>168.57785668725001</v>
      </c>
    </row>
    <row r="42" spans="1:22" x14ac:dyDescent="0.25">
      <c r="N42" s="15">
        <v>38442</v>
      </c>
      <c r="O42" s="77">
        <v>149.68771956329701</v>
      </c>
      <c r="P42" s="62">
        <v>148.51804556608101</v>
      </c>
      <c r="Q42" s="62">
        <v>188.57198012654001</v>
      </c>
      <c r="R42" s="63">
        <v>197.24188758431001</v>
      </c>
      <c r="S42" s="61">
        <v>144.370819065397</v>
      </c>
      <c r="T42" s="16">
        <v>143.915411158767</v>
      </c>
      <c r="U42" s="16">
        <v>169.38852515888499</v>
      </c>
      <c r="V42" s="64">
        <v>174.587048007356</v>
      </c>
    </row>
    <row r="43" spans="1:22" x14ac:dyDescent="0.25">
      <c r="N43" s="15">
        <v>38533</v>
      </c>
      <c r="O43" s="77">
        <v>154.41262547471399</v>
      </c>
      <c r="P43" s="62">
        <v>153.005864104826</v>
      </c>
      <c r="Q43" s="62">
        <v>201.196841127542</v>
      </c>
      <c r="R43" s="63">
        <v>200.844416578346</v>
      </c>
      <c r="S43" s="61">
        <v>151.16700941486499</v>
      </c>
      <c r="T43" s="16">
        <v>153.04351036870199</v>
      </c>
      <c r="U43" s="16">
        <v>181.855849166826</v>
      </c>
      <c r="V43" s="64">
        <v>184.27031416680899</v>
      </c>
    </row>
    <row r="44" spans="1:22" x14ac:dyDescent="0.25">
      <c r="N44" s="15">
        <v>38625</v>
      </c>
      <c r="O44" s="77">
        <v>157.80461355035999</v>
      </c>
      <c r="P44" s="62">
        <v>154.49066224785599</v>
      </c>
      <c r="Q44" s="62">
        <v>205.07204811015001</v>
      </c>
      <c r="R44" s="63">
        <v>210.978281576168</v>
      </c>
      <c r="S44" s="61">
        <v>155.832531100008</v>
      </c>
      <c r="T44" s="16">
        <v>156.43358414840199</v>
      </c>
      <c r="U44" s="16">
        <v>182.854387418969</v>
      </c>
      <c r="V44" s="64">
        <v>190.49563104526499</v>
      </c>
    </row>
    <row r="45" spans="1:22" x14ac:dyDescent="0.25">
      <c r="N45" s="15">
        <v>38717</v>
      </c>
      <c r="O45" s="77">
        <v>165.34583525542499</v>
      </c>
      <c r="P45" s="62">
        <v>165.31425469743201</v>
      </c>
      <c r="Q45" s="62">
        <v>201.26338649932299</v>
      </c>
      <c r="R45" s="63">
        <v>208.29894956106801</v>
      </c>
      <c r="S45" s="61">
        <v>158.40330341849301</v>
      </c>
      <c r="T45" s="16">
        <v>158.50096991113099</v>
      </c>
      <c r="U45" s="16">
        <v>180.805930984273</v>
      </c>
      <c r="V45" s="64">
        <v>191.26099495363999</v>
      </c>
    </row>
    <row r="46" spans="1:22" x14ac:dyDescent="0.25">
      <c r="N46" s="15">
        <v>38807</v>
      </c>
      <c r="O46" s="77">
        <v>169.32540171684499</v>
      </c>
      <c r="P46" s="62">
        <v>173.820784354132</v>
      </c>
      <c r="Q46" s="62">
        <v>212.128761373028</v>
      </c>
      <c r="R46" s="63">
        <v>223.31024415995901</v>
      </c>
      <c r="S46" s="61">
        <v>161.69695671212699</v>
      </c>
      <c r="T46" s="16">
        <v>163.49706311113999</v>
      </c>
      <c r="U46" s="16">
        <v>187.36515336575201</v>
      </c>
      <c r="V46" s="64">
        <v>190.80724794658499</v>
      </c>
    </row>
    <row r="47" spans="1:22" x14ac:dyDescent="0.25">
      <c r="N47" s="15">
        <v>38898</v>
      </c>
      <c r="O47" s="77">
        <v>184.11260725011601</v>
      </c>
      <c r="P47" s="62">
        <v>173.344377504796</v>
      </c>
      <c r="Q47" s="62">
        <v>224.38975351311899</v>
      </c>
      <c r="R47" s="63">
        <v>213.90336335586301</v>
      </c>
      <c r="S47" s="61">
        <v>165.44179027020701</v>
      </c>
      <c r="T47" s="16">
        <v>168.27125264734499</v>
      </c>
      <c r="U47" s="16">
        <v>193.36492841261099</v>
      </c>
      <c r="V47" s="64">
        <v>189.42475445672201</v>
      </c>
    </row>
    <row r="48" spans="1:22" x14ac:dyDescent="0.25">
      <c r="N48" s="15">
        <v>38990</v>
      </c>
      <c r="O48" s="77">
        <v>171.58281737283301</v>
      </c>
      <c r="P48" s="62">
        <v>183.021279632925</v>
      </c>
      <c r="Q48" s="62">
        <v>217.83907537520099</v>
      </c>
      <c r="R48" s="63">
        <v>214.21160989908</v>
      </c>
      <c r="S48" s="61">
        <v>165.81864086018101</v>
      </c>
      <c r="T48" s="16">
        <v>171.29470860789201</v>
      </c>
      <c r="U48" s="16">
        <v>189.641813047265</v>
      </c>
      <c r="V48" s="64">
        <v>187.06672554978101</v>
      </c>
    </row>
    <row r="49" spans="14:22" x14ac:dyDescent="0.25">
      <c r="N49" s="15">
        <v>39082</v>
      </c>
      <c r="O49" s="77">
        <v>188.682553116154</v>
      </c>
      <c r="P49" s="62">
        <v>186.046952864829</v>
      </c>
      <c r="Q49" s="62">
        <v>218.06210067197699</v>
      </c>
      <c r="R49" s="63">
        <v>213.58210090232001</v>
      </c>
      <c r="S49" s="61">
        <v>164.74146586646199</v>
      </c>
      <c r="T49" s="16">
        <v>173.32070391385</v>
      </c>
      <c r="U49" s="16">
        <v>187.07335508178599</v>
      </c>
      <c r="V49" s="64">
        <v>187.35188726359499</v>
      </c>
    </row>
    <row r="50" spans="14:22" x14ac:dyDescent="0.25">
      <c r="N50" s="15">
        <v>39172</v>
      </c>
      <c r="O50" s="77">
        <v>183.73022204528399</v>
      </c>
      <c r="P50" s="62">
        <v>192.03312206950699</v>
      </c>
      <c r="Q50" s="62">
        <v>229.30044810320999</v>
      </c>
      <c r="R50" s="63">
        <v>217.20213608067201</v>
      </c>
      <c r="S50" s="61">
        <v>168.28437542942501</v>
      </c>
      <c r="T50" s="16">
        <v>175.571161667338</v>
      </c>
      <c r="U50" s="16">
        <v>193.72997055929901</v>
      </c>
      <c r="V50" s="64">
        <v>192.440630677245</v>
      </c>
    </row>
    <row r="51" spans="14:22" x14ac:dyDescent="0.25">
      <c r="N51" s="15">
        <v>39263</v>
      </c>
      <c r="O51" s="77">
        <v>199.091134371474</v>
      </c>
      <c r="P51" s="62">
        <v>188.68657506314401</v>
      </c>
      <c r="Q51" s="62">
        <v>235.90752455404001</v>
      </c>
      <c r="R51" s="63">
        <v>228.999685494337</v>
      </c>
      <c r="S51" s="61">
        <v>174.774422462128</v>
      </c>
      <c r="T51" s="16">
        <v>178.58100584889999</v>
      </c>
      <c r="U51" s="16">
        <v>199.10443817016201</v>
      </c>
      <c r="V51" s="64">
        <v>197.11749170842</v>
      </c>
    </row>
    <row r="52" spans="14:22" x14ac:dyDescent="0.25">
      <c r="N52" s="15">
        <v>39355</v>
      </c>
      <c r="O52" s="77">
        <v>193.01512376122301</v>
      </c>
      <c r="P52" s="62">
        <v>187.75472807140801</v>
      </c>
      <c r="Q52" s="62">
        <v>249.21385958290401</v>
      </c>
      <c r="R52" s="63">
        <v>233.35818311992901</v>
      </c>
      <c r="S52" s="61">
        <v>172.39777996396001</v>
      </c>
      <c r="T52" s="16">
        <v>179.126261725756</v>
      </c>
      <c r="U52" s="16">
        <v>194.25806321831399</v>
      </c>
      <c r="V52" s="64">
        <v>190.09896096494401</v>
      </c>
    </row>
    <row r="53" spans="14:22" x14ac:dyDescent="0.25">
      <c r="N53" s="15">
        <v>39447</v>
      </c>
      <c r="O53" s="77">
        <v>189.03819660782801</v>
      </c>
      <c r="P53" s="62">
        <v>200.703625336268</v>
      </c>
      <c r="Q53" s="62">
        <v>228.31701173616801</v>
      </c>
      <c r="R53" s="63">
        <v>217.59446223169701</v>
      </c>
      <c r="S53" s="61">
        <v>165.37772496087501</v>
      </c>
      <c r="T53" s="16">
        <v>176.04257531924401</v>
      </c>
      <c r="U53" s="16">
        <v>187.103518753397</v>
      </c>
      <c r="V53" s="64">
        <v>179.597718500214</v>
      </c>
    </row>
    <row r="54" spans="14:22" x14ac:dyDescent="0.25">
      <c r="N54" s="15">
        <v>39538</v>
      </c>
      <c r="O54" s="77">
        <v>185.93450066584501</v>
      </c>
      <c r="P54" s="62">
        <v>192.78615893111899</v>
      </c>
      <c r="Q54" s="62">
        <v>229.75310872345901</v>
      </c>
      <c r="R54" s="63">
        <v>212.12240734932999</v>
      </c>
      <c r="S54" s="61">
        <v>163.70115742366201</v>
      </c>
      <c r="T54" s="16">
        <v>172.956370393458</v>
      </c>
      <c r="U54" s="16">
        <v>184.36166246800701</v>
      </c>
      <c r="V54" s="64">
        <v>176.06730482337099</v>
      </c>
    </row>
    <row r="55" spans="14:22" x14ac:dyDescent="0.25">
      <c r="N55" s="15">
        <v>39629</v>
      </c>
      <c r="O55" s="77">
        <v>189.51470370189</v>
      </c>
      <c r="P55" s="62">
        <v>189.464965762682</v>
      </c>
      <c r="Q55" s="62">
        <v>233.99789665310999</v>
      </c>
      <c r="R55" s="63">
        <v>209.14301822881799</v>
      </c>
      <c r="S55" s="61">
        <v>163.180972017031</v>
      </c>
      <c r="T55" s="16">
        <v>172.19505236825501</v>
      </c>
      <c r="U55" s="16">
        <v>181.43377198493801</v>
      </c>
      <c r="V55" s="64">
        <v>175.01665661509099</v>
      </c>
    </row>
    <row r="56" spans="14:22" x14ac:dyDescent="0.25">
      <c r="N56" s="15">
        <v>39721</v>
      </c>
      <c r="O56" s="77">
        <v>196.19800320567199</v>
      </c>
      <c r="P56" s="62">
        <v>194.813981545649</v>
      </c>
      <c r="Q56" s="62">
        <v>210.39654975230599</v>
      </c>
      <c r="R56" s="63">
        <v>212.376992342389</v>
      </c>
      <c r="S56" s="61">
        <v>154.32081156015801</v>
      </c>
      <c r="T56" s="16">
        <v>166.374053701457</v>
      </c>
      <c r="U56" s="16">
        <v>169.36289004206199</v>
      </c>
      <c r="V56" s="64">
        <v>167.198388554188</v>
      </c>
    </row>
    <row r="57" spans="14:22" x14ac:dyDescent="0.25">
      <c r="N57" s="15">
        <v>39813</v>
      </c>
      <c r="O57" s="77">
        <v>172.62341942513001</v>
      </c>
      <c r="P57" s="62">
        <v>172.93915973180199</v>
      </c>
      <c r="Q57" s="62">
        <v>224.702899663615</v>
      </c>
      <c r="R57" s="63">
        <v>216.826624144177</v>
      </c>
      <c r="S57" s="61">
        <v>142.02052742071299</v>
      </c>
      <c r="T57" s="16">
        <v>155.00219325149399</v>
      </c>
      <c r="U57" s="16">
        <v>156.78775788636</v>
      </c>
      <c r="V57" s="64">
        <v>157.139902780863</v>
      </c>
    </row>
    <row r="58" spans="14:22" x14ac:dyDescent="0.25">
      <c r="N58" s="15">
        <v>39903</v>
      </c>
      <c r="O58" s="77">
        <v>153.22021118158099</v>
      </c>
      <c r="P58" s="62">
        <v>158.964119445253</v>
      </c>
      <c r="Q58" s="62">
        <v>197.942404495809</v>
      </c>
      <c r="R58" s="63">
        <v>198.28424475776001</v>
      </c>
      <c r="S58" s="61">
        <v>131.27194483599101</v>
      </c>
      <c r="T58" s="16">
        <v>143.023370410431</v>
      </c>
      <c r="U58" s="16">
        <v>151.76548506550299</v>
      </c>
      <c r="V58" s="64">
        <v>149.190512662754</v>
      </c>
    </row>
    <row r="59" spans="14:22" x14ac:dyDescent="0.25">
      <c r="N59" s="15">
        <v>39994</v>
      </c>
      <c r="O59" s="77">
        <v>143.23717632900201</v>
      </c>
      <c r="P59" s="62">
        <v>153.66624146251201</v>
      </c>
      <c r="Q59" s="62">
        <v>199.30765401769199</v>
      </c>
      <c r="R59" s="63">
        <v>194.58704391941799</v>
      </c>
      <c r="S59" s="61">
        <v>121.82239155701301</v>
      </c>
      <c r="T59" s="16">
        <v>135.33838414251099</v>
      </c>
      <c r="U59" s="16">
        <v>149.22586976271401</v>
      </c>
      <c r="V59" s="64">
        <v>138.28785173427599</v>
      </c>
    </row>
    <row r="60" spans="14:22" x14ac:dyDescent="0.25">
      <c r="N60" s="15">
        <v>40086</v>
      </c>
      <c r="O60" s="77">
        <v>137.63867654510199</v>
      </c>
      <c r="P60" s="62">
        <v>141.864628963375</v>
      </c>
      <c r="Q60" s="62">
        <v>183.44077687429399</v>
      </c>
      <c r="R60" s="63">
        <v>179.40532431704401</v>
      </c>
      <c r="S60" s="61">
        <v>120.41898320011001</v>
      </c>
      <c r="T60" s="16">
        <v>133.36982337969999</v>
      </c>
      <c r="U60" s="16">
        <v>145.80088754792601</v>
      </c>
      <c r="V60" s="64">
        <v>128.798208021482</v>
      </c>
    </row>
    <row r="61" spans="14:22" x14ac:dyDescent="0.25">
      <c r="N61" s="15">
        <v>40178</v>
      </c>
      <c r="O61" s="77">
        <v>127.99874680958099</v>
      </c>
      <c r="P61" s="62">
        <v>138.790782200141</v>
      </c>
      <c r="Q61" s="62">
        <v>177.21560694363899</v>
      </c>
      <c r="R61" s="63">
        <v>161.029375148958</v>
      </c>
      <c r="S61" s="61">
        <v>121.827662497763</v>
      </c>
      <c r="T61" s="16">
        <v>130.77359412908299</v>
      </c>
      <c r="U61" s="16">
        <v>141.44312916283701</v>
      </c>
      <c r="V61" s="64">
        <v>125.61674196652</v>
      </c>
    </row>
    <row r="62" spans="14:22" x14ac:dyDescent="0.25">
      <c r="N62" s="15">
        <v>40268</v>
      </c>
      <c r="O62" s="77">
        <v>142.551580400398</v>
      </c>
      <c r="P62" s="62">
        <v>130.65362557528701</v>
      </c>
      <c r="Q62" s="62">
        <v>190.93913780678801</v>
      </c>
      <c r="R62" s="63">
        <v>176.50757726228801</v>
      </c>
      <c r="S62" s="61">
        <v>118.003621502768</v>
      </c>
      <c r="T62" s="16">
        <v>128.26838127929099</v>
      </c>
      <c r="U62" s="16">
        <v>137.17249357961799</v>
      </c>
      <c r="V62" s="64">
        <v>126.71094595946001</v>
      </c>
    </row>
    <row r="63" spans="14:22" x14ac:dyDescent="0.25">
      <c r="N63" s="15">
        <v>40359</v>
      </c>
      <c r="O63" s="77">
        <v>133.96370868673301</v>
      </c>
      <c r="P63" s="62">
        <v>139.17710833885701</v>
      </c>
      <c r="Q63" s="62">
        <v>158.467602407322</v>
      </c>
      <c r="R63" s="63">
        <v>165.21518662889301</v>
      </c>
      <c r="S63" s="61">
        <v>112.60248047584901</v>
      </c>
      <c r="T63" s="16">
        <v>128.95584815784801</v>
      </c>
      <c r="U63" s="16">
        <v>132.19973718280499</v>
      </c>
      <c r="V63" s="64">
        <v>126.389453281524</v>
      </c>
    </row>
    <row r="64" spans="14:22" x14ac:dyDescent="0.25">
      <c r="N64" s="15">
        <v>40451</v>
      </c>
      <c r="O64" s="77">
        <v>130.70677056528601</v>
      </c>
      <c r="P64" s="62">
        <v>120.590830658049</v>
      </c>
      <c r="Q64" s="62">
        <v>168.97554053093401</v>
      </c>
      <c r="R64" s="63">
        <v>178.59573727556901</v>
      </c>
      <c r="S64" s="61">
        <v>110.300079349101</v>
      </c>
      <c r="T64" s="16">
        <v>125.264730500967</v>
      </c>
      <c r="U64" s="16">
        <v>131.96639238847101</v>
      </c>
      <c r="V64" s="64">
        <v>126.149845694682</v>
      </c>
    </row>
    <row r="65" spans="14:22" x14ac:dyDescent="0.25">
      <c r="N65" s="15">
        <v>40543</v>
      </c>
      <c r="O65" s="77">
        <v>138.00820064676</v>
      </c>
      <c r="P65" s="62">
        <v>138.12944152825801</v>
      </c>
      <c r="Q65" s="62">
        <v>174.53008483266001</v>
      </c>
      <c r="R65" s="63">
        <v>180.18658645993699</v>
      </c>
      <c r="S65" s="61">
        <v>108.73759652532</v>
      </c>
      <c r="T65" s="16">
        <v>118.523422051789</v>
      </c>
      <c r="U65" s="16">
        <v>133.62065915302699</v>
      </c>
      <c r="V65" s="64">
        <v>128.19405887428101</v>
      </c>
    </row>
    <row r="66" spans="14:22" x14ac:dyDescent="0.25">
      <c r="N66" s="15">
        <v>40633</v>
      </c>
      <c r="O66" s="77">
        <v>130.290405326486</v>
      </c>
      <c r="P66" s="62">
        <v>121.72834591527</v>
      </c>
      <c r="Q66" s="62">
        <v>179.301350935865</v>
      </c>
      <c r="R66" s="63">
        <v>174.332011967157</v>
      </c>
      <c r="S66" s="61">
        <v>106.834929389095</v>
      </c>
      <c r="T66" s="16">
        <v>118.62717315986799</v>
      </c>
      <c r="U66" s="16">
        <v>131.728965056482</v>
      </c>
      <c r="V66" s="64">
        <v>132.17277402059699</v>
      </c>
    </row>
    <row r="67" spans="14:22" x14ac:dyDescent="0.25">
      <c r="N67" s="15">
        <v>40724</v>
      </c>
      <c r="O67" s="77">
        <v>140.31763733331701</v>
      </c>
      <c r="P67" s="62">
        <v>134.56384599542301</v>
      </c>
      <c r="Q67" s="62">
        <v>168.912378448504</v>
      </c>
      <c r="R67" s="63">
        <v>184.09690672499099</v>
      </c>
      <c r="S67" s="61">
        <v>108.027656546915</v>
      </c>
      <c r="T67" s="16">
        <v>124.061670353453</v>
      </c>
      <c r="U67" s="16">
        <v>129.82548481487001</v>
      </c>
      <c r="V67" s="64">
        <v>137.15389221317699</v>
      </c>
    </row>
    <row r="68" spans="14:22" x14ac:dyDescent="0.25">
      <c r="N68" s="15">
        <v>40816</v>
      </c>
      <c r="O68" s="77">
        <v>135.40757922274699</v>
      </c>
      <c r="P68" s="62">
        <v>135.58596916739799</v>
      </c>
      <c r="Q68" s="62">
        <v>178.45328749148999</v>
      </c>
      <c r="R68" s="63">
        <v>187.98046403765099</v>
      </c>
      <c r="S68" s="61">
        <v>109.419477091468</v>
      </c>
      <c r="T68" s="16">
        <v>123.754045851984</v>
      </c>
      <c r="U68" s="16">
        <v>130.340100534991</v>
      </c>
      <c r="V68" s="64">
        <v>141.44067398811899</v>
      </c>
    </row>
    <row r="69" spans="14:22" x14ac:dyDescent="0.25">
      <c r="N69" s="15">
        <v>40908</v>
      </c>
      <c r="O69" s="77">
        <v>142.61361330840401</v>
      </c>
      <c r="P69" s="62">
        <v>128.14793813349701</v>
      </c>
      <c r="Q69" s="62">
        <v>180.369458060385</v>
      </c>
      <c r="R69" s="63">
        <v>193.038172804846</v>
      </c>
      <c r="S69" s="61">
        <v>108.063034678739</v>
      </c>
      <c r="T69" s="16">
        <v>119.134657295313</v>
      </c>
      <c r="U69" s="16">
        <v>130.98891076421401</v>
      </c>
      <c r="V69" s="64">
        <v>144.03010153308099</v>
      </c>
    </row>
    <row r="70" spans="14:22" x14ac:dyDescent="0.25">
      <c r="N70" s="15">
        <v>40999</v>
      </c>
      <c r="O70" s="77">
        <v>125.024132793444</v>
      </c>
      <c r="P70" s="62">
        <v>135.49868998951101</v>
      </c>
      <c r="Q70" s="62">
        <v>183.20172209847399</v>
      </c>
      <c r="R70" s="63">
        <v>194.82062493304301</v>
      </c>
      <c r="S70" s="61">
        <v>106.912299645491</v>
      </c>
      <c r="T70" s="16">
        <v>118.625912525175</v>
      </c>
      <c r="U70" s="16">
        <v>131.11738646017099</v>
      </c>
      <c r="V70" s="64">
        <v>146.17221498543299</v>
      </c>
    </row>
    <row r="71" spans="14:22" x14ac:dyDescent="0.25">
      <c r="N71" s="15">
        <v>41090</v>
      </c>
      <c r="O71" s="77">
        <v>151.82909718798399</v>
      </c>
      <c r="P71" s="62">
        <v>125.55936034035</v>
      </c>
      <c r="Q71" s="62">
        <v>191.63405804200301</v>
      </c>
      <c r="R71" s="63">
        <v>202.313553166231</v>
      </c>
      <c r="S71" s="61">
        <v>107.600201085191</v>
      </c>
      <c r="T71" s="16">
        <v>120.774888899033</v>
      </c>
      <c r="U71" s="16">
        <v>133.003545177793</v>
      </c>
      <c r="V71" s="64">
        <v>150.02045170515399</v>
      </c>
    </row>
    <row r="72" spans="14:22" x14ac:dyDescent="0.25">
      <c r="N72" s="15">
        <v>41182</v>
      </c>
      <c r="O72" s="77">
        <v>145.012012557215</v>
      </c>
      <c r="P72" s="62">
        <v>126.71596067021601</v>
      </c>
      <c r="Q72" s="62">
        <v>185.310805213707</v>
      </c>
      <c r="R72" s="63">
        <v>197.543674082753</v>
      </c>
      <c r="S72" s="61">
        <v>110.10776892579</v>
      </c>
      <c r="T72" s="16">
        <v>123.818352107667</v>
      </c>
      <c r="U72" s="16">
        <v>136.057546150089</v>
      </c>
      <c r="V72" s="64">
        <v>155.60394672622701</v>
      </c>
    </row>
    <row r="73" spans="14:22" x14ac:dyDescent="0.25">
      <c r="N73" s="15">
        <v>41274</v>
      </c>
      <c r="O73" s="77">
        <v>153.059088808051</v>
      </c>
      <c r="P73" s="62">
        <v>140.84986493574701</v>
      </c>
      <c r="Q73" s="62">
        <v>195.11336363214201</v>
      </c>
      <c r="R73" s="63">
        <v>208.520198639961</v>
      </c>
      <c r="S73" s="61">
        <v>112.37149242119401</v>
      </c>
      <c r="T73" s="16">
        <v>124.67632768025</v>
      </c>
      <c r="U73" s="16">
        <v>137.819012977749</v>
      </c>
      <c r="V73" s="64">
        <v>159.749999512427</v>
      </c>
    </row>
    <row r="74" spans="14:22" x14ac:dyDescent="0.25">
      <c r="N74" s="15">
        <v>41364</v>
      </c>
      <c r="O74" s="77">
        <v>148.37099302452501</v>
      </c>
      <c r="P74" s="62">
        <v>124.651829466843</v>
      </c>
      <c r="Q74" s="62">
        <v>193.56038650896801</v>
      </c>
      <c r="R74" s="63">
        <v>213.00754433649999</v>
      </c>
      <c r="S74" s="61">
        <v>114.24101936964701</v>
      </c>
      <c r="T74" s="16">
        <v>125.214759938504</v>
      </c>
      <c r="U74" s="16">
        <v>141.01895323397</v>
      </c>
      <c r="V74" s="64">
        <v>163.46196300913601</v>
      </c>
    </row>
    <row r="75" spans="14:22" x14ac:dyDescent="0.25">
      <c r="N75" s="15">
        <v>41455</v>
      </c>
      <c r="O75" s="77">
        <v>161.63697601270701</v>
      </c>
      <c r="P75" s="62">
        <v>134.03226351104399</v>
      </c>
      <c r="Q75" s="62">
        <v>204.54772101197699</v>
      </c>
      <c r="R75" s="63">
        <v>225.6538327204</v>
      </c>
      <c r="S75" s="61">
        <v>116.758718258456</v>
      </c>
      <c r="T75" s="16">
        <v>129.04226168259501</v>
      </c>
      <c r="U75" s="16">
        <v>148.58521421366601</v>
      </c>
      <c r="V75" s="64">
        <v>170.423623929553</v>
      </c>
    </row>
    <row r="76" spans="14:22" x14ac:dyDescent="0.25">
      <c r="N76" s="15">
        <v>41547</v>
      </c>
      <c r="O76" s="77">
        <v>153.872759494424</v>
      </c>
      <c r="P76" s="62">
        <v>140.73507321008299</v>
      </c>
      <c r="Q76" s="62">
        <v>215.595236913001</v>
      </c>
      <c r="R76" s="63">
        <v>232.32331352027899</v>
      </c>
      <c r="S76" s="61">
        <v>119.210372905445</v>
      </c>
      <c r="T76" s="16">
        <v>133.621537651008</v>
      </c>
      <c r="U76" s="16">
        <v>151.80767981323001</v>
      </c>
      <c r="V76" s="64">
        <v>177.171594201755</v>
      </c>
    </row>
    <row r="77" spans="14:22" x14ac:dyDescent="0.25">
      <c r="N77" s="15">
        <v>41639</v>
      </c>
      <c r="O77" s="77">
        <v>160.52194103379</v>
      </c>
      <c r="P77" s="62">
        <v>144.45386351833</v>
      </c>
      <c r="Q77" s="62">
        <v>222.251817071516</v>
      </c>
      <c r="R77" s="63">
        <v>243.44306315859299</v>
      </c>
      <c r="S77" s="61">
        <v>121.236254591432</v>
      </c>
      <c r="T77" s="16">
        <v>136.10453708535201</v>
      </c>
      <c r="U77" s="16">
        <v>150.18243409490299</v>
      </c>
      <c r="V77" s="64">
        <v>180.79825636745301</v>
      </c>
    </row>
    <row r="78" spans="14:22" x14ac:dyDescent="0.25">
      <c r="N78" s="15">
        <v>41729</v>
      </c>
      <c r="O78" s="77">
        <v>165.28668811099601</v>
      </c>
      <c r="P78" s="62">
        <v>153.20585188400199</v>
      </c>
      <c r="Q78" s="62">
        <v>227.75892168455499</v>
      </c>
      <c r="R78" s="63">
        <v>252.03083240321101</v>
      </c>
      <c r="S78" s="61">
        <v>124.809455564502</v>
      </c>
      <c r="T78" s="16">
        <v>140.1840170879</v>
      </c>
      <c r="U78" s="16">
        <v>152.97499540337299</v>
      </c>
      <c r="V78" s="64">
        <v>186.999271199379</v>
      </c>
    </row>
    <row r="79" spans="14:22" x14ac:dyDescent="0.25">
      <c r="N79" s="15">
        <v>41820</v>
      </c>
      <c r="O79" s="77">
        <v>171.53913346400901</v>
      </c>
      <c r="P79" s="62">
        <v>149.61709698763801</v>
      </c>
      <c r="Q79" s="62">
        <v>229.411263478878</v>
      </c>
      <c r="R79" s="63">
        <v>262.15557164106099</v>
      </c>
      <c r="S79" s="61">
        <v>130.32402342319</v>
      </c>
      <c r="T79" s="16">
        <v>146.718357994136</v>
      </c>
      <c r="U79" s="16">
        <v>159.862280240692</v>
      </c>
      <c r="V79" s="64">
        <v>198.06055446725301</v>
      </c>
    </row>
    <row r="80" spans="14:22" x14ac:dyDescent="0.25">
      <c r="N80" s="15">
        <v>41912</v>
      </c>
      <c r="O80" s="77">
        <v>180.038696960679</v>
      </c>
      <c r="P80" s="62">
        <v>165.69918115306601</v>
      </c>
      <c r="Q80" s="62">
        <v>236.30475697048001</v>
      </c>
      <c r="R80" s="63">
        <v>260.43400783070501</v>
      </c>
      <c r="S80" s="61">
        <v>132.52542083278499</v>
      </c>
      <c r="T80" s="16">
        <v>150.360610140841</v>
      </c>
      <c r="U80" s="16">
        <v>164.52184303277099</v>
      </c>
      <c r="V80" s="64">
        <v>203.601549333946</v>
      </c>
    </row>
    <row r="81" spans="14:22" x14ac:dyDescent="0.25">
      <c r="N81" s="15">
        <v>42004</v>
      </c>
      <c r="O81" s="77">
        <v>184.43587903818201</v>
      </c>
      <c r="P81" s="62">
        <v>162.08401315803701</v>
      </c>
      <c r="Q81" s="62">
        <v>252.47221131376</v>
      </c>
      <c r="R81" s="63">
        <v>284.24189845596601</v>
      </c>
      <c r="S81" s="61">
        <v>132.942565970159</v>
      </c>
      <c r="T81" s="16">
        <v>151.52177193678301</v>
      </c>
      <c r="U81" s="16">
        <v>165.90538654464601</v>
      </c>
      <c r="V81" s="64">
        <v>203.30185684102199</v>
      </c>
    </row>
    <row r="82" spans="14:22" x14ac:dyDescent="0.25">
      <c r="N82" s="15">
        <v>42094</v>
      </c>
      <c r="O82" s="77">
        <v>177.27793071022401</v>
      </c>
      <c r="P82" s="62">
        <v>165.09886921727499</v>
      </c>
      <c r="Q82" s="62">
        <v>252.58530956019101</v>
      </c>
      <c r="R82" s="63">
        <v>286.29427314335902</v>
      </c>
      <c r="S82" s="61">
        <v>137.35393248254999</v>
      </c>
      <c r="T82" s="16">
        <v>155.343856991552</v>
      </c>
      <c r="U82" s="16">
        <v>168.77646568914199</v>
      </c>
      <c r="V82" s="64">
        <v>208.58907797858899</v>
      </c>
    </row>
    <row r="83" spans="14:22" x14ac:dyDescent="0.25">
      <c r="N83" s="15">
        <v>42185</v>
      </c>
      <c r="O83" s="77">
        <v>187.31558432644701</v>
      </c>
      <c r="P83" s="62">
        <v>174.14973542347599</v>
      </c>
      <c r="Q83" s="62">
        <v>249.76610670501401</v>
      </c>
      <c r="R83" s="63">
        <v>289.24644886152402</v>
      </c>
      <c r="S83" s="61">
        <v>143.11147918422</v>
      </c>
      <c r="T83" s="16">
        <v>162.06449081942301</v>
      </c>
      <c r="U83" s="16">
        <v>172.358450155253</v>
      </c>
      <c r="V83" s="64">
        <v>220.39686704852099</v>
      </c>
    </row>
    <row r="84" spans="14:22" x14ac:dyDescent="0.25">
      <c r="N84" s="15">
        <v>42277</v>
      </c>
      <c r="O84" s="77">
        <v>192.94578171150101</v>
      </c>
      <c r="P84" s="62">
        <v>179.536891514833</v>
      </c>
      <c r="Q84" s="62">
        <v>265.68676831853099</v>
      </c>
      <c r="R84" s="63">
        <v>307.15597049893597</v>
      </c>
      <c r="S84" s="61">
        <v>143.46329881934099</v>
      </c>
      <c r="T84" s="16">
        <v>164.56562481840999</v>
      </c>
      <c r="U84" s="16">
        <v>173.729717658342</v>
      </c>
      <c r="V84" s="64">
        <v>226.04647542813299</v>
      </c>
    </row>
    <row r="85" spans="14:22" x14ac:dyDescent="0.25">
      <c r="N85" s="15">
        <v>42369</v>
      </c>
      <c r="O85" s="77">
        <v>186.830665866316</v>
      </c>
      <c r="P85" s="62">
        <v>176.89379764172199</v>
      </c>
      <c r="Q85" s="62">
        <v>267.521407009104</v>
      </c>
      <c r="R85" s="63">
        <v>303.86338540512099</v>
      </c>
      <c r="S85" s="61">
        <v>141.957557293165</v>
      </c>
      <c r="T85" s="16">
        <v>163.97927216442301</v>
      </c>
      <c r="U85" s="16">
        <v>174.932848577897</v>
      </c>
      <c r="V85" s="64">
        <v>225.647403201885</v>
      </c>
    </row>
    <row r="86" spans="14:22" x14ac:dyDescent="0.25">
      <c r="N86" s="15">
        <v>42460</v>
      </c>
      <c r="O86" s="77">
        <v>199.14491034695999</v>
      </c>
      <c r="P86" s="62">
        <v>183.77170671926601</v>
      </c>
      <c r="Q86" s="62">
        <v>274.32911241340798</v>
      </c>
      <c r="R86" s="63">
        <v>308.12688240702801</v>
      </c>
      <c r="S86" s="61">
        <v>144.66437742498499</v>
      </c>
      <c r="T86" s="16">
        <v>169.72049143223299</v>
      </c>
      <c r="U86" s="16">
        <v>178.93618550351499</v>
      </c>
      <c r="V86" s="64">
        <v>233.011274295009</v>
      </c>
    </row>
    <row r="87" spans="14:22" x14ac:dyDescent="0.25">
      <c r="N87" s="15">
        <v>42551</v>
      </c>
      <c r="O87" s="77">
        <v>205.00482702739899</v>
      </c>
      <c r="P87" s="62">
        <v>189.45253497395899</v>
      </c>
      <c r="Q87" s="62">
        <v>279.88307885282097</v>
      </c>
      <c r="R87" s="63">
        <v>342.03797275824797</v>
      </c>
      <c r="S87" s="61">
        <v>149.119884621035</v>
      </c>
      <c r="T87" s="16">
        <v>179.913571324092</v>
      </c>
      <c r="U87" s="16">
        <v>184.31185955078101</v>
      </c>
      <c r="V87" s="64">
        <v>247.54348949878201</v>
      </c>
    </row>
    <row r="88" spans="14:22" x14ac:dyDescent="0.25">
      <c r="N88" s="15">
        <v>42643</v>
      </c>
      <c r="O88" s="77">
        <v>206.40989255628301</v>
      </c>
      <c r="P88" s="62">
        <v>193.59727433109501</v>
      </c>
      <c r="Q88" s="62">
        <v>295.94843736212999</v>
      </c>
      <c r="R88" s="63">
        <v>321.91887853917501</v>
      </c>
      <c r="S88" s="61">
        <v>153.091994199201</v>
      </c>
      <c r="T88" s="16">
        <v>182.33148466178599</v>
      </c>
      <c r="U88" s="16">
        <v>188.90712307508301</v>
      </c>
      <c r="V88" s="64">
        <v>254.302972180116</v>
      </c>
    </row>
    <row r="89" spans="14:22" x14ac:dyDescent="0.25">
      <c r="N89" s="15">
        <v>42735</v>
      </c>
      <c r="O89" s="77">
        <v>205.450405869961</v>
      </c>
      <c r="P89" s="62">
        <v>204.26626498320499</v>
      </c>
      <c r="Q89" s="62">
        <v>299.70912717159598</v>
      </c>
      <c r="R89" s="63">
        <v>350.16416824609701</v>
      </c>
      <c r="S89" s="61">
        <v>156.326948701372</v>
      </c>
      <c r="T89" s="16">
        <v>180.96700837835499</v>
      </c>
      <c r="U89" s="16">
        <v>192.940988818975</v>
      </c>
      <c r="V89" s="64">
        <v>254.11243798861801</v>
      </c>
    </row>
    <row r="90" spans="14:22" x14ac:dyDescent="0.25">
      <c r="N90" s="15">
        <v>42825</v>
      </c>
      <c r="O90" s="77">
        <v>223.48720602662101</v>
      </c>
      <c r="P90" s="62">
        <v>209.990153717015</v>
      </c>
      <c r="Q90" s="62">
        <v>307.00165360577898</v>
      </c>
      <c r="R90" s="63">
        <v>338.673151848457</v>
      </c>
      <c r="S90" s="61">
        <v>162.033566480632</v>
      </c>
      <c r="T90" s="16">
        <v>191.37423060648899</v>
      </c>
      <c r="U90" s="16">
        <v>199.45175579197399</v>
      </c>
      <c r="V90" s="64">
        <v>262.542894051693</v>
      </c>
    </row>
    <row r="91" spans="14:22" x14ac:dyDescent="0.25">
      <c r="N91" s="15">
        <v>42916</v>
      </c>
      <c r="O91" s="77">
        <v>211.54355992644901</v>
      </c>
      <c r="P91" s="62">
        <v>226.281191705011</v>
      </c>
      <c r="Q91" s="62">
        <v>305.92387359181299</v>
      </c>
      <c r="R91" s="63">
        <v>371.74874390073302</v>
      </c>
      <c r="S91" s="61">
        <v>168.76560574747199</v>
      </c>
      <c r="T91" s="16">
        <v>209.42736314068799</v>
      </c>
      <c r="U91" s="16">
        <v>207.57456146465199</v>
      </c>
      <c r="V91" s="64">
        <v>276.64064441791498</v>
      </c>
    </row>
    <row r="92" spans="14:22" x14ac:dyDescent="0.25">
      <c r="N92" s="15">
        <v>43008</v>
      </c>
      <c r="O92" s="77">
        <v>222.295191624365</v>
      </c>
      <c r="P92" s="62">
        <v>224.90782490896501</v>
      </c>
      <c r="Q92" s="62">
        <v>317.02700078404303</v>
      </c>
      <c r="R92" s="63">
        <v>362.025193442616</v>
      </c>
      <c r="S92" s="61">
        <v>168.469788795277</v>
      </c>
      <c r="T92" s="16">
        <v>213.70851448599001</v>
      </c>
      <c r="U92" s="16">
        <v>210.002355080162</v>
      </c>
      <c r="V92" s="64">
        <v>279.99494068127802</v>
      </c>
    </row>
    <row r="93" spans="14:22" x14ac:dyDescent="0.25">
      <c r="N93" s="15">
        <v>43100</v>
      </c>
      <c r="O93" s="77">
        <v>226.48522466077199</v>
      </c>
      <c r="P93" s="62">
        <v>230.08643453796799</v>
      </c>
      <c r="Q93" s="62">
        <v>329.46457994749198</v>
      </c>
      <c r="R93" s="63">
        <v>370.15093831202103</v>
      </c>
      <c r="S93" s="61">
        <v>166.94314818293901</v>
      </c>
      <c r="T93" s="16">
        <v>209.049344401356</v>
      </c>
      <c r="U93" s="16">
        <v>208.46971613420399</v>
      </c>
      <c r="V93" s="64">
        <v>277.79627639242</v>
      </c>
    </row>
    <row r="94" spans="14:22" x14ac:dyDescent="0.25">
      <c r="N94" s="15">
        <v>43190</v>
      </c>
      <c r="O94" s="77">
        <v>220.52963513582901</v>
      </c>
      <c r="P94" s="62">
        <v>241.86643436567101</v>
      </c>
      <c r="Q94" s="62">
        <v>346.32010268852002</v>
      </c>
      <c r="R94" s="63">
        <v>378.31874442182402</v>
      </c>
      <c r="S94" s="61">
        <v>171.84549933145701</v>
      </c>
      <c r="T94" s="16">
        <v>212.37400091196801</v>
      </c>
      <c r="U94" s="16">
        <v>208.46267545464801</v>
      </c>
      <c r="V94" s="64">
        <v>287.35042799418801</v>
      </c>
    </row>
    <row r="95" spans="14:22" x14ac:dyDescent="0.25">
      <c r="N95" s="15">
        <v>43281</v>
      </c>
      <c r="O95" s="77">
        <v>236.59850064408599</v>
      </c>
      <c r="P95" s="62">
        <v>235.723122056688</v>
      </c>
      <c r="Q95" s="62">
        <v>332.65314631030702</v>
      </c>
      <c r="R95" s="63">
        <v>385.96726913338398</v>
      </c>
      <c r="S95" s="61">
        <v>178.24514162218699</v>
      </c>
      <c r="T95" s="16">
        <v>219.10451227272799</v>
      </c>
      <c r="U95" s="16">
        <v>208.98830431432299</v>
      </c>
      <c r="V95" s="64">
        <v>303.61354745223201</v>
      </c>
    </row>
    <row r="96" spans="14:22" x14ac:dyDescent="0.25">
      <c r="N96" s="15">
        <v>43373</v>
      </c>
      <c r="O96" s="77">
        <v>237.36020904043701</v>
      </c>
      <c r="P96" s="62">
        <v>245.111460589427</v>
      </c>
      <c r="Q96" s="62">
        <v>334.06531047619001</v>
      </c>
      <c r="R96" s="63">
        <v>383.54282913604499</v>
      </c>
      <c r="S96" s="61">
        <v>179.939554523933</v>
      </c>
      <c r="T96" s="16">
        <v>224.15119192721099</v>
      </c>
      <c r="U96" s="16">
        <v>210.793227076459</v>
      </c>
      <c r="V96" s="64">
        <v>308.03673061282899</v>
      </c>
    </row>
    <row r="97" spans="14:22" x14ac:dyDescent="0.25">
      <c r="N97" s="15">
        <v>43465</v>
      </c>
      <c r="O97" s="77">
        <v>228.857363919242</v>
      </c>
      <c r="P97" s="62">
        <v>247.40066497017699</v>
      </c>
      <c r="Q97" s="62">
        <v>334.85886001597203</v>
      </c>
      <c r="R97" s="63">
        <v>391.32991737636598</v>
      </c>
      <c r="S97" s="61">
        <v>179.404166228534</v>
      </c>
      <c r="T97" s="16">
        <v>227.92505268943901</v>
      </c>
      <c r="U97" s="16">
        <v>212.71971057603699</v>
      </c>
      <c r="V97" s="64">
        <v>305.42373251512299</v>
      </c>
    </row>
    <row r="98" spans="14:22" x14ac:dyDescent="0.25">
      <c r="N98" s="15">
        <v>43555</v>
      </c>
      <c r="O98" s="77">
        <v>234.84804851225201</v>
      </c>
      <c r="P98" s="62">
        <v>268.41020715718599</v>
      </c>
      <c r="Q98" s="62">
        <v>348.28143722787001</v>
      </c>
      <c r="R98" s="63">
        <v>390.62912643324898</v>
      </c>
      <c r="S98" s="61">
        <v>181.036332247844</v>
      </c>
      <c r="T98" s="16">
        <v>232.810933598453</v>
      </c>
      <c r="U98" s="16">
        <v>213.329551070919</v>
      </c>
      <c r="V98" s="64">
        <v>310.79999479099303</v>
      </c>
    </row>
    <row r="99" spans="14:22" x14ac:dyDescent="0.25">
      <c r="N99" s="15">
        <v>43646</v>
      </c>
      <c r="O99" s="77">
        <v>244.60640850631901</v>
      </c>
      <c r="P99" s="62">
        <v>248.56989712287501</v>
      </c>
      <c r="Q99" s="62">
        <v>354.58324586978802</v>
      </c>
      <c r="R99" s="63">
        <v>392.07350510766503</v>
      </c>
      <c r="S99" s="61">
        <v>183.90632088725599</v>
      </c>
      <c r="T99" s="16">
        <v>237.05246620504599</v>
      </c>
      <c r="U99" s="16">
        <v>214.65063769083201</v>
      </c>
      <c r="V99" s="64">
        <v>322.569435021728</v>
      </c>
    </row>
    <row r="100" spans="14:22" x14ac:dyDescent="0.25">
      <c r="N100" s="15">
        <v>43738</v>
      </c>
      <c r="O100" s="77">
        <v>256.623257069884</v>
      </c>
      <c r="P100" s="62">
        <v>254.92937183878101</v>
      </c>
      <c r="Q100" s="62">
        <v>340.96785839847598</v>
      </c>
      <c r="R100" s="63">
        <v>411.43455712816899</v>
      </c>
      <c r="S100" s="61">
        <v>186.28517513347001</v>
      </c>
      <c r="T100" s="16">
        <v>239.53708560064999</v>
      </c>
      <c r="U100" s="16">
        <v>216.48313984862401</v>
      </c>
      <c r="V100" s="64">
        <v>334.282158902189</v>
      </c>
    </row>
    <row r="101" spans="14:22" x14ac:dyDescent="0.25">
      <c r="N101" s="15">
        <v>43830</v>
      </c>
      <c r="O101" s="77">
        <v>239.818059808897</v>
      </c>
      <c r="P101" s="62">
        <v>273.54104099139897</v>
      </c>
      <c r="Q101" s="62">
        <v>336.711356880869</v>
      </c>
      <c r="R101" s="63">
        <v>412.961628630034</v>
      </c>
      <c r="S101" s="61">
        <v>187.58393610843001</v>
      </c>
      <c r="T101" s="16">
        <v>242.947776186048</v>
      </c>
      <c r="U101" s="16">
        <v>217.731350731015</v>
      </c>
      <c r="V101" s="64">
        <v>339.34480372360503</v>
      </c>
    </row>
    <row r="102" spans="14:22" x14ac:dyDescent="0.25">
      <c r="N102" s="15">
        <v>43921</v>
      </c>
      <c r="O102" s="77">
        <v>253.61884745980799</v>
      </c>
      <c r="P102" s="62">
        <v>255.49439829855999</v>
      </c>
      <c r="Q102" s="62">
        <v>340.32153228796801</v>
      </c>
      <c r="R102" s="63">
        <v>405.94620012253</v>
      </c>
      <c r="S102" s="61">
        <v>188.47269464036401</v>
      </c>
      <c r="T102" s="16">
        <v>249.08988316774</v>
      </c>
      <c r="U102" s="16">
        <v>217.21691722546601</v>
      </c>
      <c r="V102" s="64">
        <v>339.41725510230998</v>
      </c>
    </row>
    <row r="103" spans="14:22" x14ac:dyDescent="0.25">
      <c r="N103" s="15">
        <v>44012</v>
      </c>
      <c r="O103" s="77">
        <v>240.36828866556201</v>
      </c>
      <c r="P103" s="62">
        <v>279.09159511597198</v>
      </c>
      <c r="Q103" s="62">
        <v>331.45905034148097</v>
      </c>
      <c r="R103" s="63">
        <v>374.80999300909599</v>
      </c>
      <c r="S103" s="61">
        <v>188.85695554867499</v>
      </c>
      <c r="T103" s="16">
        <v>255.76645455783699</v>
      </c>
      <c r="U103" s="16">
        <v>213.92568838981501</v>
      </c>
      <c r="V103" s="64">
        <v>340.17885496398799</v>
      </c>
    </row>
    <row r="104" spans="14:22" x14ac:dyDescent="0.25">
      <c r="N104" s="15">
        <v>44104</v>
      </c>
      <c r="O104" s="77">
        <v>272.98311867248299</v>
      </c>
      <c r="P104" s="62">
        <v>280.00760721866197</v>
      </c>
      <c r="Q104" s="62">
        <v>357.68396549817697</v>
      </c>
      <c r="R104" s="63">
        <v>407.06532241966602</v>
      </c>
      <c r="S104" s="61">
        <v>193.63971654217499</v>
      </c>
      <c r="T104" s="16">
        <v>263.32949531784902</v>
      </c>
      <c r="U104" s="16">
        <v>216.77783530310299</v>
      </c>
      <c r="V104" s="64">
        <v>354.21349930158698</v>
      </c>
    </row>
    <row r="105" spans="14:22" x14ac:dyDescent="0.25">
      <c r="N105" s="15">
        <v>44196</v>
      </c>
      <c r="O105" s="77">
        <v>275.16240431046702</v>
      </c>
      <c r="P105" s="62">
        <v>297.96932262925901</v>
      </c>
      <c r="Q105" s="62">
        <v>353.46049882194899</v>
      </c>
      <c r="R105" s="63">
        <v>412.01584840765003</v>
      </c>
      <c r="S105" s="61">
        <v>198.983062591059</v>
      </c>
      <c r="T105" s="16">
        <v>271.61186664510399</v>
      </c>
      <c r="U105" s="16">
        <v>225.67063445691599</v>
      </c>
      <c r="V105" s="64">
        <v>371.91355905558697</v>
      </c>
    </row>
    <row r="106" spans="14:22" x14ac:dyDescent="0.25">
      <c r="N106" s="15">
        <v>44286</v>
      </c>
      <c r="O106" s="77">
        <v>262.40690827342598</v>
      </c>
      <c r="P106" s="62">
        <v>305.74069524496298</v>
      </c>
      <c r="Q106" s="62">
        <v>376.46282510097598</v>
      </c>
      <c r="R106" s="63">
        <v>420.32347256841098</v>
      </c>
      <c r="S106" s="61">
        <v>200.262058451158</v>
      </c>
      <c r="T106" s="16">
        <v>282.63739347191</v>
      </c>
      <c r="U106" s="16">
        <v>234.88716063801101</v>
      </c>
      <c r="V106" s="64">
        <v>386.51036928931501</v>
      </c>
    </row>
    <row r="107" spans="14:22" x14ac:dyDescent="0.25">
      <c r="N107" s="15">
        <v>44377</v>
      </c>
      <c r="O107" s="77">
        <v>270.320299290908</v>
      </c>
      <c r="P107" s="62">
        <v>319.246403466446</v>
      </c>
      <c r="Q107" s="62">
        <v>372.28807376128702</v>
      </c>
      <c r="R107" s="63">
        <v>432.06228567412501</v>
      </c>
      <c r="S107" s="61">
        <v>206.04078699728601</v>
      </c>
      <c r="T107" s="16">
        <v>299.78286926628601</v>
      </c>
      <c r="U107" s="16">
        <v>246.93522608376401</v>
      </c>
      <c r="V107" s="64">
        <v>412.85191373562702</v>
      </c>
    </row>
    <row r="108" spans="14:22" x14ac:dyDescent="0.25">
      <c r="N108" s="15">
        <v>44469</v>
      </c>
      <c r="O108" s="77">
        <v>276.87222196225201</v>
      </c>
      <c r="P108" s="62">
        <v>337.65645661769298</v>
      </c>
      <c r="Q108" s="62">
        <v>374.45783504736801</v>
      </c>
      <c r="R108" s="63">
        <v>477.34853572442</v>
      </c>
      <c r="S108" s="61">
        <v>217.58492880955501</v>
      </c>
      <c r="T108" s="16">
        <v>314.07449214052701</v>
      </c>
      <c r="U108" s="16">
        <v>256.32205691964901</v>
      </c>
      <c r="V108" s="64">
        <v>437.69131986939698</v>
      </c>
    </row>
    <row r="109" spans="14:22" x14ac:dyDescent="0.25">
      <c r="N109" s="15">
        <v>44561</v>
      </c>
      <c r="O109" s="77">
        <v>291.43956712389303</v>
      </c>
      <c r="P109" s="62">
        <v>361.39123575574098</v>
      </c>
      <c r="Q109" s="62">
        <v>421.45770015009901</v>
      </c>
      <c r="R109" s="63">
        <v>465.91070626483702</v>
      </c>
      <c r="S109" s="61">
        <v>224.63242773904699</v>
      </c>
      <c r="T109" s="16">
        <v>323.02126064293799</v>
      </c>
      <c r="U109" s="16">
        <v>260.30503953022497</v>
      </c>
      <c r="V109" s="64">
        <v>448.76034015723002</v>
      </c>
    </row>
    <row r="110" spans="14:22" x14ac:dyDescent="0.25">
      <c r="N110" s="15">
        <v>44651</v>
      </c>
      <c r="O110" s="77">
        <v>283.87757925355902</v>
      </c>
      <c r="P110" s="62">
        <v>367.73594428014599</v>
      </c>
      <c r="Q110" s="62">
        <v>374.927824714618</v>
      </c>
      <c r="R110" s="63">
        <v>449.30683015292499</v>
      </c>
      <c r="S110" s="61">
        <v>229.43532859953001</v>
      </c>
      <c r="T110" s="16">
        <v>345.86319911663401</v>
      </c>
      <c r="U110" s="16">
        <v>266.64907908488999</v>
      </c>
      <c r="V110" s="64">
        <v>469.95932130723901</v>
      </c>
    </row>
    <row r="111" spans="14:22" x14ac:dyDescent="0.25">
      <c r="N111" s="15">
        <v>44742</v>
      </c>
      <c r="O111" s="77">
        <v>292.07436284915502</v>
      </c>
      <c r="P111" s="62">
        <v>395.96698162955801</v>
      </c>
      <c r="Q111" s="62">
        <v>401.32491899461201</v>
      </c>
      <c r="R111" s="63">
        <v>514.18999657120696</v>
      </c>
      <c r="S111" s="61">
        <v>238.58745473789801</v>
      </c>
      <c r="T111" s="16">
        <v>380.91863271617098</v>
      </c>
      <c r="U111" s="16">
        <v>275.63173817284098</v>
      </c>
      <c r="V111" s="64">
        <v>502.32978964505298</v>
      </c>
    </row>
    <row r="112" spans="14:22" x14ac:dyDescent="0.25">
      <c r="N112" s="15">
        <v>44834</v>
      </c>
      <c r="O112" s="77">
        <v>284.116155999292</v>
      </c>
      <c r="P112" s="62">
        <v>413.30191973681201</v>
      </c>
      <c r="Q112" s="62">
        <v>443.85709154356198</v>
      </c>
      <c r="R112" s="63">
        <v>463.89445277939598</v>
      </c>
      <c r="S112" s="61">
        <v>237.14815577439501</v>
      </c>
      <c r="T112" s="16">
        <v>383.90733903749799</v>
      </c>
      <c r="U112" s="16">
        <v>277.35017849805502</v>
      </c>
      <c r="V112" s="64">
        <v>487.927861690177</v>
      </c>
    </row>
    <row r="113" spans="14:22" x14ac:dyDescent="0.25">
      <c r="N113" s="15">
        <v>44926</v>
      </c>
      <c r="O113" s="77">
        <v>301.71390326679</v>
      </c>
      <c r="P113" s="62">
        <v>400.61345396704002</v>
      </c>
      <c r="Q113" s="62">
        <v>421.75424561275901</v>
      </c>
      <c r="R113" s="63">
        <v>472.64033938841402</v>
      </c>
      <c r="S113" s="61">
        <v>228.80582091831599</v>
      </c>
      <c r="T113" s="16">
        <v>370.57697970338103</v>
      </c>
      <c r="U113" s="16">
        <v>276.047942226788</v>
      </c>
      <c r="V113" s="64">
        <v>456.75774270525801</v>
      </c>
    </row>
    <row r="114" spans="14:22" x14ac:dyDescent="0.25">
      <c r="N114" s="15">
        <v>45016</v>
      </c>
      <c r="O114" s="77">
        <v>252.409030582642</v>
      </c>
      <c r="P114" s="62">
        <v>417.32592235815298</v>
      </c>
      <c r="Q114" s="62">
        <v>416.72308831730101</v>
      </c>
      <c r="R114" s="63">
        <v>435.813519689072</v>
      </c>
      <c r="S114" s="61">
        <v>224.69556069158301</v>
      </c>
      <c r="T114" s="16">
        <v>376.01904455797398</v>
      </c>
      <c r="U114" s="16">
        <v>276.81252091205101</v>
      </c>
      <c r="V114" s="64">
        <v>448.24800582913502</v>
      </c>
    </row>
    <row r="115" spans="14:22" x14ac:dyDescent="0.25">
      <c r="N115" s="15">
        <v>45107</v>
      </c>
      <c r="O115" s="77">
        <v>259.84377767733002</v>
      </c>
      <c r="P115" s="62">
        <v>420.04626886869897</v>
      </c>
      <c r="Q115" s="62">
        <v>404.74609616898101</v>
      </c>
      <c r="R115" s="63">
        <v>427.05192061097603</v>
      </c>
      <c r="S115" s="61">
        <v>223.95008230181699</v>
      </c>
      <c r="T115" s="16">
        <v>385.95517323893898</v>
      </c>
      <c r="U115" s="16">
        <v>276.98613940299703</v>
      </c>
      <c r="V115" s="64">
        <v>445.82424607123602</v>
      </c>
    </row>
    <row r="116" spans="14:22" x14ac:dyDescent="0.25">
      <c r="N116" s="15">
        <v>45199</v>
      </c>
      <c r="O116" s="77">
        <v>255.66596742687</v>
      </c>
      <c r="P116" s="62">
        <v>412.14528832531198</v>
      </c>
      <c r="Q116" s="62">
        <v>414.02033304795799</v>
      </c>
      <c r="R116" s="63">
        <v>437.04564633400202</v>
      </c>
      <c r="S116" s="61">
        <v>228.23940158746399</v>
      </c>
      <c r="T116" s="16">
        <v>395.03647393631201</v>
      </c>
      <c r="U116" s="16">
        <v>280.49139582470798</v>
      </c>
      <c r="V116" s="64">
        <v>454.90771835739798</v>
      </c>
    </row>
    <row r="117" spans="14:22" x14ac:dyDescent="0.25">
      <c r="N117" s="15">
        <v>45291</v>
      </c>
      <c r="O117" s="77" t="s">
        <v>76</v>
      </c>
      <c r="P117" s="62" t="s">
        <v>76</v>
      </c>
      <c r="Q117" s="62" t="s">
        <v>76</v>
      </c>
      <c r="R117" s="63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</row>
    <row r="118" spans="14:22" ht="30" x14ac:dyDescent="0.25">
      <c r="N118" s="139"/>
      <c r="O118" s="163" t="s">
        <v>37</v>
      </c>
      <c r="P118" s="164" t="s">
        <v>38</v>
      </c>
      <c r="Q118" s="164" t="s">
        <v>39</v>
      </c>
      <c r="R118" s="165" t="s">
        <v>40</v>
      </c>
      <c r="S118" s="163" t="s">
        <v>9</v>
      </c>
      <c r="T118" s="164" t="s">
        <v>10</v>
      </c>
      <c r="U118" s="164" t="s">
        <v>11</v>
      </c>
      <c r="V118" s="165" t="s">
        <v>12</v>
      </c>
    </row>
    <row r="119" spans="14:22" x14ac:dyDescent="0.25">
      <c r="N119" s="139" t="s">
        <v>134</v>
      </c>
      <c r="O119" s="172">
        <f>O112/O111-1</f>
        <v>-2.7247194078355741E-2</v>
      </c>
      <c r="P119" s="172">
        <f t="shared" ref="O119:V123" si="0">P112/P111-1</f>
        <v>4.3778746490209963E-2</v>
      </c>
      <c r="Q119" s="172">
        <f t="shared" si="0"/>
        <v>0.10597939608509832</v>
      </c>
      <c r="R119" s="172">
        <f t="shared" si="0"/>
        <v>-9.7815095834611121E-2</v>
      </c>
      <c r="S119" s="172">
        <f t="shared" si="0"/>
        <v>-6.0325844252128169E-3</v>
      </c>
      <c r="T119" s="172">
        <f t="shared" si="0"/>
        <v>7.8460491680751865E-3</v>
      </c>
      <c r="U119" s="172">
        <f t="shared" si="0"/>
        <v>6.2345517123882921E-3</v>
      </c>
      <c r="V119" s="173">
        <f t="shared" si="0"/>
        <v>-2.8670264538864787E-2</v>
      </c>
    </row>
    <row r="120" spans="14:22" x14ac:dyDescent="0.25">
      <c r="N120" s="139" t="s">
        <v>134</v>
      </c>
      <c r="O120" s="172">
        <f t="shared" si="0"/>
        <v>6.1938565955896641E-2</v>
      </c>
      <c r="P120" s="172">
        <f t="shared" si="0"/>
        <v>-3.0700234293254525E-2</v>
      </c>
      <c r="Q120" s="172">
        <f t="shared" si="0"/>
        <v>-4.9797212553116754E-2</v>
      </c>
      <c r="R120" s="172">
        <f t="shared" si="0"/>
        <v>1.8853182133603097E-2</v>
      </c>
      <c r="S120" s="172">
        <f t="shared" si="0"/>
        <v>-3.5177734479264866E-2</v>
      </c>
      <c r="T120" s="172">
        <f t="shared" si="0"/>
        <v>-3.4722856217174081E-2</v>
      </c>
      <c r="U120" s="172">
        <f t="shared" si="0"/>
        <v>-4.6952782879717825E-3</v>
      </c>
      <c r="V120" s="173">
        <f t="shared" si="0"/>
        <v>-6.3882638054211571E-2</v>
      </c>
    </row>
    <row r="121" spans="14:22" x14ac:dyDescent="0.25">
      <c r="N121" s="139" t="s">
        <v>134</v>
      </c>
      <c r="O121" s="172">
        <f t="shared" si="0"/>
        <v>-0.1634159783500273</v>
      </c>
      <c r="P121" s="172">
        <f t="shared" si="0"/>
        <v>4.1717192035412687E-2</v>
      </c>
      <c r="Q121" s="172">
        <f t="shared" si="0"/>
        <v>-1.1929120685313599E-2</v>
      </c>
      <c r="R121" s="172">
        <f t="shared" si="0"/>
        <v>-7.7917216602787498E-2</v>
      </c>
      <c r="S121" s="172">
        <f t="shared" si="0"/>
        <v>-1.7963967045228069E-2</v>
      </c>
      <c r="T121" s="172">
        <f t="shared" si="0"/>
        <v>1.4685382937032143E-2</v>
      </c>
      <c r="U121" s="172">
        <f t="shared" si="0"/>
        <v>2.7697315150962964E-3</v>
      </c>
      <c r="V121" s="173">
        <f t="shared" si="0"/>
        <v>-1.8630744660664167E-2</v>
      </c>
    </row>
    <row r="122" spans="14:22" x14ac:dyDescent="0.25">
      <c r="N122" s="139" t="s">
        <v>134</v>
      </c>
      <c r="O122" s="172">
        <f t="shared" si="0"/>
        <v>2.9455154902842562E-2</v>
      </c>
      <c r="P122" s="172">
        <f t="shared" si="0"/>
        <v>6.5185179371900492E-3</v>
      </c>
      <c r="Q122" s="172">
        <f t="shared" si="0"/>
        <v>-2.8740889295772565E-2</v>
      </c>
      <c r="R122" s="172">
        <f t="shared" si="0"/>
        <v>-2.0104009357825525E-2</v>
      </c>
      <c r="S122" s="172">
        <f t="shared" si="0"/>
        <v>-3.3177263826287273E-3</v>
      </c>
      <c r="T122" s="172">
        <f t="shared" si="0"/>
        <v>2.6424535737665344E-2</v>
      </c>
      <c r="U122" s="172">
        <f t="shared" si="0"/>
        <v>6.2720606125021838E-4</v>
      </c>
      <c r="V122" s="173">
        <f t="shared" si="0"/>
        <v>-5.407184697711509E-3</v>
      </c>
    </row>
    <row r="123" spans="14:22" x14ac:dyDescent="0.25">
      <c r="N123" s="139" t="str">
        <f>"QTR "&amp;YEAR(N116)&amp;"Q"&amp;(MONTH(N116)/3)</f>
        <v>QTR 2023Q3</v>
      </c>
      <c r="O123" s="172">
        <f>O116/O115-1</f>
        <v>-1.607816160850295E-2</v>
      </c>
      <c r="P123" s="172">
        <f t="shared" si="0"/>
        <v>-1.8809786275846507E-2</v>
      </c>
      <c r="Q123" s="172">
        <f t="shared" si="0"/>
        <v>2.2913715454601968E-2</v>
      </c>
      <c r="R123" s="172">
        <f t="shared" si="0"/>
        <v>2.3401664389491872E-2</v>
      </c>
      <c r="S123" s="172">
        <f t="shared" si="0"/>
        <v>1.9153015000308304E-2</v>
      </c>
      <c r="T123" s="172">
        <f t="shared" si="0"/>
        <v>2.3529418251250878E-2</v>
      </c>
      <c r="U123" s="172">
        <f t="shared" si="0"/>
        <v>1.2654988546596746E-2</v>
      </c>
      <c r="V123" s="173">
        <f t="shared" si="0"/>
        <v>2.0374558732973336E-2</v>
      </c>
    </row>
    <row r="124" spans="14:22" x14ac:dyDescent="0.25">
      <c r="N124" s="139">
        <v>42825</v>
      </c>
      <c r="O124" s="176" t="s">
        <v>76</v>
      </c>
      <c r="P124" s="177" t="s">
        <v>76</v>
      </c>
      <c r="Q124" s="177" t="s">
        <v>76</v>
      </c>
      <c r="R124" s="178" t="s">
        <v>76</v>
      </c>
      <c r="S124" s="168" t="s">
        <v>76</v>
      </c>
      <c r="T124" s="142" t="s">
        <v>76</v>
      </c>
      <c r="U124" s="142" t="s">
        <v>76</v>
      </c>
      <c r="V124" s="170" t="s">
        <v>76</v>
      </c>
    </row>
    <row r="125" spans="14:22" x14ac:dyDescent="0.25">
      <c r="N125" s="139" t="s">
        <v>136</v>
      </c>
      <c r="O125" s="172">
        <f t="shared" ref="O125:V130" si="1">O111/O107-1</f>
        <v>8.0475138623741227E-2</v>
      </c>
      <c r="P125" s="172">
        <f t="shared" si="1"/>
        <v>0.24031775246350007</v>
      </c>
      <c r="Q125" s="172">
        <f t="shared" si="1"/>
        <v>7.7995636389747824E-2</v>
      </c>
      <c r="R125" s="172">
        <f t="shared" si="1"/>
        <v>0.19008303575708352</v>
      </c>
      <c r="S125" s="172">
        <f t="shared" si="1"/>
        <v>0.15796225696342692</v>
      </c>
      <c r="T125" s="172">
        <f t="shared" si="1"/>
        <v>0.27064843180820675</v>
      </c>
      <c r="U125" s="172">
        <f t="shared" si="1"/>
        <v>0.11621068627666231</v>
      </c>
      <c r="V125" s="173">
        <f t="shared" si="1"/>
        <v>0.21673116420800653</v>
      </c>
    </row>
    <row r="126" spans="14:22" x14ac:dyDescent="0.25">
      <c r="N126" s="139" t="s">
        <v>136</v>
      </c>
      <c r="O126" s="172">
        <f t="shared" si="1"/>
        <v>2.6163455422507642E-2</v>
      </c>
      <c r="P126" s="172">
        <f t="shared" si="1"/>
        <v>0.22403085040001947</v>
      </c>
      <c r="Q126" s="172">
        <f t="shared" si="1"/>
        <v>0.18533263294494851</v>
      </c>
      <c r="R126" s="172">
        <f t="shared" si="1"/>
        <v>-2.8185030304128222E-2</v>
      </c>
      <c r="S126" s="172">
        <f t="shared" si="1"/>
        <v>8.9910762992059245E-2</v>
      </c>
      <c r="T126" s="172">
        <f t="shared" si="1"/>
        <v>0.22234485335321508</v>
      </c>
      <c r="U126" s="172">
        <f t="shared" si="1"/>
        <v>8.2037893387371774E-2</v>
      </c>
      <c r="V126" s="173">
        <f t="shared" si="1"/>
        <v>0.11477618938335388</v>
      </c>
    </row>
    <row r="127" spans="14:22" x14ac:dyDescent="0.25">
      <c r="N127" s="139" t="s">
        <v>136</v>
      </c>
      <c r="O127" s="172">
        <f t="shared" si="1"/>
        <v>3.5253744864812031E-2</v>
      </c>
      <c r="P127" s="172">
        <f t="shared" si="1"/>
        <v>0.10853118263722572</v>
      </c>
      <c r="Q127" s="172">
        <f t="shared" si="1"/>
        <v>7.0361856612044527E-4</v>
      </c>
      <c r="R127" s="172">
        <f t="shared" si="1"/>
        <v>1.4444040527696433E-2</v>
      </c>
      <c r="S127" s="172">
        <f t="shared" si="1"/>
        <v>1.857876541367931E-2</v>
      </c>
      <c r="T127" s="172">
        <f t="shared" si="1"/>
        <v>0.14722163787544096</v>
      </c>
      <c r="U127" s="172">
        <f t="shared" si="1"/>
        <v>6.0478670428257608E-2</v>
      </c>
      <c r="V127" s="173">
        <f t="shared" si="1"/>
        <v>1.7821099220189485E-2</v>
      </c>
    </row>
    <row r="128" spans="14:22" x14ac:dyDescent="0.25">
      <c r="N128" s="139" t="s">
        <v>136</v>
      </c>
      <c r="O128" s="172">
        <f t="shared" si="1"/>
        <v>-0.11085253281947061</v>
      </c>
      <c r="P128" s="172">
        <f t="shared" si="1"/>
        <v>0.13485213738102453</v>
      </c>
      <c r="Q128" s="172">
        <f t="shared" si="1"/>
        <v>0.11147549167495407</v>
      </c>
      <c r="R128" s="172">
        <f t="shared" si="1"/>
        <v>-3.0031394045936133E-2</v>
      </c>
      <c r="S128" s="172">
        <f t="shared" si="1"/>
        <v>-2.0658404862400559E-2</v>
      </c>
      <c r="T128" s="172">
        <f t="shared" si="1"/>
        <v>8.7190095732534445E-2</v>
      </c>
      <c r="U128" s="172">
        <f t="shared" si="1"/>
        <v>3.8115420694647906E-2</v>
      </c>
      <c r="V128" s="173">
        <f t="shared" si="1"/>
        <v>-4.6198286731949034E-2</v>
      </c>
    </row>
    <row r="129" spans="14:22" x14ac:dyDescent="0.25">
      <c r="N129" s="139" t="s">
        <v>136</v>
      </c>
      <c r="O129" s="172">
        <f t="shared" si="1"/>
        <v>-0.1103506136499588</v>
      </c>
      <c r="P129" s="172">
        <f t="shared" si="1"/>
        <v>6.081135134057214E-2</v>
      </c>
      <c r="Q129" s="172">
        <f t="shared" si="1"/>
        <v>8.524706571771512E-3</v>
      </c>
      <c r="R129" s="172">
        <f t="shared" si="1"/>
        <v>-0.16946668846398638</v>
      </c>
      <c r="S129" s="172">
        <f t="shared" si="1"/>
        <v>-6.1350134491191199E-2</v>
      </c>
      <c r="T129" s="172">
        <f t="shared" si="1"/>
        <v>1.322209020560261E-2</v>
      </c>
      <c r="U129" s="172">
        <f t="shared" si="1"/>
        <v>4.9138072383621001E-3</v>
      </c>
      <c r="V129" s="173">
        <f t="shared" si="1"/>
        <v>-0.11248694530687475</v>
      </c>
    </row>
    <row r="130" spans="14:22" x14ac:dyDescent="0.25">
      <c r="N130" s="139" t="str">
        <f>"Y/Y "&amp;RIGHT(N123,4)</f>
        <v>Y/Y 23Q3</v>
      </c>
      <c r="O130" s="172">
        <f>O116/O112-1</f>
        <v>-0.10013576479787689</v>
      </c>
      <c r="P130" s="172">
        <f t="shared" si="1"/>
        <v>-2.7985144908994064E-3</v>
      </c>
      <c r="Q130" s="172">
        <f t="shared" si="1"/>
        <v>-6.7221542843538651E-2</v>
      </c>
      <c r="R130" s="172">
        <f t="shared" si="1"/>
        <v>-5.7876972411571082E-2</v>
      </c>
      <c r="S130" s="172">
        <f t="shared" si="1"/>
        <v>-3.7566196362944226E-2</v>
      </c>
      <c r="T130" s="172">
        <f t="shared" si="1"/>
        <v>2.8989117339397907E-2</v>
      </c>
      <c r="U130" s="172">
        <f t="shared" si="1"/>
        <v>1.1325816856018411E-2</v>
      </c>
      <c r="V130" s="173">
        <f>V116/V112-1</f>
        <v>-6.7674232044051763E-2</v>
      </c>
    </row>
    <row r="131" spans="14:22" x14ac:dyDescent="0.25">
      <c r="N131" s="139">
        <v>43465</v>
      </c>
      <c r="O131" s="176" t="s">
        <v>76</v>
      </c>
      <c r="P131" s="177" t="s">
        <v>76</v>
      </c>
      <c r="Q131" s="177" t="s">
        <v>76</v>
      </c>
      <c r="R131" s="178" t="s">
        <v>76</v>
      </c>
      <c r="S131" s="168" t="s">
        <v>76</v>
      </c>
      <c r="T131" s="142" t="s">
        <v>76</v>
      </c>
      <c r="U131" s="142" t="s">
        <v>76</v>
      </c>
      <c r="V131" s="170" t="s">
        <v>76</v>
      </c>
    </row>
    <row r="132" spans="14:22" x14ac:dyDescent="0.25">
      <c r="N132" s="139" t="s">
        <v>140</v>
      </c>
      <c r="O132" s="176" t="s">
        <v>76</v>
      </c>
      <c r="P132" s="177" t="s">
        <v>76</v>
      </c>
      <c r="Q132" s="177" t="s">
        <v>76</v>
      </c>
      <c r="R132" s="178" t="s">
        <v>76</v>
      </c>
      <c r="S132" s="168" t="s">
        <v>76</v>
      </c>
      <c r="T132" s="142" t="s">
        <v>76</v>
      </c>
      <c r="U132" s="142" t="s">
        <v>76</v>
      </c>
      <c r="V132" s="170" t="s">
        <v>76</v>
      </c>
    </row>
    <row r="133" spans="14:22" x14ac:dyDescent="0.25">
      <c r="N133" s="139" t="s">
        <v>97</v>
      </c>
      <c r="O133" s="176">
        <f>MIN($O$58:$O$73)</f>
        <v>125.024132793444</v>
      </c>
      <c r="P133" s="176">
        <f>MIN($P$58:$P$73)</f>
        <v>120.590830658049</v>
      </c>
      <c r="Q133" s="176">
        <f>MIN($Q$58:$Q$73)</f>
        <v>158.467602407322</v>
      </c>
      <c r="R133" s="176">
        <f>MIN($R$58:$R$73)</f>
        <v>161.029375148958</v>
      </c>
      <c r="S133" s="176">
        <f>MIN($S$58:$S$73)</f>
        <v>106.834929389095</v>
      </c>
      <c r="T133" s="176">
        <f>MIN($T$58:$T$73)</f>
        <v>118.523422051789</v>
      </c>
      <c r="U133" s="176">
        <f>MIN($U$58:$U$73)</f>
        <v>129.82548481487001</v>
      </c>
      <c r="V133" s="179">
        <f>MIN($V$58:$V$73)</f>
        <v>125.61674196652</v>
      </c>
    </row>
    <row r="134" spans="14:22" x14ac:dyDescent="0.25">
      <c r="N134" s="139" t="s">
        <v>98</v>
      </c>
      <c r="O134" s="172">
        <f t="shared" ref="O134:V134" si="2">O116/O133-1</f>
        <v>1.0449329398610039</v>
      </c>
      <c r="P134" s="172">
        <f t="shared" si="2"/>
        <v>2.4177166379590136</v>
      </c>
      <c r="Q134" s="172">
        <f t="shared" si="2"/>
        <v>1.6126496946913367</v>
      </c>
      <c r="R134" s="172">
        <f t="shared" si="2"/>
        <v>1.7140740372973502</v>
      </c>
      <c r="S134" s="172">
        <f t="shared" si="2"/>
        <v>1.1363743383609251</v>
      </c>
      <c r="T134" s="172">
        <f t="shared" si="2"/>
        <v>2.3329823514857697</v>
      </c>
      <c r="U134" s="172">
        <f t="shared" si="2"/>
        <v>1.1605264653907224</v>
      </c>
      <c r="V134" s="173">
        <f t="shared" si="2"/>
        <v>2.6213940214962927</v>
      </c>
    </row>
    <row r="135" spans="14:22" x14ac:dyDescent="0.25">
      <c r="N135" s="15">
        <v>46934</v>
      </c>
      <c r="O135" s="77" t="s">
        <v>76</v>
      </c>
      <c r="P135" s="62" t="s">
        <v>76</v>
      </c>
      <c r="Q135" s="62" t="s">
        <v>76</v>
      </c>
      <c r="R135" s="63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</row>
    <row r="136" spans="14:22" x14ac:dyDescent="0.25">
      <c r="N136" s="15">
        <v>47026</v>
      </c>
      <c r="O136" s="77" t="s">
        <v>76</v>
      </c>
      <c r="P136" s="62" t="s">
        <v>76</v>
      </c>
      <c r="Q136" s="62" t="s">
        <v>76</v>
      </c>
      <c r="R136" s="63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7 N135:N157">
    <cfRule type="expression" dxfId="8" priority="2">
      <formula>$O6=""</formula>
    </cfRule>
  </conditionalFormatting>
  <conditionalFormatting sqref="N118:N134">
    <cfRule type="expression" dxfId="7" priority="1">
      <formula>$O118=""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BBC5-E611-4403-B5C1-B9B225923E0A}">
  <sheetPr codeName="Sheet11"/>
  <dimension ref="A1:X633"/>
  <sheetViews>
    <sheetView workbookViewId="0">
      <selection activeCell="X293" sqref="X293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193</v>
      </c>
      <c r="P2" s="86">
        <v>21</v>
      </c>
      <c r="Q2" s="86">
        <v>172</v>
      </c>
      <c r="R2" s="87">
        <v>488101943</v>
      </c>
      <c r="S2" s="87">
        <v>250484456</v>
      </c>
      <c r="T2" s="87">
        <v>237617487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35</v>
      </c>
      <c r="Q4" s="86">
        <v>194</v>
      </c>
      <c r="R4" s="87">
        <v>660592934</v>
      </c>
      <c r="S4" s="87">
        <v>394437934</v>
      </c>
      <c r="T4" s="87">
        <v>266155000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184</v>
      </c>
      <c r="P5" s="86">
        <v>29</v>
      </c>
      <c r="Q5" s="86">
        <v>155</v>
      </c>
      <c r="R5" s="87">
        <v>496441242</v>
      </c>
      <c r="S5" s="87">
        <v>262563500</v>
      </c>
      <c r="T5" s="87">
        <v>233877742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35</v>
      </c>
      <c r="Q6" s="86">
        <v>177</v>
      </c>
      <c r="R6" s="87">
        <v>1055389629</v>
      </c>
      <c r="S6" s="87">
        <v>792720240</v>
      </c>
      <c r="T6" s="87">
        <v>262669389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18" t="s">
        <v>91</v>
      </c>
      <c r="B7" s="118"/>
      <c r="C7" s="118"/>
      <c r="D7" s="118"/>
      <c r="E7" s="118"/>
      <c r="F7" s="118"/>
      <c r="G7" s="76"/>
      <c r="H7" s="118" t="s">
        <v>92</v>
      </c>
      <c r="I7" s="118"/>
      <c r="J7" s="118"/>
      <c r="K7" s="118"/>
      <c r="L7" s="118"/>
      <c r="M7" s="118"/>
      <c r="N7" s="85">
        <v>36707</v>
      </c>
      <c r="O7" s="86">
        <v>243</v>
      </c>
      <c r="P7" s="86">
        <v>43</v>
      </c>
      <c r="Q7" s="86">
        <v>200</v>
      </c>
      <c r="R7" s="87">
        <v>812109941</v>
      </c>
      <c r="S7" s="87">
        <v>495188017</v>
      </c>
      <c r="T7" s="87">
        <v>316921924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206</v>
      </c>
      <c r="P8" s="86">
        <v>28</v>
      </c>
      <c r="Q8" s="86">
        <v>178</v>
      </c>
      <c r="R8" s="87">
        <v>732988959</v>
      </c>
      <c r="S8" s="87">
        <v>460027450</v>
      </c>
      <c r="T8" s="87">
        <v>272961509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229</v>
      </c>
      <c r="P10" s="86">
        <v>46</v>
      </c>
      <c r="Q10" s="86">
        <v>183</v>
      </c>
      <c r="R10" s="87">
        <v>1249692097</v>
      </c>
      <c r="S10" s="87">
        <v>978812614</v>
      </c>
      <c r="T10" s="87">
        <v>270879483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214</v>
      </c>
      <c r="P11" s="86">
        <v>43</v>
      </c>
      <c r="Q11" s="86">
        <v>171</v>
      </c>
      <c r="R11" s="87">
        <v>762313651</v>
      </c>
      <c r="S11" s="87">
        <v>516113420</v>
      </c>
      <c r="T11" s="87">
        <v>246200231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204</v>
      </c>
      <c r="P12" s="86">
        <v>49</v>
      </c>
      <c r="Q12" s="86">
        <v>155</v>
      </c>
      <c r="R12" s="87">
        <v>1503670583</v>
      </c>
      <c r="S12" s="87">
        <v>1277653612</v>
      </c>
      <c r="T12" s="87">
        <v>226016971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334</v>
      </c>
      <c r="P13" s="86">
        <v>95</v>
      </c>
      <c r="Q13" s="86">
        <v>239</v>
      </c>
      <c r="R13" s="87">
        <v>2076066798</v>
      </c>
      <c r="S13" s="87">
        <v>1706892856</v>
      </c>
      <c r="T13" s="87">
        <v>369173942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42</v>
      </c>
      <c r="Q14" s="86">
        <v>207</v>
      </c>
      <c r="R14" s="87">
        <v>1216480455</v>
      </c>
      <c r="S14" s="87">
        <v>834729465</v>
      </c>
      <c r="T14" s="87">
        <v>381750990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221</v>
      </c>
      <c r="P15" s="86">
        <v>32</v>
      </c>
      <c r="Q15" s="86">
        <v>189</v>
      </c>
      <c r="R15" s="87">
        <v>782068056</v>
      </c>
      <c r="S15" s="87">
        <v>500252265</v>
      </c>
      <c r="T15" s="87">
        <v>281815791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45</v>
      </c>
      <c r="Q16" s="86">
        <v>236</v>
      </c>
      <c r="R16" s="87">
        <v>905097463</v>
      </c>
      <c r="S16" s="87">
        <v>514269040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323</v>
      </c>
      <c r="P18" s="86">
        <v>60</v>
      </c>
      <c r="Q18" s="86">
        <v>263</v>
      </c>
      <c r="R18" s="87">
        <v>1107856728</v>
      </c>
      <c r="S18" s="87">
        <v>658581265</v>
      </c>
      <c r="T18" s="87">
        <v>449275463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390</v>
      </c>
      <c r="P21" s="86">
        <v>49</v>
      </c>
      <c r="Q21" s="86">
        <v>341</v>
      </c>
      <c r="R21" s="87">
        <v>1123865832</v>
      </c>
      <c r="S21" s="87">
        <v>636152241</v>
      </c>
      <c r="T21" s="87">
        <v>487713591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292</v>
      </c>
      <c r="P22" s="86">
        <v>43</v>
      </c>
      <c r="Q22" s="86">
        <v>249</v>
      </c>
      <c r="R22" s="87">
        <v>910930459</v>
      </c>
      <c r="S22" s="87">
        <v>512522617</v>
      </c>
      <c r="T22" s="87">
        <v>398407842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323</v>
      </c>
      <c r="P23" s="86">
        <v>41</v>
      </c>
      <c r="Q23" s="86">
        <v>282</v>
      </c>
      <c r="R23" s="87">
        <v>825065643</v>
      </c>
      <c r="S23" s="87">
        <v>421257500</v>
      </c>
      <c r="T23" s="87">
        <v>403808143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310</v>
      </c>
      <c r="P24" s="86">
        <v>42</v>
      </c>
      <c r="Q24" s="86">
        <v>268</v>
      </c>
      <c r="R24" s="87">
        <v>880092477</v>
      </c>
      <c r="S24" s="87">
        <v>473838930</v>
      </c>
      <c r="T24" s="87">
        <v>406253547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60</v>
      </c>
      <c r="Q25" s="86">
        <v>313</v>
      </c>
      <c r="R25" s="87">
        <v>1577820980</v>
      </c>
      <c r="S25" s="87">
        <v>1116602874</v>
      </c>
      <c r="T25" s="87">
        <v>461218106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330</v>
      </c>
      <c r="P26" s="86">
        <v>41</v>
      </c>
      <c r="Q26" s="86">
        <v>289</v>
      </c>
      <c r="R26" s="87">
        <v>839848599</v>
      </c>
      <c r="S26" s="87">
        <v>453577698</v>
      </c>
      <c r="T26" s="87">
        <v>386270901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18" t="s">
        <v>93</v>
      </c>
      <c r="B27" s="118"/>
      <c r="C27" s="118"/>
      <c r="D27" s="118"/>
      <c r="E27" s="118"/>
      <c r="F27" s="118"/>
      <c r="N27" s="85">
        <v>37315</v>
      </c>
      <c r="O27" s="86">
        <v>282</v>
      </c>
      <c r="P27" s="86">
        <v>28</v>
      </c>
      <c r="Q27" s="86">
        <v>254</v>
      </c>
      <c r="R27" s="87">
        <v>727704559</v>
      </c>
      <c r="S27" s="87">
        <v>355332020</v>
      </c>
      <c r="T27" s="87">
        <v>372372539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37</v>
      </c>
      <c r="Q29" s="86">
        <v>329</v>
      </c>
      <c r="R29" s="87">
        <v>886700792</v>
      </c>
      <c r="S29" s="87">
        <v>384324125</v>
      </c>
      <c r="T29" s="87">
        <v>502376667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471</v>
      </c>
      <c r="P30" s="86">
        <v>60</v>
      </c>
      <c r="Q30" s="86">
        <v>411</v>
      </c>
      <c r="R30" s="87">
        <v>1427554346</v>
      </c>
      <c r="S30" s="87">
        <v>835738933</v>
      </c>
      <c r="T30" s="87">
        <v>591815413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69</v>
      </c>
      <c r="Q31" s="86">
        <v>360</v>
      </c>
      <c r="R31" s="87">
        <v>1669779612</v>
      </c>
      <c r="S31" s="87">
        <v>1056756117</v>
      </c>
      <c r="T31" s="87">
        <v>613023495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494</v>
      </c>
      <c r="P33" s="86">
        <v>66</v>
      </c>
      <c r="Q33" s="86">
        <v>428</v>
      </c>
      <c r="R33" s="87">
        <v>1620430153</v>
      </c>
      <c r="S33" s="87">
        <v>934610993</v>
      </c>
      <c r="T33" s="87">
        <v>685819160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1603406444</v>
      </c>
      <c r="S34" s="87">
        <v>1016624907</v>
      </c>
      <c r="T34" s="87">
        <v>586781537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67</v>
      </c>
      <c r="Q35" s="86">
        <v>392</v>
      </c>
      <c r="R35" s="87">
        <v>1465709991</v>
      </c>
      <c r="S35" s="87">
        <v>891490033</v>
      </c>
      <c r="T35" s="87">
        <v>574219958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110</v>
      </c>
      <c r="Q37" s="86">
        <v>477</v>
      </c>
      <c r="R37" s="87">
        <v>2621666238</v>
      </c>
      <c r="S37" s="87">
        <v>1811131076</v>
      </c>
      <c r="T37" s="87">
        <v>810535162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449</v>
      </c>
      <c r="P38" s="86">
        <v>67</v>
      </c>
      <c r="Q38" s="86">
        <v>382</v>
      </c>
      <c r="R38" s="87">
        <v>1572285700</v>
      </c>
      <c r="S38" s="87">
        <v>897728626</v>
      </c>
      <c r="T38" s="87">
        <v>674557074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1931226516</v>
      </c>
      <c r="S39" s="87">
        <v>1329357500</v>
      </c>
      <c r="T39" s="87">
        <v>601869016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473</v>
      </c>
      <c r="P40" s="86">
        <v>75</v>
      </c>
      <c r="Q40" s="86">
        <v>398</v>
      </c>
      <c r="R40" s="87">
        <v>1636040050</v>
      </c>
      <c r="S40" s="87">
        <v>984676277</v>
      </c>
      <c r="T40" s="87">
        <v>651363773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541</v>
      </c>
      <c r="P41" s="86">
        <v>79</v>
      </c>
      <c r="Q41" s="86">
        <v>462</v>
      </c>
      <c r="R41" s="87">
        <v>2014346835</v>
      </c>
      <c r="S41" s="87">
        <v>1237123374</v>
      </c>
      <c r="T41" s="87">
        <v>777223461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537</v>
      </c>
      <c r="P42" s="86">
        <v>83</v>
      </c>
      <c r="Q42" s="86">
        <v>454</v>
      </c>
      <c r="R42" s="87">
        <v>2225421762</v>
      </c>
      <c r="S42" s="87">
        <v>1499418933</v>
      </c>
      <c r="T42" s="87">
        <v>726002829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558</v>
      </c>
      <c r="P43" s="86">
        <v>75</v>
      </c>
      <c r="Q43" s="86">
        <v>483</v>
      </c>
      <c r="R43" s="87">
        <v>2109765308</v>
      </c>
      <c r="S43" s="87">
        <v>1230108520</v>
      </c>
      <c r="T43" s="87">
        <v>879656788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102</v>
      </c>
      <c r="Q44" s="86">
        <v>483</v>
      </c>
      <c r="R44" s="87">
        <v>2418125900</v>
      </c>
      <c r="S44" s="87">
        <v>1558080380</v>
      </c>
      <c r="T44" s="87">
        <v>860045520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90</v>
      </c>
      <c r="Q45" s="86">
        <v>511</v>
      </c>
      <c r="R45" s="87">
        <v>2481542505</v>
      </c>
      <c r="S45" s="87">
        <v>1640782643</v>
      </c>
      <c r="T45" s="87">
        <v>840759862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586</v>
      </c>
      <c r="P46" s="86">
        <v>105</v>
      </c>
      <c r="Q46" s="86">
        <v>481</v>
      </c>
      <c r="R46" s="87">
        <v>2359215655</v>
      </c>
      <c r="S46" s="87">
        <v>1532010028</v>
      </c>
      <c r="T46" s="87">
        <v>827205627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657</v>
      </c>
      <c r="P47" s="86">
        <v>106</v>
      </c>
      <c r="Q47" s="86">
        <v>551</v>
      </c>
      <c r="R47" s="87">
        <v>2413534282</v>
      </c>
      <c r="S47" s="87">
        <v>1481356941</v>
      </c>
      <c r="T47" s="87">
        <v>932177341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517</v>
      </c>
      <c r="P48" s="86">
        <v>73</v>
      </c>
      <c r="Q48" s="86">
        <v>444</v>
      </c>
      <c r="R48" s="87">
        <v>1790130651</v>
      </c>
      <c r="S48" s="87">
        <v>999206043</v>
      </c>
      <c r="T48" s="87">
        <v>790924608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170</v>
      </c>
      <c r="Q49" s="86">
        <v>636</v>
      </c>
      <c r="R49" s="87">
        <v>5234763347</v>
      </c>
      <c r="S49" s="87">
        <v>4135222897</v>
      </c>
      <c r="T49" s="87">
        <v>1099540450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102</v>
      </c>
      <c r="Q50" s="86">
        <v>526</v>
      </c>
      <c r="R50" s="87">
        <v>2287524345</v>
      </c>
      <c r="S50" s="87">
        <v>1228809658</v>
      </c>
      <c r="T50" s="87">
        <v>1058714687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771</v>
      </c>
      <c r="P52" s="86">
        <v>139</v>
      </c>
      <c r="Q52" s="86">
        <v>632</v>
      </c>
      <c r="R52" s="87">
        <v>2991290739</v>
      </c>
      <c r="S52" s="87">
        <v>1810580414</v>
      </c>
      <c r="T52" s="87">
        <v>1180710325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102</v>
      </c>
      <c r="Q53" s="86">
        <v>601</v>
      </c>
      <c r="R53" s="87">
        <v>3821444341</v>
      </c>
      <c r="S53" s="87">
        <v>2752848185</v>
      </c>
      <c r="T53" s="87">
        <v>1068596156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691</v>
      </c>
      <c r="P54" s="86">
        <v>119</v>
      </c>
      <c r="Q54" s="86">
        <v>572</v>
      </c>
      <c r="R54" s="87">
        <v>2705907536</v>
      </c>
      <c r="S54" s="87">
        <v>1679514977</v>
      </c>
      <c r="T54" s="87">
        <v>1026392559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808</v>
      </c>
      <c r="P55" s="86">
        <v>134</v>
      </c>
      <c r="Q55" s="86">
        <v>674</v>
      </c>
      <c r="R55" s="87">
        <v>3585199423</v>
      </c>
      <c r="S55" s="87">
        <v>2282727197</v>
      </c>
      <c r="T55" s="87">
        <v>1302472226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2349780392</v>
      </c>
      <c r="T56" s="87">
        <v>1350127412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754</v>
      </c>
      <c r="P57" s="86">
        <v>122</v>
      </c>
      <c r="Q57" s="86">
        <v>632</v>
      </c>
      <c r="R57" s="87">
        <v>4687654405</v>
      </c>
      <c r="S57" s="87">
        <v>3380885540</v>
      </c>
      <c r="T57" s="87">
        <v>1306768865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737</v>
      </c>
      <c r="P58" s="86">
        <v>128</v>
      </c>
      <c r="Q58" s="86">
        <v>609</v>
      </c>
      <c r="R58" s="87">
        <v>4191418004</v>
      </c>
      <c r="S58" s="87">
        <v>3049758248</v>
      </c>
      <c r="T58" s="87">
        <v>1141659756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746</v>
      </c>
      <c r="P59" s="86">
        <v>158</v>
      </c>
      <c r="Q59" s="86">
        <v>588</v>
      </c>
      <c r="R59" s="87">
        <v>3986043599</v>
      </c>
      <c r="S59" s="87">
        <v>2812461928</v>
      </c>
      <c r="T59" s="87">
        <v>1173581671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143</v>
      </c>
      <c r="Q60" s="86">
        <v>621</v>
      </c>
      <c r="R60" s="87">
        <v>3956054842</v>
      </c>
      <c r="S60" s="87">
        <v>2548836441</v>
      </c>
      <c r="T60" s="87">
        <v>1407218401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212</v>
      </c>
      <c r="Q61" s="86">
        <v>710</v>
      </c>
      <c r="R61" s="87">
        <v>6006909888</v>
      </c>
      <c r="S61" s="87">
        <v>4648921767</v>
      </c>
      <c r="T61" s="87">
        <v>1357988121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743</v>
      </c>
      <c r="P62" s="86">
        <v>124</v>
      </c>
      <c r="Q62" s="86">
        <v>619</v>
      </c>
      <c r="R62" s="87">
        <v>3994446518</v>
      </c>
      <c r="S62" s="87">
        <v>2627095902</v>
      </c>
      <c r="T62" s="87">
        <v>1367350616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654</v>
      </c>
      <c r="P63" s="86">
        <v>126</v>
      </c>
      <c r="Q63" s="86">
        <v>528</v>
      </c>
      <c r="R63" s="87">
        <v>3341848538</v>
      </c>
      <c r="S63" s="87">
        <v>2144504853</v>
      </c>
      <c r="T63" s="87">
        <v>1197343685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831</v>
      </c>
      <c r="P64" s="86">
        <v>142</v>
      </c>
      <c r="Q64" s="86">
        <v>689</v>
      </c>
      <c r="R64" s="87">
        <v>4683673012</v>
      </c>
      <c r="S64" s="87">
        <v>3005113046</v>
      </c>
      <c r="T64" s="87">
        <v>1678559966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767</v>
      </c>
      <c r="P65" s="86">
        <v>157</v>
      </c>
      <c r="Q65" s="86">
        <v>610</v>
      </c>
      <c r="R65" s="87">
        <v>4987846407</v>
      </c>
      <c r="S65" s="87">
        <v>3637857823</v>
      </c>
      <c r="T65" s="87">
        <v>1349988584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172</v>
      </c>
      <c r="Q66" s="86">
        <v>604</v>
      </c>
      <c r="R66" s="87">
        <v>5228437392</v>
      </c>
      <c r="S66" s="87">
        <v>3810132545</v>
      </c>
      <c r="T66" s="87">
        <v>1418304847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1020</v>
      </c>
      <c r="P67" s="86">
        <v>204</v>
      </c>
      <c r="Q67" s="86">
        <v>816</v>
      </c>
      <c r="R67" s="87">
        <v>5870184255</v>
      </c>
      <c r="S67" s="87">
        <v>3773453598</v>
      </c>
      <c r="T67" s="87">
        <v>2096730657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760</v>
      </c>
      <c r="P68" s="86">
        <v>188</v>
      </c>
      <c r="Q68" s="86">
        <v>572</v>
      </c>
      <c r="R68" s="87">
        <v>5770873914</v>
      </c>
      <c r="S68" s="87">
        <v>4326825335</v>
      </c>
      <c r="T68" s="87">
        <v>1444048579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202</v>
      </c>
      <c r="Q69" s="86">
        <v>617</v>
      </c>
      <c r="R69" s="87">
        <v>5649190170</v>
      </c>
      <c r="S69" s="87">
        <v>4110901191</v>
      </c>
      <c r="T69" s="87">
        <v>1538288979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955</v>
      </c>
      <c r="P70" s="86">
        <v>240</v>
      </c>
      <c r="Q70" s="86">
        <v>715</v>
      </c>
      <c r="R70" s="87">
        <v>8181383912</v>
      </c>
      <c r="S70" s="87">
        <v>6334574594</v>
      </c>
      <c r="T70" s="87">
        <v>1846809318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759</v>
      </c>
      <c r="P71" s="86">
        <v>167</v>
      </c>
      <c r="Q71" s="86">
        <v>592</v>
      </c>
      <c r="R71" s="87">
        <v>5351767950</v>
      </c>
      <c r="S71" s="87">
        <v>3899537451</v>
      </c>
      <c r="T71" s="87">
        <v>1452230499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777</v>
      </c>
      <c r="P72" s="86">
        <v>183</v>
      </c>
      <c r="Q72" s="86">
        <v>594</v>
      </c>
      <c r="R72" s="87">
        <v>7247042951</v>
      </c>
      <c r="S72" s="87">
        <v>5473749716</v>
      </c>
      <c r="T72" s="87">
        <v>1773293235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242</v>
      </c>
      <c r="Q73" s="86">
        <v>645</v>
      </c>
      <c r="R73" s="87">
        <v>7651585303</v>
      </c>
      <c r="S73" s="87">
        <v>6029702007</v>
      </c>
      <c r="T73" s="87">
        <v>1621883296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782</v>
      </c>
      <c r="P74" s="86">
        <v>176</v>
      </c>
      <c r="Q74" s="86">
        <v>606</v>
      </c>
      <c r="R74" s="87">
        <v>5543793607</v>
      </c>
      <c r="S74" s="87">
        <v>3823394726</v>
      </c>
      <c r="T74" s="87">
        <v>1720398881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131</v>
      </c>
      <c r="Q75" s="86">
        <v>528</v>
      </c>
      <c r="R75" s="87">
        <v>4891129234</v>
      </c>
      <c r="S75" s="87">
        <v>3548120078</v>
      </c>
      <c r="T75" s="87">
        <v>1343009156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876</v>
      </c>
      <c r="P76" s="86">
        <v>195</v>
      </c>
      <c r="Q76" s="86">
        <v>681</v>
      </c>
      <c r="R76" s="87">
        <v>6408582787</v>
      </c>
      <c r="S76" s="87">
        <v>4463655328</v>
      </c>
      <c r="T76" s="87">
        <v>1944927459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148</v>
      </c>
      <c r="Q77" s="86">
        <v>559</v>
      </c>
      <c r="R77" s="87">
        <v>6069374878</v>
      </c>
      <c r="S77" s="87">
        <v>4649917824</v>
      </c>
      <c r="T77" s="87">
        <v>1419457054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832</v>
      </c>
      <c r="P78" s="86">
        <v>156</v>
      </c>
      <c r="Q78" s="86">
        <v>676</v>
      </c>
      <c r="R78" s="87">
        <v>5578652437</v>
      </c>
      <c r="S78" s="87">
        <v>3559357567</v>
      </c>
      <c r="T78" s="87">
        <v>2019294870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195</v>
      </c>
      <c r="Q79" s="86">
        <v>748</v>
      </c>
      <c r="R79" s="87">
        <v>7350149938</v>
      </c>
      <c r="S79" s="87">
        <v>5287968525</v>
      </c>
      <c r="T79" s="87">
        <v>2062181413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168</v>
      </c>
      <c r="Q80" s="86">
        <v>601</v>
      </c>
      <c r="R80" s="87">
        <v>5200454350</v>
      </c>
      <c r="S80" s="87">
        <v>3695173578</v>
      </c>
      <c r="T80" s="87">
        <v>1505280772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779</v>
      </c>
      <c r="P81" s="86">
        <v>178</v>
      </c>
      <c r="Q81" s="86">
        <v>601</v>
      </c>
      <c r="R81" s="87">
        <v>6954923499</v>
      </c>
      <c r="S81" s="87">
        <v>5311213114</v>
      </c>
      <c r="T81" s="87">
        <v>1643710385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170</v>
      </c>
      <c r="Q82" s="86">
        <v>577</v>
      </c>
      <c r="R82" s="87">
        <v>7495857518</v>
      </c>
      <c r="S82" s="87">
        <v>6110151079</v>
      </c>
      <c r="T82" s="87">
        <v>1385706439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149</v>
      </c>
      <c r="Q83" s="86">
        <v>605</v>
      </c>
      <c r="R83" s="87">
        <v>4751901635</v>
      </c>
      <c r="S83" s="87">
        <v>3092826999</v>
      </c>
      <c r="T83" s="87">
        <v>1659074636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744</v>
      </c>
      <c r="P84" s="86">
        <v>155</v>
      </c>
      <c r="Q84" s="86">
        <v>589</v>
      </c>
      <c r="R84" s="87">
        <v>5256779262</v>
      </c>
      <c r="S84" s="87">
        <v>3795120959</v>
      </c>
      <c r="T84" s="87">
        <v>1461658303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966</v>
      </c>
      <c r="P85" s="86">
        <v>229</v>
      </c>
      <c r="Q85" s="86">
        <v>737</v>
      </c>
      <c r="R85" s="87">
        <v>9345349673</v>
      </c>
      <c r="S85" s="87">
        <v>7495516733</v>
      </c>
      <c r="T85" s="87">
        <v>1849832940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163</v>
      </c>
      <c r="Q86" s="86">
        <v>660</v>
      </c>
      <c r="R86" s="87">
        <v>7733893615</v>
      </c>
      <c r="S86" s="87">
        <v>6112897271</v>
      </c>
      <c r="T86" s="87">
        <v>1620996344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5275212822</v>
      </c>
      <c r="S87" s="87">
        <v>3640377717</v>
      </c>
      <c r="T87" s="87">
        <v>1634835105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908</v>
      </c>
      <c r="P88" s="86">
        <v>174</v>
      </c>
      <c r="Q88" s="86">
        <v>734</v>
      </c>
      <c r="R88" s="87">
        <v>6844970364</v>
      </c>
      <c r="S88" s="87">
        <v>5019434754</v>
      </c>
      <c r="T88" s="87">
        <v>1825535610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877</v>
      </c>
      <c r="P89" s="86">
        <v>169</v>
      </c>
      <c r="Q89" s="86">
        <v>708</v>
      </c>
      <c r="R89" s="87">
        <v>6268000352</v>
      </c>
      <c r="S89" s="87">
        <v>4467055065</v>
      </c>
      <c r="T89" s="87">
        <v>1800945287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1005</v>
      </c>
      <c r="P90" s="86">
        <v>193</v>
      </c>
      <c r="Q90" s="86">
        <v>812</v>
      </c>
      <c r="R90" s="87">
        <v>7665944836</v>
      </c>
      <c r="S90" s="87">
        <v>5422906967</v>
      </c>
      <c r="T90" s="87">
        <v>2243037869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981</v>
      </c>
      <c r="P91" s="86">
        <v>209</v>
      </c>
      <c r="Q91" s="86">
        <v>772</v>
      </c>
      <c r="R91" s="87">
        <v>8252446494</v>
      </c>
      <c r="S91" s="87">
        <v>6266763252</v>
      </c>
      <c r="T91" s="87">
        <v>1985683242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182</v>
      </c>
      <c r="Q92" s="86">
        <v>734</v>
      </c>
      <c r="R92" s="87">
        <v>7537553885</v>
      </c>
      <c r="S92" s="87">
        <v>5616457103</v>
      </c>
      <c r="T92" s="87">
        <v>1921096782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993</v>
      </c>
      <c r="P93" s="86">
        <v>198</v>
      </c>
      <c r="Q93" s="86">
        <v>795</v>
      </c>
      <c r="R93" s="87">
        <v>7545836282</v>
      </c>
      <c r="S93" s="87">
        <v>5439347880</v>
      </c>
      <c r="T93" s="87">
        <v>2106488402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150</v>
      </c>
      <c r="Q94" s="86">
        <v>641</v>
      </c>
      <c r="R94" s="87">
        <v>5376382819</v>
      </c>
      <c r="S94" s="87">
        <v>3832705947</v>
      </c>
      <c r="T94" s="87">
        <v>1543676872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793</v>
      </c>
      <c r="P95" s="86">
        <v>128</v>
      </c>
      <c r="Q95" s="86">
        <v>665</v>
      </c>
      <c r="R95" s="87">
        <v>4915895944</v>
      </c>
      <c r="S95" s="87">
        <v>3195070775</v>
      </c>
      <c r="T95" s="87">
        <v>1720825169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128</v>
      </c>
      <c r="Q96" s="86">
        <v>619</v>
      </c>
      <c r="R96" s="87">
        <v>4725192017</v>
      </c>
      <c r="S96" s="87">
        <v>3123630980</v>
      </c>
      <c r="T96" s="87">
        <v>1601561037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7273239924</v>
      </c>
      <c r="S97" s="87">
        <v>5695290061</v>
      </c>
      <c r="T97" s="87">
        <v>1577949863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715</v>
      </c>
      <c r="P98" s="86">
        <v>109</v>
      </c>
      <c r="Q98" s="86">
        <v>606</v>
      </c>
      <c r="R98" s="87">
        <v>3627837994</v>
      </c>
      <c r="S98" s="87">
        <v>2032698538</v>
      </c>
      <c r="T98" s="87">
        <v>1595139456</v>
      </c>
      <c r="U98" s="88">
        <v>10</v>
      </c>
      <c r="V98" s="88">
        <v>2</v>
      </c>
      <c r="W98" s="89">
        <v>1.3986013986013986E-2</v>
      </c>
      <c r="X98" s="89">
        <v>2.7972027972027972E-3</v>
      </c>
    </row>
    <row r="99" spans="14:24" ht="15.75" x14ac:dyDescent="0.25">
      <c r="N99" s="85">
        <v>39507</v>
      </c>
      <c r="O99" s="86">
        <v>626</v>
      </c>
      <c r="P99" s="86">
        <v>88</v>
      </c>
      <c r="Q99" s="86">
        <v>538</v>
      </c>
      <c r="R99" s="87">
        <v>3422867885</v>
      </c>
      <c r="S99" s="87">
        <v>2082990923</v>
      </c>
      <c r="T99" s="87">
        <v>1339876962</v>
      </c>
      <c r="U99" s="88">
        <v>16</v>
      </c>
      <c r="V99" s="88">
        <v>3</v>
      </c>
      <c r="W99" s="89">
        <v>2.5559105431309903E-2</v>
      </c>
      <c r="X99" s="89">
        <v>4.7923322683706068E-3</v>
      </c>
    </row>
    <row r="100" spans="14:24" ht="15.75" x14ac:dyDescent="0.25">
      <c r="N100" s="85">
        <v>39538</v>
      </c>
      <c r="O100" s="86">
        <v>662</v>
      </c>
      <c r="P100" s="86">
        <v>78</v>
      </c>
      <c r="Q100" s="86">
        <v>584</v>
      </c>
      <c r="R100" s="87">
        <v>3180499993</v>
      </c>
      <c r="S100" s="87">
        <v>1833611821</v>
      </c>
      <c r="T100" s="87">
        <v>1346888172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75" x14ac:dyDescent="0.25">
      <c r="N101" s="85">
        <v>39568</v>
      </c>
      <c r="O101" s="86">
        <v>633</v>
      </c>
      <c r="P101" s="86">
        <v>96</v>
      </c>
      <c r="Q101" s="86">
        <v>537</v>
      </c>
      <c r="R101" s="87">
        <v>3313233907</v>
      </c>
      <c r="S101" s="87">
        <v>1976249448</v>
      </c>
      <c r="T101" s="87">
        <v>1336984459</v>
      </c>
      <c r="U101" s="88">
        <v>14</v>
      </c>
      <c r="V101" s="88">
        <v>4</v>
      </c>
      <c r="W101" s="89">
        <v>2.2116903633491312E-2</v>
      </c>
      <c r="X101" s="89">
        <v>6.3191153238546603E-3</v>
      </c>
    </row>
    <row r="102" spans="14:24" ht="15.75" x14ac:dyDescent="0.25">
      <c r="N102" s="85">
        <v>39599</v>
      </c>
      <c r="O102" s="86">
        <v>695</v>
      </c>
      <c r="P102" s="86">
        <v>91</v>
      </c>
      <c r="Q102" s="86">
        <v>604</v>
      </c>
      <c r="R102" s="87">
        <v>3223018659</v>
      </c>
      <c r="S102" s="87">
        <v>1916375187</v>
      </c>
      <c r="T102" s="87">
        <v>1306643472</v>
      </c>
      <c r="U102" s="88">
        <v>13</v>
      </c>
      <c r="V102" s="88">
        <v>6</v>
      </c>
      <c r="W102" s="89">
        <v>1.870503597122302E-2</v>
      </c>
      <c r="X102" s="89">
        <v>8.6330935251798559E-3</v>
      </c>
    </row>
    <row r="103" spans="14:24" ht="15.75" x14ac:dyDescent="0.25">
      <c r="N103" s="85">
        <v>39629</v>
      </c>
      <c r="O103" s="86">
        <v>752</v>
      </c>
      <c r="P103" s="86">
        <v>97</v>
      </c>
      <c r="Q103" s="86">
        <v>655</v>
      </c>
      <c r="R103" s="87">
        <v>6626920054</v>
      </c>
      <c r="S103" s="87">
        <v>5205399363</v>
      </c>
      <c r="T103" s="87">
        <v>1421520691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699</v>
      </c>
      <c r="P104" s="86">
        <v>101</v>
      </c>
      <c r="Q104" s="86">
        <v>598</v>
      </c>
      <c r="R104" s="87">
        <v>3110930624</v>
      </c>
      <c r="S104" s="87">
        <v>1855209667</v>
      </c>
      <c r="T104" s="87">
        <v>1255720957</v>
      </c>
      <c r="U104" s="88">
        <v>17</v>
      </c>
      <c r="V104" s="88">
        <v>4</v>
      </c>
      <c r="W104" s="89">
        <v>2.4320457796852647E-2</v>
      </c>
      <c r="X104" s="89">
        <v>5.7224606580829757E-3</v>
      </c>
    </row>
    <row r="105" spans="14:24" ht="15.75" x14ac:dyDescent="0.25">
      <c r="N105" s="85">
        <v>39691</v>
      </c>
      <c r="O105" s="86">
        <v>632</v>
      </c>
      <c r="P105" s="86">
        <v>81</v>
      </c>
      <c r="Q105" s="86">
        <v>551</v>
      </c>
      <c r="R105" s="87">
        <v>2901671606</v>
      </c>
      <c r="S105" s="87">
        <v>1751268915</v>
      </c>
      <c r="T105" s="87">
        <v>1150402691</v>
      </c>
      <c r="U105" s="88">
        <v>29</v>
      </c>
      <c r="V105" s="88">
        <v>6</v>
      </c>
      <c r="W105" s="89">
        <v>4.588607594936709E-2</v>
      </c>
      <c r="X105" s="89">
        <v>9.4936708860759497E-3</v>
      </c>
    </row>
    <row r="106" spans="14:24" ht="15.75" x14ac:dyDescent="0.25">
      <c r="N106" s="85">
        <v>39721</v>
      </c>
      <c r="O106" s="86">
        <v>607</v>
      </c>
      <c r="P106" s="86">
        <v>82</v>
      </c>
      <c r="Q106" s="86">
        <v>525</v>
      </c>
      <c r="R106" s="87">
        <v>3373615993</v>
      </c>
      <c r="S106" s="87">
        <v>2090495797</v>
      </c>
      <c r="T106" s="87">
        <v>1283120196</v>
      </c>
      <c r="U106" s="88">
        <v>40</v>
      </c>
      <c r="V106" s="88">
        <v>4</v>
      </c>
      <c r="W106" s="89">
        <v>6.589785831960461E-2</v>
      </c>
      <c r="X106" s="89">
        <v>6.5897858319604614E-3</v>
      </c>
    </row>
    <row r="107" spans="14:24" ht="15.75" x14ac:dyDescent="0.25">
      <c r="N107" s="85">
        <v>39752</v>
      </c>
      <c r="O107" s="86">
        <v>566</v>
      </c>
      <c r="P107" s="86">
        <v>70</v>
      </c>
      <c r="Q107" s="86">
        <v>496</v>
      </c>
      <c r="R107" s="87">
        <v>2703736022</v>
      </c>
      <c r="S107" s="87">
        <v>1643656283</v>
      </c>
      <c r="T107" s="87">
        <v>1060079739</v>
      </c>
      <c r="U107" s="88">
        <v>39</v>
      </c>
      <c r="V107" s="88">
        <v>6</v>
      </c>
      <c r="W107" s="89">
        <v>6.8904593639575976E-2</v>
      </c>
      <c r="X107" s="89">
        <v>1.0600706713780919E-2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362</v>
      </c>
      <c r="P110" s="86">
        <v>46</v>
      </c>
      <c r="Q110" s="86">
        <v>316</v>
      </c>
      <c r="R110" s="87">
        <v>1196066105</v>
      </c>
      <c r="S110" s="87">
        <v>646230110</v>
      </c>
      <c r="T110" s="87">
        <v>549835995</v>
      </c>
      <c r="U110" s="88">
        <v>49</v>
      </c>
      <c r="V110" s="88">
        <v>9</v>
      </c>
      <c r="W110" s="89">
        <v>0.13535911602209943</v>
      </c>
      <c r="X110" s="89">
        <v>2.4861878453038673E-2</v>
      </c>
    </row>
    <row r="111" spans="14:24" ht="15.75" x14ac:dyDescent="0.25">
      <c r="N111" s="85">
        <v>39872</v>
      </c>
      <c r="O111" s="86">
        <v>364</v>
      </c>
      <c r="P111" s="86">
        <v>33</v>
      </c>
      <c r="Q111" s="86">
        <v>331</v>
      </c>
      <c r="R111" s="87">
        <v>1283693519</v>
      </c>
      <c r="S111" s="87">
        <v>680942371</v>
      </c>
      <c r="T111" s="87">
        <v>602751148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424</v>
      </c>
      <c r="P112" s="86">
        <v>48</v>
      </c>
      <c r="Q112" s="86">
        <v>376</v>
      </c>
      <c r="R112" s="87">
        <v>1842982385</v>
      </c>
      <c r="S112" s="87">
        <v>796308045</v>
      </c>
      <c r="T112" s="87">
        <v>1046674340</v>
      </c>
      <c r="U112" s="88">
        <v>87</v>
      </c>
      <c r="V112" s="88">
        <v>17</v>
      </c>
      <c r="W112" s="89">
        <v>0.20518867924528303</v>
      </c>
      <c r="X112" s="89">
        <v>4.0094339622641507E-2</v>
      </c>
    </row>
    <row r="113" spans="14:24" ht="15.75" x14ac:dyDescent="0.25">
      <c r="N113" s="85">
        <v>39933</v>
      </c>
      <c r="O113" s="86">
        <v>419</v>
      </c>
      <c r="P113" s="86">
        <v>49</v>
      </c>
      <c r="Q113" s="86">
        <v>370</v>
      </c>
      <c r="R113" s="87">
        <v>1237463187</v>
      </c>
      <c r="S113" s="87">
        <v>696732251</v>
      </c>
      <c r="T113" s="87">
        <v>540730936</v>
      </c>
      <c r="U113" s="88">
        <v>86</v>
      </c>
      <c r="V113" s="88">
        <v>11</v>
      </c>
      <c r="W113" s="89">
        <v>0.2052505966587112</v>
      </c>
      <c r="X113" s="89">
        <v>2.6252983293556086E-2</v>
      </c>
    </row>
    <row r="114" spans="14:24" ht="15.75" x14ac:dyDescent="0.25">
      <c r="N114" s="85">
        <v>39964</v>
      </c>
      <c r="O114" s="86">
        <v>440</v>
      </c>
      <c r="P114" s="86">
        <v>33</v>
      </c>
      <c r="Q114" s="86">
        <v>407</v>
      </c>
      <c r="R114" s="87">
        <v>1062199889</v>
      </c>
      <c r="S114" s="87">
        <v>429691042</v>
      </c>
      <c r="T114" s="87">
        <v>632508847</v>
      </c>
      <c r="U114" s="88">
        <v>77</v>
      </c>
      <c r="V114" s="88">
        <v>11</v>
      </c>
      <c r="W114" s="89">
        <v>0.17499999999999999</v>
      </c>
      <c r="X114" s="89">
        <v>2.5000000000000001E-2</v>
      </c>
    </row>
    <row r="115" spans="14:24" ht="15.75" x14ac:dyDescent="0.25">
      <c r="N115" s="85">
        <v>39994</v>
      </c>
      <c r="O115" s="86">
        <v>552</v>
      </c>
      <c r="P115" s="86">
        <v>62</v>
      </c>
      <c r="Q115" s="86">
        <v>490</v>
      </c>
      <c r="R115" s="87">
        <v>1911381579</v>
      </c>
      <c r="S115" s="87">
        <v>1129119577</v>
      </c>
      <c r="T115" s="87">
        <v>782262002</v>
      </c>
      <c r="U115" s="88">
        <v>96</v>
      </c>
      <c r="V115" s="88">
        <v>15</v>
      </c>
      <c r="W115" s="89">
        <v>0.17391304347826086</v>
      </c>
      <c r="X115" s="89">
        <v>2.717391304347826E-2</v>
      </c>
    </row>
    <row r="116" spans="14:24" ht="15.75" x14ac:dyDescent="0.25">
      <c r="N116" s="85">
        <v>40025</v>
      </c>
      <c r="O116" s="86">
        <v>497</v>
      </c>
      <c r="P116" s="86">
        <v>49</v>
      </c>
      <c r="Q116" s="86">
        <v>448</v>
      </c>
      <c r="R116" s="87">
        <v>1894664737</v>
      </c>
      <c r="S116" s="87">
        <v>1127062868</v>
      </c>
      <c r="T116" s="87">
        <v>767601869</v>
      </c>
      <c r="U116" s="88">
        <v>94</v>
      </c>
      <c r="V116" s="88">
        <v>14</v>
      </c>
      <c r="W116" s="89">
        <v>0.1891348088531187</v>
      </c>
      <c r="X116" s="89">
        <v>2.8169014084507043E-2</v>
      </c>
    </row>
    <row r="117" spans="14:24" ht="15.75" x14ac:dyDescent="0.25">
      <c r="N117" s="85">
        <v>40056</v>
      </c>
      <c r="O117" s="86">
        <v>461</v>
      </c>
      <c r="P117" s="86">
        <v>55</v>
      </c>
      <c r="Q117" s="86">
        <v>406</v>
      </c>
      <c r="R117" s="87">
        <v>1201587291</v>
      </c>
      <c r="S117" s="87">
        <v>459195776</v>
      </c>
      <c r="T117" s="87">
        <v>742391515</v>
      </c>
      <c r="U117" s="88">
        <v>103</v>
      </c>
      <c r="V117" s="88">
        <v>17</v>
      </c>
      <c r="W117" s="89">
        <v>0.22342733188720174</v>
      </c>
      <c r="X117" s="89">
        <v>3.6876355748373099E-2</v>
      </c>
    </row>
    <row r="118" spans="14:24" ht="15.75" x14ac:dyDescent="0.25">
      <c r="N118" s="85">
        <v>40086</v>
      </c>
      <c r="O118" s="86">
        <v>521</v>
      </c>
      <c r="P118" s="86">
        <v>71</v>
      </c>
      <c r="Q118" s="86">
        <v>450</v>
      </c>
      <c r="R118" s="87">
        <v>1547262437</v>
      </c>
      <c r="S118" s="87">
        <v>826768849</v>
      </c>
      <c r="T118" s="87">
        <v>720493588</v>
      </c>
      <c r="U118" s="88">
        <v>108</v>
      </c>
      <c r="V118" s="88">
        <v>32</v>
      </c>
      <c r="W118" s="89">
        <v>0.20729366602687141</v>
      </c>
      <c r="X118" s="89">
        <v>6.1420345489443376E-2</v>
      </c>
    </row>
    <row r="119" spans="14:24" ht="15.75" x14ac:dyDescent="0.25">
      <c r="N119" s="85">
        <v>40117</v>
      </c>
      <c r="O119" s="86">
        <v>505</v>
      </c>
      <c r="P119" s="86">
        <v>77</v>
      </c>
      <c r="Q119" s="86">
        <v>428</v>
      </c>
      <c r="R119" s="87">
        <v>1696122482</v>
      </c>
      <c r="S119" s="87">
        <v>999477217</v>
      </c>
      <c r="T119" s="87">
        <v>696645265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75" x14ac:dyDescent="0.25">
      <c r="N120" s="85">
        <v>40147</v>
      </c>
      <c r="O120" s="86">
        <v>468</v>
      </c>
      <c r="P120" s="86">
        <v>70</v>
      </c>
      <c r="Q120" s="86">
        <v>398</v>
      </c>
      <c r="R120" s="87">
        <v>1451167689</v>
      </c>
      <c r="S120" s="87">
        <v>775883677</v>
      </c>
      <c r="T120" s="87">
        <v>675284012</v>
      </c>
      <c r="U120" s="88">
        <v>107</v>
      </c>
      <c r="V120" s="88">
        <v>29</v>
      </c>
      <c r="W120" s="89">
        <v>0.22863247863247863</v>
      </c>
      <c r="X120" s="89">
        <v>6.1965811965811968E-2</v>
      </c>
    </row>
    <row r="121" spans="14:24" ht="15.75" x14ac:dyDescent="0.25">
      <c r="N121" s="85">
        <v>40178</v>
      </c>
      <c r="O121" s="86">
        <v>813</v>
      </c>
      <c r="P121" s="86">
        <v>137</v>
      </c>
      <c r="Q121" s="86">
        <v>676</v>
      </c>
      <c r="R121" s="87">
        <v>3275689739</v>
      </c>
      <c r="S121" s="87">
        <v>1879477810</v>
      </c>
      <c r="T121" s="87">
        <v>1396211929</v>
      </c>
      <c r="U121" s="88">
        <v>168</v>
      </c>
      <c r="V121" s="88">
        <v>46</v>
      </c>
      <c r="W121" s="89">
        <v>0.20664206642066421</v>
      </c>
      <c r="X121" s="89">
        <v>5.6580565805658053E-2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1626184784</v>
      </c>
      <c r="S122" s="87">
        <v>885442254</v>
      </c>
      <c r="T122" s="87">
        <v>740742530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74</v>
      </c>
      <c r="Q124" s="86">
        <v>588</v>
      </c>
      <c r="R124" s="87">
        <v>2271140443</v>
      </c>
      <c r="S124" s="87">
        <v>1282968764</v>
      </c>
      <c r="T124" s="87">
        <v>988171679</v>
      </c>
      <c r="U124" s="88">
        <v>185</v>
      </c>
      <c r="V124" s="88">
        <v>35</v>
      </c>
      <c r="W124" s="89">
        <v>0.27945619335347432</v>
      </c>
      <c r="X124" s="89">
        <v>5.2870090634441085E-2</v>
      </c>
    </row>
    <row r="125" spans="14:24" ht="15.75" x14ac:dyDescent="0.25">
      <c r="N125" s="85">
        <v>40298</v>
      </c>
      <c r="O125" s="86">
        <v>670</v>
      </c>
      <c r="P125" s="86">
        <v>81</v>
      </c>
      <c r="Q125" s="86">
        <v>589</v>
      </c>
      <c r="R125" s="87">
        <v>1813040806</v>
      </c>
      <c r="S125" s="87">
        <v>880466503</v>
      </c>
      <c r="T125" s="87">
        <v>932574303</v>
      </c>
      <c r="U125" s="88">
        <v>192</v>
      </c>
      <c r="V125" s="88">
        <v>34</v>
      </c>
      <c r="W125" s="89">
        <v>0.28656716417910449</v>
      </c>
      <c r="X125" s="89">
        <v>5.0746268656716415E-2</v>
      </c>
    </row>
    <row r="126" spans="14:24" ht="15.75" x14ac:dyDescent="0.25">
      <c r="N126" s="85">
        <v>40329</v>
      </c>
      <c r="O126" s="86">
        <v>578</v>
      </c>
      <c r="P126" s="86">
        <v>93</v>
      </c>
      <c r="Q126" s="86">
        <v>485</v>
      </c>
      <c r="R126" s="87">
        <v>2282636011</v>
      </c>
      <c r="S126" s="87">
        <v>1597771833</v>
      </c>
      <c r="T126" s="87">
        <v>684864178</v>
      </c>
      <c r="U126" s="88">
        <v>150</v>
      </c>
      <c r="V126" s="88">
        <v>29</v>
      </c>
      <c r="W126" s="89">
        <v>0.25951557093425603</v>
      </c>
      <c r="X126" s="89">
        <v>5.0173010380622836E-2</v>
      </c>
    </row>
    <row r="127" spans="14:24" ht="15.75" x14ac:dyDescent="0.25">
      <c r="N127" s="85">
        <v>40359</v>
      </c>
      <c r="O127" s="86">
        <v>777</v>
      </c>
      <c r="P127" s="86">
        <v>125</v>
      </c>
      <c r="Q127" s="86">
        <v>652</v>
      </c>
      <c r="R127" s="87">
        <v>3351491884</v>
      </c>
      <c r="S127" s="87">
        <v>2362773003</v>
      </c>
      <c r="T127" s="87">
        <v>988718881</v>
      </c>
      <c r="U127" s="88">
        <v>202</v>
      </c>
      <c r="V127" s="88">
        <v>41</v>
      </c>
      <c r="W127" s="89">
        <v>0.25997425997425999</v>
      </c>
      <c r="X127" s="89">
        <v>5.276705276705277E-2</v>
      </c>
    </row>
    <row r="128" spans="14:24" ht="15.75" x14ac:dyDescent="0.25">
      <c r="N128" s="85">
        <v>40390</v>
      </c>
      <c r="O128" s="86">
        <v>676</v>
      </c>
      <c r="P128" s="86">
        <v>100</v>
      </c>
      <c r="Q128" s="86">
        <v>576</v>
      </c>
      <c r="R128" s="87">
        <v>2428890928</v>
      </c>
      <c r="S128" s="87">
        <v>1373462137</v>
      </c>
      <c r="T128" s="87">
        <v>1055428791</v>
      </c>
      <c r="U128" s="88">
        <v>173</v>
      </c>
      <c r="V128" s="88">
        <v>39</v>
      </c>
      <c r="W128" s="89">
        <v>0.25591715976331358</v>
      </c>
      <c r="X128" s="89">
        <v>5.7692307692307696E-2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2776924437</v>
      </c>
      <c r="S129" s="87">
        <v>1849479651</v>
      </c>
      <c r="T129" s="87">
        <v>927444786</v>
      </c>
      <c r="U129" s="88">
        <v>191</v>
      </c>
      <c r="V129" s="88">
        <v>34</v>
      </c>
      <c r="W129" s="89">
        <v>0.27761627906976744</v>
      </c>
      <c r="X129" s="89">
        <v>4.9418604651162788E-2</v>
      </c>
    </row>
    <row r="130" spans="14:24" ht="15.75" x14ac:dyDescent="0.25">
      <c r="N130" s="85">
        <v>40451</v>
      </c>
      <c r="O130" s="86">
        <v>754</v>
      </c>
      <c r="P130" s="86">
        <v>137</v>
      </c>
      <c r="Q130" s="86">
        <v>617</v>
      </c>
      <c r="R130" s="87">
        <v>4179723805</v>
      </c>
      <c r="S130" s="87">
        <v>3199963535</v>
      </c>
      <c r="T130" s="87">
        <v>979760270</v>
      </c>
      <c r="U130" s="88">
        <v>206</v>
      </c>
      <c r="V130" s="88">
        <v>38</v>
      </c>
      <c r="W130" s="89">
        <v>0.27320954907161804</v>
      </c>
      <c r="X130" s="89">
        <v>5.0397877984084884E-2</v>
      </c>
    </row>
    <row r="131" spans="14:24" ht="15.75" x14ac:dyDescent="0.25">
      <c r="N131" s="85">
        <v>40482</v>
      </c>
      <c r="O131" s="86">
        <v>660</v>
      </c>
      <c r="P131" s="86">
        <v>102</v>
      </c>
      <c r="Q131" s="86">
        <v>558</v>
      </c>
      <c r="R131" s="87">
        <v>3322815492</v>
      </c>
      <c r="S131" s="87">
        <v>2372639275</v>
      </c>
      <c r="T131" s="87">
        <v>950176217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728</v>
      </c>
      <c r="P132" s="86">
        <v>135</v>
      </c>
      <c r="Q132" s="86">
        <v>593</v>
      </c>
      <c r="R132" s="87">
        <v>3734701037</v>
      </c>
      <c r="S132" s="87">
        <v>2455469267</v>
      </c>
      <c r="T132" s="87">
        <v>1279231770</v>
      </c>
      <c r="U132" s="88">
        <v>188</v>
      </c>
      <c r="V132" s="88">
        <v>52</v>
      </c>
      <c r="W132" s="89">
        <v>0.25824175824175827</v>
      </c>
      <c r="X132" s="89">
        <v>7.1428571428571425E-2</v>
      </c>
    </row>
    <row r="133" spans="14:24" ht="15.75" x14ac:dyDescent="0.25">
      <c r="N133" s="85">
        <v>40543</v>
      </c>
      <c r="O133" s="86">
        <v>1212</v>
      </c>
      <c r="P133" s="86">
        <v>225</v>
      </c>
      <c r="Q133" s="86">
        <v>987</v>
      </c>
      <c r="R133" s="87">
        <v>6133354783</v>
      </c>
      <c r="S133" s="87">
        <v>4198414151</v>
      </c>
      <c r="T133" s="87">
        <v>1934940632</v>
      </c>
      <c r="U133" s="88">
        <v>286</v>
      </c>
      <c r="V133" s="88">
        <v>67</v>
      </c>
      <c r="W133" s="89">
        <v>0.23597359735973597</v>
      </c>
      <c r="X133" s="89">
        <v>5.5280528052805283E-2</v>
      </c>
    </row>
    <row r="134" spans="14:24" ht="15.75" x14ac:dyDescent="0.25">
      <c r="N134" s="85">
        <v>40574</v>
      </c>
      <c r="O134" s="86">
        <v>634</v>
      </c>
      <c r="P134" s="86">
        <v>108</v>
      </c>
      <c r="Q134" s="86">
        <v>526</v>
      </c>
      <c r="R134" s="87">
        <v>2572637184</v>
      </c>
      <c r="S134" s="87">
        <v>1718643837</v>
      </c>
      <c r="T134" s="87">
        <v>853993347</v>
      </c>
      <c r="U134" s="88">
        <v>156</v>
      </c>
      <c r="V134" s="88">
        <v>38</v>
      </c>
      <c r="W134" s="89">
        <v>0.24605678233438485</v>
      </c>
      <c r="X134" s="89">
        <v>5.993690851735016E-2</v>
      </c>
    </row>
    <row r="135" spans="14:24" ht="15.75" x14ac:dyDescent="0.25">
      <c r="N135" s="85">
        <v>40602</v>
      </c>
      <c r="O135" s="86">
        <v>616</v>
      </c>
      <c r="P135" s="86">
        <v>103</v>
      </c>
      <c r="Q135" s="86">
        <v>513</v>
      </c>
      <c r="R135" s="87">
        <v>3534284683</v>
      </c>
      <c r="S135" s="87">
        <v>2792474079</v>
      </c>
      <c r="T135" s="87">
        <v>741810604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936</v>
      </c>
      <c r="P136" s="86">
        <v>132</v>
      </c>
      <c r="Q136" s="86">
        <v>804</v>
      </c>
      <c r="R136" s="87">
        <v>3307606366</v>
      </c>
      <c r="S136" s="87">
        <v>2032736715</v>
      </c>
      <c r="T136" s="87">
        <v>1274869651</v>
      </c>
      <c r="U136" s="88">
        <v>274</v>
      </c>
      <c r="V136" s="88">
        <v>70</v>
      </c>
      <c r="W136" s="89">
        <v>0.29273504273504275</v>
      </c>
      <c r="X136" s="89">
        <v>7.4786324786324784E-2</v>
      </c>
    </row>
    <row r="137" spans="14:24" ht="15.75" x14ac:dyDescent="0.25">
      <c r="N137" s="85">
        <v>40663</v>
      </c>
      <c r="O137" s="86">
        <v>884</v>
      </c>
      <c r="P137" s="86">
        <v>142</v>
      </c>
      <c r="Q137" s="86">
        <v>742</v>
      </c>
      <c r="R137" s="87">
        <v>3570983251</v>
      </c>
      <c r="S137" s="87">
        <v>2380090585</v>
      </c>
      <c r="T137" s="87">
        <v>1190892666</v>
      </c>
      <c r="U137" s="88">
        <v>224</v>
      </c>
      <c r="V137" s="88">
        <v>62</v>
      </c>
      <c r="W137" s="89">
        <v>0.25339366515837103</v>
      </c>
      <c r="X137" s="89">
        <v>7.0135746606334842E-2</v>
      </c>
    </row>
    <row r="138" spans="14:24" ht="15.75" x14ac:dyDescent="0.25">
      <c r="N138" s="85">
        <v>40694</v>
      </c>
      <c r="O138" s="86">
        <v>950</v>
      </c>
      <c r="P138" s="86">
        <v>163</v>
      </c>
      <c r="Q138" s="86">
        <v>787</v>
      </c>
      <c r="R138" s="87">
        <v>5203912180</v>
      </c>
      <c r="S138" s="87">
        <v>3953346368</v>
      </c>
      <c r="T138" s="87">
        <v>1250565812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1075</v>
      </c>
      <c r="P139" s="86">
        <v>202</v>
      </c>
      <c r="Q139" s="86">
        <v>873</v>
      </c>
      <c r="R139" s="87">
        <v>5664668907</v>
      </c>
      <c r="S139" s="87">
        <v>4147938074</v>
      </c>
      <c r="T139" s="87">
        <v>1516730833</v>
      </c>
      <c r="U139" s="88">
        <v>226</v>
      </c>
      <c r="V139" s="88">
        <v>74</v>
      </c>
      <c r="W139" s="89">
        <v>0.2102325581395349</v>
      </c>
      <c r="X139" s="89">
        <v>6.8837209302325578E-2</v>
      </c>
    </row>
    <row r="140" spans="14:24" ht="15.75" x14ac:dyDescent="0.25">
      <c r="N140" s="85">
        <v>40755</v>
      </c>
      <c r="O140" s="86">
        <v>874</v>
      </c>
      <c r="P140" s="86">
        <v>161</v>
      </c>
      <c r="Q140" s="86">
        <v>713</v>
      </c>
      <c r="R140" s="87">
        <v>4210932596</v>
      </c>
      <c r="S140" s="87">
        <v>3017616781</v>
      </c>
      <c r="T140" s="87">
        <v>1193315815</v>
      </c>
      <c r="U140" s="88">
        <v>198</v>
      </c>
      <c r="V140" s="88">
        <v>52</v>
      </c>
      <c r="W140" s="89">
        <v>0.22654462242562928</v>
      </c>
      <c r="X140" s="89">
        <v>5.9496567505720827E-2</v>
      </c>
    </row>
    <row r="141" spans="14:24" ht="15.75" x14ac:dyDescent="0.25">
      <c r="N141" s="85">
        <v>40786</v>
      </c>
      <c r="O141" s="86">
        <v>928</v>
      </c>
      <c r="P141" s="86">
        <v>155</v>
      </c>
      <c r="Q141" s="86">
        <v>773</v>
      </c>
      <c r="R141" s="87">
        <v>4835816307</v>
      </c>
      <c r="S141" s="87">
        <v>3501995549</v>
      </c>
      <c r="T141" s="87">
        <v>1333820758</v>
      </c>
      <c r="U141" s="88">
        <v>212</v>
      </c>
      <c r="V141" s="88">
        <v>54</v>
      </c>
      <c r="W141" s="89">
        <v>0.22844827586206898</v>
      </c>
      <c r="X141" s="89">
        <v>5.8189655172413791E-2</v>
      </c>
    </row>
    <row r="142" spans="14:24" ht="15.75" x14ac:dyDescent="0.25">
      <c r="N142" s="85">
        <v>40816</v>
      </c>
      <c r="O142" s="86">
        <v>917</v>
      </c>
      <c r="P142" s="86">
        <v>162</v>
      </c>
      <c r="Q142" s="86">
        <v>755</v>
      </c>
      <c r="R142" s="87">
        <v>4842141534</v>
      </c>
      <c r="S142" s="87">
        <v>3538245161</v>
      </c>
      <c r="T142" s="87">
        <v>1303896373</v>
      </c>
      <c r="U142" s="88">
        <v>200</v>
      </c>
      <c r="V142" s="88">
        <v>53</v>
      </c>
      <c r="W142" s="89">
        <v>0.21810250817884405</v>
      </c>
      <c r="X142" s="89">
        <v>5.7797164667393673E-2</v>
      </c>
    </row>
    <row r="143" spans="14:24" ht="15.75" x14ac:dyDescent="0.25">
      <c r="N143" s="85">
        <v>40847</v>
      </c>
      <c r="O143" s="86">
        <v>826</v>
      </c>
      <c r="P143" s="86">
        <v>160</v>
      </c>
      <c r="Q143" s="86">
        <v>666</v>
      </c>
      <c r="R143" s="87">
        <v>4841843173</v>
      </c>
      <c r="S143" s="87">
        <v>3641338919</v>
      </c>
      <c r="T143" s="87">
        <v>1200504254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75" x14ac:dyDescent="0.25">
      <c r="N144" s="85">
        <v>40877</v>
      </c>
      <c r="O144" s="86">
        <v>835</v>
      </c>
      <c r="P144" s="86">
        <v>128</v>
      </c>
      <c r="Q144" s="86">
        <v>707</v>
      </c>
      <c r="R144" s="87">
        <v>3977367576</v>
      </c>
      <c r="S144" s="87">
        <v>2720984837</v>
      </c>
      <c r="T144" s="87">
        <v>1256382739</v>
      </c>
      <c r="U144" s="88">
        <v>199</v>
      </c>
      <c r="V144" s="88">
        <v>34</v>
      </c>
      <c r="W144" s="89">
        <v>0.23832335329341317</v>
      </c>
      <c r="X144" s="89">
        <v>4.0718562874251497E-2</v>
      </c>
    </row>
    <row r="145" spans="14:24" ht="15.75" x14ac:dyDescent="0.25">
      <c r="N145" s="85">
        <v>40908</v>
      </c>
      <c r="O145" s="86">
        <v>1323</v>
      </c>
      <c r="P145" s="86">
        <v>234</v>
      </c>
      <c r="Q145" s="86">
        <v>1089</v>
      </c>
      <c r="R145" s="87">
        <v>7370795204</v>
      </c>
      <c r="S145" s="87">
        <v>5103943393</v>
      </c>
      <c r="T145" s="87">
        <v>2266851811</v>
      </c>
      <c r="U145" s="88">
        <v>294</v>
      </c>
      <c r="V145" s="88">
        <v>64</v>
      </c>
      <c r="W145" s="89">
        <v>0.22222222222222221</v>
      </c>
      <c r="X145" s="89">
        <v>4.8374905517762662E-2</v>
      </c>
    </row>
    <row r="146" spans="14:24" ht="15.75" x14ac:dyDescent="0.25">
      <c r="N146" s="85">
        <v>40939</v>
      </c>
      <c r="O146" s="86">
        <v>727</v>
      </c>
      <c r="P146" s="86">
        <v>121</v>
      </c>
      <c r="Q146" s="86">
        <v>606</v>
      </c>
      <c r="R146" s="87">
        <v>3640901855</v>
      </c>
      <c r="S146" s="87">
        <v>2656274237</v>
      </c>
      <c r="T146" s="87">
        <v>984627618</v>
      </c>
      <c r="U146" s="88">
        <v>145</v>
      </c>
      <c r="V146" s="88">
        <v>26</v>
      </c>
      <c r="W146" s="89">
        <v>0.19944979367262725</v>
      </c>
      <c r="X146" s="89">
        <v>3.5763411279229711E-2</v>
      </c>
    </row>
    <row r="147" spans="14:24" ht="15.75" x14ac:dyDescent="0.25">
      <c r="N147" s="85">
        <v>40968</v>
      </c>
      <c r="O147" s="86">
        <v>847</v>
      </c>
      <c r="P147" s="86">
        <v>140</v>
      </c>
      <c r="Q147" s="86">
        <v>707</v>
      </c>
      <c r="R147" s="87">
        <v>3844043601</v>
      </c>
      <c r="S147" s="87">
        <v>2633773178</v>
      </c>
      <c r="T147" s="87">
        <v>1210270423</v>
      </c>
      <c r="U147" s="88">
        <v>191</v>
      </c>
      <c r="V147" s="88">
        <v>45</v>
      </c>
      <c r="W147" s="89">
        <v>0.22550177095631641</v>
      </c>
      <c r="X147" s="89">
        <v>5.3128689492325853E-2</v>
      </c>
    </row>
    <row r="148" spans="14:24" ht="15.75" x14ac:dyDescent="0.25">
      <c r="N148" s="85">
        <v>40999</v>
      </c>
      <c r="O148" s="86">
        <v>1085</v>
      </c>
      <c r="P148" s="86">
        <v>179</v>
      </c>
      <c r="Q148" s="86">
        <v>906</v>
      </c>
      <c r="R148" s="87">
        <v>5264997361</v>
      </c>
      <c r="S148" s="87">
        <v>3684815260</v>
      </c>
      <c r="T148" s="87">
        <v>1580182101</v>
      </c>
      <c r="U148" s="88">
        <v>234</v>
      </c>
      <c r="V148" s="88">
        <v>47</v>
      </c>
      <c r="W148" s="89">
        <v>0.21566820276497695</v>
      </c>
      <c r="X148" s="89">
        <v>4.3317972350230417E-2</v>
      </c>
    </row>
    <row r="149" spans="14:24" ht="15.75" x14ac:dyDescent="0.25">
      <c r="N149" s="85">
        <v>41029</v>
      </c>
      <c r="O149" s="86">
        <v>937</v>
      </c>
      <c r="P149" s="86">
        <v>143</v>
      </c>
      <c r="Q149" s="86">
        <v>794</v>
      </c>
      <c r="R149" s="87">
        <v>3990214220</v>
      </c>
      <c r="S149" s="87">
        <v>2727919331</v>
      </c>
      <c r="T149" s="87">
        <v>1262294889</v>
      </c>
      <c r="U149" s="88">
        <v>212</v>
      </c>
      <c r="V149" s="88">
        <v>50</v>
      </c>
      <c r="W149" s="89">
        <v>0.22625400213447172</v>
      </c>
      <c r="X149" s="89">
        <v>5.3361792956243333E-2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191</v>
      </c>
      <c r="Q151" s="86">
        <v>993</v>
      </c>
      <c r="R151" s="87">
        <v>5839103730</v>
      </c>
      <c r="S151" s="87">
        <v>4099669202</v>
      </c>
      <c r="T151" s="87">
        <v>1739434528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171</v>
      </c>
      <c r="Q152" s="86">
        <v>830</v>
      </c>
      <c r="R152" s="87">
        <v>5476852912</v>
      </c>
      <c r="S152" s="87">
        <v>3884452916</v>
      </c>
      <c r="T152" s="87">
        <v>1592399996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1185</v>
      </c>
      <c r="P153" s="86">
        <v>187</v>
      </c>
      <c r="Q153" s="86">
        <v>998</v>
      </c>
      <c r="R153" s="87">
        <v>5969444291</v>
      </c>
      <c r="S153" s="87">
        <v>4221586288</v>
      </c>
      <c r="T153" s="87">
        <v>1747858003</v>
      </c>
      <c r="U153" s="88">
        <v>208</v>
      </c>
      <c r="V153" s="88">
        <v>41</v>
      </c>
      <c r="W153" s="89">
        <v>0.17552742616033756</v>
      </c>
      <c r="X153" s="89">
        <v>3.4599156118143459E-2</v>
      </c>
    </row>
    <row r="154" spans="14:24" ht="15.75" x14ac:dyDescent="0.25">
      <c r="N154" s="85">
        <v>41182</v>
      </c>
      <c r="O154" s="86">
        <v>1025</v>
      </c>
      <c r="P154" s="86">
        <v>152</v>
      </c>
      <c r="Q154" s="86">
        <v>873</v>
      </c>
      <c r="R154" s="87">
        <v>4815291757</v>
      </c>
      <c r="S154" s="87">
        <v>3347211891</v>
      </c>
      <c r="T154" s="87">
        <v>1468079866</v>
      </c>
      <c r="U154" s="88">
        <v>209</v>
      </c>
      <c r="V154" s="88">
        <v>39</v>
      </c>
      <c r="W154" s="89">
        <v>0.20390243902439023</v>
      </c>
      <c r="X154" s="89">
        <v>3.8048780487804877E-2</v>
      </c>
    </row>
    <row r="155" spans="14:24" ht="15.75" x14ac:dyDescent="0.25">
      <c r="N155" s="85">
        <v>41213</v>
      </c>
      <c r="O155" s="86">
        <v>1129</v>
      </c>
      <c r="P155" s="86">
        <v>164</v>
      </c>
      <c r="Q155" s="86">
        <v>965</v>
      </c>
      <c r="R155" s="87">
        <v>5064544326</v>
      </c>
      <c r="S155" s="87">
        <v>3248928568</v>
      </c>
      <c r="T155" s="87">
        <v>1815615758</v>
      </c>
      <c r="U155" s="88">
        <v>172</v>
      </c>
      <c r="V155" s="88">
        <v>42</v>
      </c>
      <c r="W155" s="89">
        <v>0.15234720992028344</v>
      </c>
      <c r="X155" s="89">
        <v>3.7201062887511072E-2</v>
      </c>
    </row>
    <row r="156" spans="14:24" ht="15.75" x14ac:dyDescent="0.25">
      <c r="N156" s="85">
        <v>41243</v>
      </c>
      <c r="O156" s="86">
        <v>1186</v>
      </c>
      <c r="P156" s="86">
        <v>219</v>
      </c>
      <c r="Q156" s="86">
        <v>967</v>
      </c>
      <c r="R156" s="87">
        <v>6094995156</v>
      </c>
      <c r="S156" s="87">
        <v>4221863677</v>
      </c>
      <c r="T156" s="87">
        <v>1873131479</v>
      </c>
      <c r="U156" s="88">
        <v>175</v>
      </c>
      <c r="V156" s="88">
        <v>59</v>
      </c>
      <c r="W156" s="89">
        <v>0.1475548060708263</v>
      </c>
      <c r="X156" s="89">
        <v>4.9747048903878585E-2</v>
      </c>
    </row>
    <row r="157" spans="14:24" ht="15.75" x14ac:dyDescent="0.25">
      <c r="N157" s="85">
        <v>41274</v>
      </c>
      <c r="O157" s="86">
        <v>2023</v>
      </c>
      <c r="P157" s="86">
        <v>365</v>
      </c>
      <c r="Q157" s="86">
        <v>1658</v>
      </c>
      <c r="R157" s="87">
        <v>11308575774</v>
      </c>
      <c r="S157" s="87">
        <v>7616410192</v>
      </c>
      <c r="T157" s="87">
        <v>3692165582</v>
      </c>
      <c r="U157" s="88">
        <v>269</v>
      </c>
      <c r="V157" s="88">
        <v>68</v>
      </c>
      <c r="W157" s="89">
        <v>0.13297083539298071</v>
      </c>
      <c r="X157" s="89">
        <v>3.3613445378151259E-2</v>
      </c>
    </row>
    <row r="158" spans="14:24" ht="15.75" x14ac:dyDescent="0.25">
      <c r="N158" s="85">
        <v>41305</v>
      </c>
      <c r="O158" s="86">
        <v>861</v>
      </c>
      <c r="P158" s="86">
        <v>130</v>
      </c>
      <c r="Q158" s="86">
        <v>731</v>
      </c>
      <c r="R158" s="87">
        <v>3554518587</v>
      </c>
      <c r="S158" s="87">
        <v>2470460628</v>
      </c>
      <c r="T158" s="87">
        <v>1084057959</v>
      </c>
      <c r="U158" s="88">
        <v>139</v>
      </c>
      <c r="V158" s="88">
        <v>42</v>
      </c>
      <c r="W158" s="89">
        <v>0.16144018583042974</v>
      </c>
      <c r="X158" s="89">
        <v>4.878048780487805E-2</v>
      </c>
    </row>
    <row r="159" spans="14:24" ht="15.75" x14ac:dyDescent="0.25">
      <c r="N159" s="85">
        <v>41333</v>
      </c>
      <c r="O159" s="86">
        <v>836</v>
      </c>
      <c r="P159" s="86">
        <v>118</v>
      </c>
      <c r="Q159" s="86">
        <v>718</v>
      </c>
      <c r="R159" s="87">
        <v>3228770181</v>
      </c>
      <c r="S159" s="87">
        <v>1997726470</v>
      </c>
      <c r="T159" s="87">
        <v>1231043711</v>
      </c>
      <c r="U159" s="88">
        <v>137</v>
      </c>
      <c r="V159" s="88">
        <v>30</v>
      </c>
      <c r="W159" s="89">
        <v>0.1638755980861244</v>
      </c>
      <c r="X159" s="89">
        <v>3.5885167464114832E-2</v>
      </c>
    </row>
    <row r="160" spans="14:24" ht="15.75" x14ac:dyDescent="0.25">
      <c r="N160" s="85">
        <v>41364</v>
      </c>
      <c r="O160" s="86">
        <v>1212</v>
      </c>
      <c r="P160" s="86">
        <v>175</v>
      </c>
      <c r="Q160" s="86">
        <v>1037</v>
      </c>
      <c r="R160" s="87">
        <v>5616667057</v>
      </c>
      <c r="S160" s="87">
        <v>3844610165</v>
      </c>
      <c r="T160" s="87">
        <v>1772056892</v>
      </c>
      <c r="U160" s="88">
        <v>207</v>
      </c>
      <c r="V160" s="88">
        <v>35</v>
      </c>
      <c r="W160" s="89">
        <v>0.1707920792079208</v>
      </c>
      <c r="X160" s="89">
        <v>2.8877887788778877E-2</v>
      </c>
    </row>
    <row r="161" spans="14:24" ht="15.75" x14ac:dyDescent="0.25">
      <c r="N161" s="85">
        <v>41394</v>
      </c>
      <c r="O161" s="86">
        <v>1213</v>
      </c>
      <c r="P161" s="86">
        <v>189</v>
      </c>
      <c r="Q161" s="86">
        <v>1024</v>
      </c>
      <c r="R161" s="87">
        <v>6047255596</v>
      </c>
      <c r="S161" s="87">
        <v>4282000763</v>
      </c>
      <c r="T161" s="87">
        <v>1765254833</v>
      </c>
      <c r="U161" s="88">
        <v>170</v>
      </c>
      <c r="V161" s="88">
        <v>38</v>
      </c>
      <c r="W161" s="89">
        <v>0.14014839241549876</v>
      </c>
      <c r="X161" s="89">
        <v>3.1327287716405604E-2</v>
      </c>
    </row>
    <row r="162" spans="14:24" ht="15.75" x14ac:dyDescent="0.25">
      <c r="N162" s="85">
        <v>41425</v>
      </c>
      <c r="O162" s="86">
        <v>1411</v>
      </c>
      <c r="P162" s="86">
        <v>197</v>
      </c>
      <c r="Q162" s="86">
        <v>1214</v>
      </c>
      <c r="R162" s="87">
        <v>6508358079</v>
      </c>
      <c r="S162" s="87">
        <v>4357357375</v>
      </c>
      <c r="T162" s="87">
        <v>2151000704</v>
      </c>
      <c r="U162" s="88">
        <v>204</v>
      </c>
      <c r="V162" s="88">
        <v>49</v>
      </c>
      <c r="W162" s="89">
        <v>0.14457831325301204</v>
      </c>
      <c r="X162" s="89">
        <v>3.4727143869596029E-2</v>
      </c>
    </row>
    <row r="163" spans="14:24" ht="15.75" x14ac:dyDescent="0.25">
      <c r="N163" s="85">
        <v>41455</v>
      </c>
      <c r="O163" s="86">
        <v>1445</v>
      </c>
      <c r="P163" s="86">
        <v>255</v>
      </c>
      <c r="Q163" s="86">
        <v>1190</v>
      </c>
      <c r="R163" s="87">
        <v>9179605753</v>
      </c>
      <c r="S163" s="87">
        <v>6634063046</v>
      </c>
      <c r="T163" s="87">
        <v>2545542707</v>
      </c>
      <c r="U163" s="88">
        <v>207</v>
      </c>
      <c r="V163" s="88">
        <v>48</v>
      </c>
      <c r="W163" s="89">
        <v>0.14325259515570934</v>
      </c>
      <c r="X163" s="89">
        <v>3.3217993079584777E-2</v>
      </c>
    </row>
    <row r="164" spans="14:24" ht="15.75" x14ac:dyDescent="0.25">
      <c r="N164" s="85">
        <v>41486</v>
      </c>
      <c r="O164" s="86">
        <v>1352</v>
      </c>
      <c r="P164" s="86">
        <v>198</v>
      </c>
      <c r="Q164" s="86">
        <v>1154</v>
      </c>
      <c r="R164" s="87">
        <v>6031181587</v>
      </c>
      <c r="S164" s="87">
        <v>4005665958</v>
      </c>
      <c r="T164" s="87">
        <v>2025515629</v>
      </c>
      <c r="U164" s="88">
        <v>150</v>
      </c>
      <c r="V164" s="88">
        <v>47</v>
      </c>
      <c r="W164" s="89">
        <v>0.11094674556213018</v>
      </c>
      <c r="X164" s="89">
        <v>3.4763313609467453E-2</v>
      </c>
    </row>
    <row r="165" spans="14:24" ht="15.75" x14ac:dyDescent="0.25">
      <c r="N165" s="85">
        <v>41517</v>
      </c>
      <c r="O165" s="86">
        <v>1416</v>
      </c>
      <c r="P165" s="86">
        <v>243</v>
      </c>
      <c r="Q165" s="86">
        <v>1173</v>
      </c>
      <c r="R165" s="87">
        <v>7382427861</v>
      </c>
      <c r="S165" s="87">
        <v>4969190656</v>
      </c>
      <c r="T165" s="87">
        <v>2413237205</v>
      </c>
      <c r="U165" s="88">
        <v>200</v>
      </c>
      <c r="V165" s="88">
        <v>42</v>
      </c>
      <c r="W165" s="89">
        <v>0.14124293785310735</v>
      </c>
      <c r="X165" s="89">
        <v>2.9661016949152543E-2</v>
      </c>
    </row>
    <row r="166" spans="14:24" ht="15.75" x14ac:dyDescent="0.25">
      <c r="N166" s="85">
        <v>41547</v>
      </c>
      <c r="O166" s="86">
        <v>1300</v>
      </c>
      <c r="P166" s="86">
        <v>196</v>
      </c>
      <c r="Q166" s="86">
        <v>1104</v>
      </c>
      <c r="R166" s="87">
        <v>7038300845</v>
      </c>
      <c r="S166" s="87">
        <v>4867687903</v>
      </c>
      <c r="T166" s="87">
        <v>2170612942</v>
      </c>
      <c r="U166" s="88">
        <v>152</v>
      </c>
      <c r="V166" s="88">
        <v>32</v>
      </c>
      <c r="W166" s="89">
        <v>0.11692307692307692</v>
      </c>
      <c r="X166" s="89">
        <v>2.4615384615384615E-2</v>
      </c>
    </row>
    <row r="167" spans="14:24" ht="15.75" x14ac:dyDescent="0.25">
      <c r="N167" s="85">
        <v>41578</v>
      </c>
      <c r="O167" s="86">
        <v>1412</v>
      </c>
      <c r="P167" s="86">
        <v>222</v>
      </c>
      <c r="Q167" s="86">
        <v>1190</v>
      </c>
      <c r="R167" s="87">
        <v>9048186156</v>
      </c>
      <c r="S167" s="87">
        <v>6753582929</v>
      </c>
      <c r="T167" s="87">
        <v>2294603227</v>
      </c>
      <c r="U167" s="88">
        <v>156</v>
      </c>
      <c r="V167" s="88">
        <v>34</v>
      </c>
      <c r="W167" s="89">
        <v>0.11048158640226628</v>
      </c>
      <c r="X167" s="89">
        <v>2.4079320113314446E-2</v>
      </c>
    </row>
    <row r="168" spans="14:24" ht="15.75" x14ac:dyDescent="0.25">
      <c r="N168" s="85">
        <v>41608</v>
      </c>
      <c r="O168" s="86">
        <v>1135</v>
      </c>
      <c r="P168" s="86">
        <v>199</v>
      </c>
      <c r="Q168" s="86">
        <v>936</v>
      </c>
      <c r="R168" s="87">
        <v>6252500513</v>
      </c>
      <c r="S168" s="87">
        <v>4422603265</v>
      </c>
      <c r="T168" s="87">
        <v>1829897248</v>
      </c>
      <c r="U168" s="88">
        <v>162</v>
      </c>
      <c r="V168" s="88">
        <v>45</v>
      </c>
      <c r="W168" s="89">
        <v>0.14273127753303966</v>
      </c>
      <c r="X168" s="89">
        <v>3.9647577092511016E-2</v>
      </c>
    </row>
    <row r="169" spans="14:24" ht="15.75" x14ac:dyDescent="0.25">
      <c r="N169" s="85">
        <v>41639</v>
      </c>
      <c r="O169" s="86">
        <v>1855</v>
      </c>
      <c r="P169" s="86">
        <v>364</v>
      </c>
      <c r="Q169" s="86">
        <v>1491</v>
      </c>
      <c r="R169" s="87">
        <v>11475945825</v>
      </c>
      <c r="S169" s="87">
        <v>8308474505</v>
      </c>
      <c r="T169" s="87">
        <v>3167471320</v>
      </c>
      <c r="U169" s="88">
        <v>198</v>
      </c>
      <c r="V169" s="88">
        <v>75</v>
      </c>
      <c r="W169" s="89">
        <v>0.10673854447439353</v>
      </c>
      <c r="X169" s="89">
        <v>4.0431266846361183E-2</v>
      </c>
    </row>
    <row r="170" spans="14:24" ht="15.75" x14ac:dyDescent="0.25">
      <c r="N170" s="85">
        <v>41670</v>
      </c>
      <c r="O170" s="86">
        <v>1220</v>
      </c>
      <c r="P170" s="86">
        <v>186</v>
      </c>
      <c r="Q170" s="86">
        <v>1034</v>
      </c>
      <c r="R170" s="87">
        <v>5141028267</v>
      </c>
      <c r="S170" s="87">
        <v>2834449647</v>
      </c>
      <c r="T170" s="87">
        <v>2306578620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1126</v>
      </c>
      <c r="P171" s="86">
        <v>159</v>
      </c>
      <c r="Q171" s="86">
        <v>967</v>
      </c>
      <c r="R171" s="87">
        <v>4952772029</v>
      </c>
      <c r="S171" s="87">
        <v>3189824356</v>
      </c>
      <c r="T171" s="87">
        <v>1762947673</v>
      </c>
      <c r="U171" s="88">
        <v>93</v>
      </c>
      <c r="V171" s="88">
        <v>25</v>
      </c>
      <c r="W171" s="89">
        <v>8.2593250444049734E-2</v>
      </c>
      <c r="X171" s="89">
        <v>2.2202486678507993E-2</v>
      </c>
    </row>
    <row r="172" spans="14:24" ht="15.75" x14ac:dyDescent="0.25">
      <c r="N172" s="85">
        <v>41729</v>
      </c>
      <c r="O172" s="86">
        <v>1280</v>
      </c>
      <c r="P172" s="86">
        <v>220</v>
      </c>
      <c r="Q172" s="86">
        <v>1060</v>
      </c>
      <c r="R172" s="87">
        <v>6802142721</v>
      </c>
      <c r="S172" s="87">
        <v>4637358638</v>
      </c>
      <c r="T172" s="87">
        <v>2164784083</v>
      </c>
      <c r="U172" s="88">
        <v>134</v>
      </c>
      <c r="V172" s="88">
        <v>32</v>
      </c>
      <c r="W172" s="89">
        <v>0.1046875</v>
      </c>
      <c r="X172" s="89">
        <v>2.5000000000000001E-2</v>
      </c>
    </row>
    <row r="173" spans="14:24" ht="15.75" x14ac:dyDescent="0.25">
      <c r="N173" s="85">
        <v>41759</v>
      </c>
      <c r="O173" s="86">
        <v>1288</v>
      </c>
      <c r="P173" s="86">
        <v>198</v>
      </c>
      <c r="Q173" s="86">
        <v>1090</v>
      </c>
      <c r="R173" s="87">
        <v>6456005925</v>
      </c>
      <c r="S173" s="87">
        <v>4194934502</v>
      </c>
      <c r="T173" s="87">
        <v>2261071423</v>
      </c>
      <c r="U173" s="88">
        <v>155</v>
      </c>
      <c r="V173" s="88">
        <v>24</v>
      </c>
      <c r="W173" s="89">
        <v>0.1203416149068323</v>
      </c>
      <c r="X173" s="89">
        <v>1.8633540372670808E-2</v>
      </c>
    </row>
    <row r="174" spans="14:24" ht="15.75" x14ac:dyDescent="0.25">
      <c r="N174" s="85">
        <v>41790</v>
      </c>
      <c r="O174" s="86">
        <v>1428</v>
      </c>
      <c r="P174" s="86">
        <v>232</v>
      </c>
      <c r="Q174" s="86">
        <v>1196</v>
      </c>
      <c r="R174" s="87">
        <v>7963131021</v>
      </c>
      <c r="S174" s="87">
        <v>5606362394</v>
      </c>
      <c r="T174" s="87">
        <v>2356768627</v>
      </c>
      <c r="U174" s="88">
        <v>130</v>
      </c>
      <c r="V174" s="88">
        <v>49</v>
      </c>
      <c r="W174" s="89">
        <v>9.1036414565826326E-2</v>
      </c>
      <c r="X174" s="89">
        <v>3.4313725490196081E-2</v>
      </c>
    </row>
    <row r="175" spans="14:24" ht="15.75" x14ac:dyDescent="0.25">
      <c r="N175" s="85">
        <v>41820</v>
      </c>
      <c r="O175" s="86">
        <v>1623</v>
      </c>
      <c r="P175" s="86">
        <v>273</v>
      </c>
      <c r="Q175" s="86">
        <v>1350</v>
      </c>
      <c r="R175" s="87">
        <v>13200406513</v>
      </c>
      <c r="S175" s="87">
        <v>10274573468</v>
      </c>
      <c r="T175" s="87">
        <v>2925833045</v>
      </c>
      <c r="U175" s="88">
        <v>145</v>
      </c>
      <c r="V175" s="88">
        <v>34</v>
      </c>
      <c r="W175" s="89">
        <v>8.9340727048675295E-2</v>
      </c>
      <c r="X175" s="89">
        <v>2.0948860135551448E-2</v>
      </c>
    </row>
    <row r="176" spans="14:24" ht="15.75" x14ac:dyDescent="0.25">
      <c r="N176" s="85">
        <v>41851</v>
      </c>
      <c r="O176" s="86">
        <v>1500</v>
      </c>
      <c r="P176" s="86">
        <v>278</v>
      </c>
      <c r="Q176" s="86">
        <v>1222</v>
      </c>
      <c r="R176" s="87">
        <v>10138496165</v>
      </c>
      <c r="S176" s="87">
        <v>7263865582</v>
      </c>
      <c r="T176" s="87">
        <v>2874630583</v>
      </c>
      <c r="U176" s="88">
        <v>119</v>
      </c>
      <c r="V176" s="88">
        <v>33</v>
      </c>
      <c r="W176" s="89">
        <v>7.9333333333333339E-2</v>
      </c>
      <c r="X176" s="89">
        <v>2.1999999999999999E-2</v>
      </c>
    </row>
    <row r="177" spans="14:24" ht="15.75" x14ac:dyDescent="0.25">
      <c r="N177" s="85">
        <v>41882</v>
      </c>
      <c r="O177" s="86">
        <v>1439</v>
      </c>
      <c r="P177" s="86">
        <v>236</v>
      </c>
      <c r="Q177" s="86">
        <v>1203</v>
      </c>
      <c r="R177" s="87">
        <v>8676492249</v>
      </c>
      <c r="S177" s="87">
        <v>6067053069</v>
      </c>
      <c r="T177" s="87">
        <v>2609439180</v>
      </c>
      <c r="U177" s="88">
        <v>106</v>
      </c>
      <c r="V177" s="88">
        <v>17</v>
      </c>
      <c r="W177" s="89">
        <v>7.3662265462126481E-2</v>
      </c>
      <c r="X177" s="89">
        <v>1.1813759555246699E-2</v>
      </c>
    </row>
    <row r="178" spans="14:24" ht="15.75" x14ac:dyDescent="0.25">
      <c r="N178" s="85">
        <v>41912</v>
      </c>
      <c r="O178" s="86">
        <v>1443</v>
      </c>
      <c r="P178" s="86">
        <v>264</v>
      </c>
      <c r="Q178" s="86">
        <v>1179</v>
      </c>
      <c r="R178" s="87">
        <v>8933384966</v>
      </c>
      <c r="S178" s="87">
        <v>6180837296</v>
      </c>
      <c r="T178" s="87">
        <v>2752547670</v>
      </c>
      <c r="U178" s="88">
        <v>110</v>
      </c>
      <c r="V178" s="88">
        <v>24</v>
      </c>
      <c r="W178" s="89">
        <v>7.623007623007623E-2</v>
      </c>
      <c r="X178" s="89">
        <v>1.6632016632016633E-2</v>
      </c>
    </row>
    <row r="179" spans="14:24" ht="15.75" x14ac:dyDescent="0.25">
      <c r="N179" s="85">
        <v>41943</v>
      </c>
      <c r="O179" s="86">
        <v>1575</v>
      </c>
      <c r="P179" s="86">
        <v>295</v>
      </c>
      <c r="Q179" s="86">
        <v>1280</v>
      </c>
      <c r="R179" s="87">
        <v>11021064997</v>
      </c>
      <c r="S179" s="87">
        <v>8100017396</v>
      </c>
      <c r="T179" s="87">
        <v>2921047601</v>
      </c>
      <c r="U179" s="88">
        <v>100</v>
      </c>
      <c r="V179" s="88">
        <v>27</v>
      </c>
      <c r="W179" s="89">
        <v>6.3492063492063489E-2</v>
      </c>
      <c r="X179" s="89">
        <v>1.7142857142857144E-2</v>
      </c>
    </row>
    <row r="180" spans="14:24" ht="15.75" x14ac:dyDescent="0.25">
      <c r="N180" s="85">
        <v>41973</v>
      </c>
      <c r="O180" s="86">
        <v>1301</v>
      </c>
      <c r="P180" s="86">
        <v>240</v>
      </c>
      <c r="Q180" s="86">
        <v>1061</v>
      </c>
      <c r="R180" s="87">
        <v>8545390617</v>
      </c>
      <c r="S180" s="87">
        <v>6275498892</v>
      </c>
      <c r="T180" s="87">
        <v>2269891725</v>
      </c>
      <c r="U180" s="88">
        <v>97</v>
      </c>
      <c r="V180" s="88">
        <v>17</v>
      </c>
      <c r="W180" s="89">
        <v>7.4558032282859343E-2</v>
      </c>
      <c r="X180" s="89">
        <v>1.3066871637202153E-2</v>
      </c>
    </row>
    <row r="181" spans="14:24" ht="15.75" x14ac:dyDescent="0.25">
      <c r="N181" s="85">
        <v>42004</v>
      </c>
      <c r="O181" s="86">
        <v>1958</v>
      </c>
      <c r="P181" s="86">
        <v>394</v>
      </c>
      <c r="Q181" s="86">
        <v>1564</v>
      </c>
      <c r="R181" s="87">
        <v>14087441664</v>
      </c>
      <c r="S181" s="87">
        <v>10549223685</v>
      </c>
      <c r="T181" s="87">
        <v>3538217979</v>
      </c>
      <c r="U181" s="88">
        <v>126</v>
      </c>
      <c r="V181" s="88">
        <v>38</v>
      </c>
      <c r="W181" s="89">
        <v>6.4351378958120528E-2</v>
      </c>
      <c r="X181" s="89">
        <v>1.9407558733401432E-2</v>
      </c>
    </row>
    <row r="182" spans="14:24" ht="15.75" x14ac:dyDescent="0.25">
      <c r="N182" s="85">
        <v>42035</v>
      </c>
      <c r="O182" s="86">
        <v>1274</v>
      </c>
      <c r="P182" s="86">
        <v>232</v>
      </c>
      <c r="Q182" s="86">
        <v>1042</v>
      </c>
      <c r="R182" s="87">
        <v>11597432335</v>
      </c>
      <c r="S182" s="87">
        <v>7011540943</v>
      </c>
      <c r="T182" s="87">
        <v>4585891392</v>
      </c>
      <c r="U182" s="88">
        <v>73</v>
      </c>
      <c r="V182" s="88">
        <v>20</v>
      </c>
      <c r="W182" s="89">
        <v>5.7299843014128729E-2</v>
      </c>
      <c r="X182" s="89">
        <v>1.5698587127158554E-2</v>
      </c>
    </row>
    <row r="183" spans="14:24" ht="15.75" x14ac:dyDescent="0.25">
      <c r="N183" s="85">
        <v>42063</v>
      </c>
      <c r="O183" s="86">
        <v>1250</v>
      </c>
      <c r="P183" s="86">
        <v>201</v>
      </c>
      <c r="Q183" s="86">
        <v>1049</v>
      </c>
      <c r="R183" s="87">
        <v>8024072909</v>
      </c>
      <c r="S183" s="87">
        <v>5456639111</v>
      </c>
      <c r="T183" s="87">
        <v>2567433798</v>
      </c>
      <c r="U183" s="88">
        <v>71</v>
      </c>
      <c r="V183" s="88">
        <v>13</v>
      </c>
      <c r="W183" s="89">
        <v>5.6800000000000003E-2</v>
      </c>
      <c r="X183" s="89">
        <v>1.04E-2</v>
      </c>
    </row>
    <row r="184" spans="14:24" ht="15.75" x14ac:dyDescent="0.25">
      <c r="N184" s="85">
        <v>42094</v>
      </c>
      <c r="O184" s="86">
        <v>1493</v>
      </c>
      <c r="P184" s="86">
        <v>239</v>
      </c>
      <c r="Q184" s="86">
        <v>1254</v>
      </c>
      <c r="R184" s="87">
        <v>8993333360</v>
      </c>
      <c r="S184" s="87">
        <v>6089435966</v>
      </c>
      <c r="T184" s="87">
        <v>2903897394</v>
      </c>
      <c r="U184" s="88">
        <v>95</v>
      </c>
      <c r="V184" s="88">
        <v>23</v>
      </c>
      <c r="W184" s="89">
        <v>6.3630274614869392E-2</v>
      </c>
      <c r="X184" s="89">
        <v>1.5405224380442064E-2</v>
      </c>
    </row>
    <row r="185" spans="14:24" ht="15.75" x14ac:dyDescent="0.25">
      <c r="N185" s="85">
        <v>42124</v>
      </c>
      <c r="O185" s="86">
        <v>1453</v>
      </c>
      <c r="P185" s="86">
        <v>226</v>
      </c>
      <c r="Q185" s="86">
        <v>1227</v>
      </c>
      <c r="R185" s="87">
        <v>7656657082</v>
      </c>
      <c r="S185" s="87">
        <v>4908835353</v>
      </c>
      <c r="T185" s="87">
        <v>2747821729</v>
      </c>
      <c r="U185" s="88">
        <v>89</v>
      </c>
      <c r="V185" s="88">
        <v>22</v>
      </c>
      <c r="W185" s="89">
        <v>6.125258086717137E-2</v>
      </c>
      <c r="X185" s="89">
        <v>1.5141087405368204E-2</v>
      </c>
    </row>
    <row r="186" spans="14:24" ht="15.75" x14ac:dyDescent="0.25">
      <c r="N186" s="85">
        <v>42155</v>
      </c>
      <c r="O186" s="86">
        <v>1433</v>
      </c>
      <c r="P186" s="86">
        <v>249</v>
      </c>
      <c r="Q186" s="86">
        <v>1184</v>
      </c>
      <c r="R186" s="87">
        <v>11866552657</v>
      </c>
      <c r="S186" s="87">
        <v>8773954008</v>
      </c>
      <c r="T186" s="87">
        <v>3092598649</v>
      </c>
      <c r="U186" s="88">
        <v>92</v>
      </c>
      <c r="V186" s="88">
        <v>20</v>
      </c>
      <c r="W186" s="89">
        <v>6.4200976971388699E-2</v>
      </c>
      <c r="X186" s="89">
        <v>1.3956734124214934E-2</v>
      </c>
    </row>
    <row r="187" spans="14:24" ht="15.75" x14ac:dyDescent="0.25">
      <c r="N187" s="85">
        <v>42185</v>
      </c>
      <c r="O187" s="86">
        <v>1748</v>
      </c>
      <c r="P187" s="86">
        <v>302</v>
      </c>
      <c r="Q187" s="86">
        <v>1446</v>
      </c>
      <c r="R187" s="87">
        <v>12535689931</v>
      </c>
      <c r="S187" s="87">
        <v>8794205048</v>
      </c>
      <c r="T187" s="87">
        <v>3741484883</v>
      </c>
      <c r="U187" s="88">
        <v>103</v>
      </c>
      <c r="V187" s="88">
        <v>23</v>
      </c>
      <c r="W187" s="89">
        <v>5.8924485125858121E-2</v>
      </c>
      <c r="X187" s="89">
        <v>1.3157894736842105E-2</v>
      </c>
    </row>
    <row r="188" spans="14:24" ht="15.75" x14ac:dyDescent="0.25">
      <c r="N188" s="85">
        <v>42216</v>
      </c>
      <c r="O188" s="86">
        <v>1693</v>
      </c>
      <c r="P188" s="86">
        <v>298</v>
      </c>
      <c r="Q188" s="86">
        <v>1395</v>
      </c>
      <c r="R188" s="87">
        <v>9942384000</v>
      </c>
      <c r="S188" s="87">
        <v>6383895121</v>
      </c>
      <c r="T188" s="87">
        <v>3558488879</v>
      </c>
      <c r="U188" s="88">
        <v>94</v>
      </c>
      <c r="V188" s="88">
        <v>23</v>
      </c>
      <c r="W188" s="89">
        <v>5.5522740696987594E-2</v>
      </c>
      <c r="X188" s="89">
        <v>1.3585351447135264E-2</v>
      </c>
    </row>
    <row r="189" spans="14:24" ht="15.75" x14ac:dyDescent="0.25">
      <c r="N189" s="85">
        <v>42247</v>
      </c>
      <c r="O189" s="86">
        <v>1468</v>
      </c>
      <c r="P189" s="86">
        <v>263</v>
      </c>
      <c r="Q189" s="86">
        <v>1205</v>
      </c>
      <c r="R189" s="87">
        <v>10987752240</v>
      </c>
      <c r="S189" s="87">
        <v>8131405783</v>
      </c>
      <c r="T189" s="87">
        <v>2856346457</v>
      </c>
      <c r="U189" s="88">
        <v>78</v>
      </c>
      <c r="V189" s="88">
        <v>22</v>
      </c>
      <c r="W189" s="89">
        <v>5.3133514986376022E-2</v>
      </c>
      <c r="X189" s="89">
        <v>1.4986376021798364E-2</v>
      </c>
    </row>
    <row r="190" spans="14:24" ht="15.75" x14ac:dyDescent="0.25">
      <c r="N190" s="85">
        <v>42277</v>
      </c>
      <c r="O190" s="86">
        <v>1545</v>
      </c>
      <c r="P190" s="86">
        <v>285</v>
      </c>
      <c r="Q190" s="86">
        <v>1260</v>
      </c>
      <c r="R190" s="87">
        <v>10114929506</v>
      </c>
      <c r="S190" s="87">
        <v>7115505749</v>
      </c>
      <c r="T190" s="87">
        <v>2999423757</v>
      </c>
      <c r="U190" s="88">
        <v>77</v>
      </c>
      <c r="V190" s="88">
        <v>19</v>
      </c>
      <c r="W190" s="89">
        <v>4.983818770226537E-2</v>
      </c>
      <c r="X190" s="89">
        <v>1.2297734627831715E-2</v>
      </c>
    </row>
    <row r="191" spans="14:24" ht="15.75" x14ac:dyDescent="0.25">
      <c r="N191" s="85">
        <v>42308</v>
      </c>
      <c r="O191" s="86">
        <v>1643</v>
      </c>
      <c r="P191" s="86">
        <v>313</v>
      </c>
      <c r="Q191" s="86">
        <v>1330</v>
      </c>
      <c r="R191" s="87">
        <v>11170442749</v>
      </c>
      <c r="S191" s="87">
        <v>8089897513</v>
      </c>
      <c r="T191" s="87">
        <v>3080545236</v>
      </c>
      <c r="U191" s="88">
        <v>72</v>
      </c>
      <c r="V191" s="88">
        <v>20</v>
      </c>
      <c r="W191" s="89">
        <v>4.3822276323797933E-2</v>
      </c>
      <c r="X191" s="89">
        <v>1.2172854534388313E-2</v>
      </c>
    </row>
    <row r="192" spans="14:24" ht="15.75" x14ac:dyDescent="0.25">
      <c r="N192" s="85">
        <v>42338</v>
      </c>
      <c r="O192" s="86">
        <v>1477</v>
      </c>
      <c r="P192" s="86">
        <v>242</v>
      </c>
      <c r="Q192" s="86">
        <v>1235</v>
      </c>
      <c r="R192" s="87">
        <v>8737222969</v>
      </c>
      <c r="S192" s="87">
        <v>5878774667</v>
      </c>
      <c r="T192" s="87">
        <v>2858448302</v>
      </c>
      <c r="U192" s="88">
        <v>66</v>
      </c>
      <c r="V192" s="88">
        <v>23</v>
      </c>
      <c r="W192" s="89">
        <v>4.4685172647257958E-2</v>
      </c>
      <c r="X192" s="89">
        <v>1.5572105619498984E-2</v>
      </c>
    </row>
    <row r="193" spans="14:24" ht="15.75" x14ac:dyDescent="0.25">
      <c r="N193" s="85">
        <v>42369</v>
      </c>
      <c r="O193" s="86">
        <v>2122</v>
      </c>
      <c r="P193" s="86">
        <v>417</v>
      </c>
      <c r="Q193" s="86">
        <v>1705</v>
      </c>
      <c r="R193" s="87">
        <v>20324812975</v>
      </c>
      <c r="S193" s="87">
        <v>16110363175</v>
      </c>
      <c r="T193" s="87">
        <v>4214449800</v>
      </c>
      <c r="U193" s="88">
        <v>117</v>
      </c>
      <c r="V193" s="88">
        <v>30</v>
      </c>
      <c r="W193" s="89">
        <v>5.513666352497644E-2</v>
      </c>
      <c r="X193" s="89">
        <v>1.413760603204524E-2</v>
      </c>
    </row>
    <row r="194" spans="14:24" ht="15.75" x14ac:dyDescent="0.25">
      <c r="N194" s="85">
        <v>42400</v>
      </c>
      <c r="O194" s="86">
        <v>1363</v>
      </c>
      <c r="P194" s="86">
        <v>236</v>
      </c>
      <c r="Q194" s="86">
        <v>1127</v>
      </c>
      <c r="R194" s="87">
        <v>8692357248</v>
      </c>
      <c r="S194" s="87">
        <v>5858107851</v>
      </c>
      <c r="T194" s="87">
        <v>2834249397</v>
      </c>
      <c r="U194" s="88">
        <v>64</v>
      </c>
      <c r="V194" s="88">
        <v>13</v>
      </c>
      <c r="W194" s="89">
        <v>4.6955245781364639E-2</v>
      </c>
      <c r="X194" s="89">
        <v>9.5377842993396925E-3</v>
      </c>
    </row>
    <row r="195" spans="14:24" ht="15.75" x14ac:dyDescent="0.25">
      <c r="N195" s="85">
        <v>42429</v>
      </c>
      <c r="O195" s="86">
        <v>1337</v>
      </c>
      <c r="P195" s="86">
        <v>231</v>
      </c>
      <c r="Q195" s="86">
        <v>1106</v>
      </c>
      <c r="R195" s="87">
        <v>8077643000</v>
      </c>
      <c r="S195" s="87">
        <v>5497628082</v>
      </c>
      <c r="T195" s="87">
        <v>2580014918</v>
      </c>
      <c r="U195" s="88">
        <v>56</v>
      </c>
      <c r="V195" s="88">
        <v>12</v>
      </c>
      <c r="W195" s="89">
        <v>4.1884816753926704E-2</v>
      </c>
      <c r="X195" s="89">
        <v>8.9753178758414359E-3</v>
      </c>
    </row>
    <row r="196" spans="14:24" ht="15.75" x14ac:dyDescent="0.25">
      <c r="N196" s="85">
        <v>42460</v>
      </c>
      <c r="O196" s="86">
        <v>1781</v>
      </c>
      <c r="P196" s="86">
        <v>289</v>
      </c>
      <c r="Q196" s="86">
        <v>1492</v>
      </c>
      <c r="R196" s="87">
        <v>9823373075</v>
      </c>
      <c r="S196" s="87">
        <v>6351129633</v>
      </c>
      <c r="T196" s="87">
        <v>3472243442</v>
      </c>
      <c r="U196" s="88">
        <v>83</v>
      </c>
      <c r="V196" s="88">
        <v>21</v>
      </c>
      <c r="W196" s="89">
        <v>4.6603032004491861E-2</v>
      </c>
      <c r="X196" s="89">
        <v>1.1791128579449747E-2</v>
      </c>
    </row>
    <row r="197" spans="14:24" ht="15.75" x14ac:dyDescent="0.25">
      <c r="N197" s="85">
        <v>42490</v>
      </c>
      <c r="O197" s="86">
        <v>1578</v>
      </c>
      <c r="P197" s="86">
        <v>214</v>
      </c>
      <c r="Q197" s="86">
        <v>1364</v>
      </c>
      <c r="R197" s="87">
        <v>7364266227</v>
      </c>
      <c r="S197" s="87">
        <v>4311114546</v>
      </c>
      <c r="T197" s="87">
        <v>3053151681</v>
      </c>
      <c r="U197" s="88">
        <v>79</v>
      </c>
      <c r="V197" s="88">
        <v>11</v>
      </c>
      <c r="W197" s="89">
        <v>5.0063371356147024E-2</v>
      </c>
      <c r="X197" s="89">
        <v>6.9708491761723704E-3</v>
      </c>
    </row>
    <row r="198" spans="14:24" ht="15.75" x14ac:dyDescent="0.25">
      <c r="N198" s="85">
        <v>42521</v>
      </c>
      <c r="O198" s="86">
        <v>1666</v>
      </c>
      <c r="P198" s="86">
        <v>267</v>
      </c>
      <c r="Q198" s="86">
        <v>1399</v>
      </c>
      <c r="R198" s="87">
        <v>8870944524</v>
      </c>
      <c r="S198" s="87">
        <v>5831830263</v>
      </c>
      <c r="T198" s="87">
        <v>3039114261</v>
      </c>
      <c r="U198" s="88">
        <v>73</v>
      </c>
      <c r="V198" s="88">
        <v>23</v>
      </c>
      <c r="W198" s="89">
        <v>4.3817527010804325E-2</v>
      </c>
      <c r="X198" s="89">
        <v>1.3805522208883553E-2</v>
      </c>
    </row>
    <row r="199" spans="14:24" ht="15.75" x14ac:dyDescent="0.25">
      <c r="N199" s="85">
        <v>42551</v>
      </c>
      <c r="O199" s="86">
        <v>1898</v>
      </c>
      <c r="P199" s="86">
        <v>365</v>
      </c>
      <c r="Q199" s="86">
        <v>1533</v>
      </c>
      <c r="R199" s="87">
        <v>16468736443</v>
      </c>
      <c r="S199" s="87">
        <v>12832444832</v>
      </c>
      <c r="T199" s="87">
        <v>3636291611</v>
      </c>
      <c r="U199" s="88">
        <v>73</v>
      </c>
      <c r="V199" s="88">
        <v>23</v>
      </c>
      <c r="W199" s="89">
        <v>3.8461538461538464E-2</v>
      </c>
      <c r="X199" s="89">
        <v>1.2118018967334035E-2</v>
      </c>
    </row>
    <row r="200" spans="14:24" ht="15.75" x14ac:dyDescent="0.25">
      <c r="N200" s="85">
        <v>42582</v>
      </c>
      <c r="O200" s="86">
        <v>1533</v>
      </c>
      <c r="P200" s="86">
        <v>272</v>
      </c>
      <c r="Q200" s="86">
        <v>1261</v>
      </c>
      <c r="R200" s="87">
        <v>10769290597</v>
      </c>
      <c r="S200" s="87">
        <v>7953057440</v>
      </c>
      <c r="T200" s="87">
        <v>2816233157</v>
      </c>
      <c r="U200" s="88">
        <v>40</v>
      </c>
      <c r="V200" s="88">
        <v>18</v>
      </c>
      <c r="W200" s="89">
        <v>2.6092628832354858E-2</v>
      </c>
      <c r="X200" s="89">
        <v>1.1741682974559686E-2</v>
      </c>
    </row>
    <row r="201" spans="14:24" ht="15.75" x14ac:dyDescent="0.25">
      <c r="N201" s="85">
        <v>42613</v>
      </c>
      <c r="O201" s="86">
        <v>1630</v>
      </c>
      <c r="P201" s="86">
        <v>294</v>
      </c>
      <c r="Q201" s="86">
        <v>1336</v>
      </c>
      <c r="R201" s="87">
        <v>11213340430</v>
      </c>
      <c r="S201" s="87">
        <v>8305487950</v>
      </c>
      <c r="T201" s="87">
        <v>2907852480</v>
      </c>
      <c r="U201" s="88">
        <v>59</v>
      </c>
      <c r="V201" s="88">
        <v>14</v>
      </c>
      <c r="W201" s="89">
        <v>3.6196319018404907E-2</v>
      </c>
      <c r="X201" s="89">
        <v>8.5889570552147246E-3</v>
      </c>
    </row>
    <row r="202" spans="14:24" ht="15.75" x14ac:dyDescent="0.25">
      <c r="N202" s="85">
        <v>42643</v>
      </c>
      <c r="O202" s="86">
        <v>1647</v>
      </c>
      <c r="P202" s="86">
        <v>324</v>
      </c>
      <c r="Q202" s="86">
        <v>1323</v>
      </c>
      <c r="R202" s="87">
        <v>12421572363</v>
      </c>
      <c r="S202" s="87">
        <v>9112883555</v>
      </c>
      <c r="T202" s="87">
        <v>3308688808</v>
      </c>
      <c r="U202" s="88">
        <v>46</v>
      </c>
      <c r="V202" s="88">
        <v>24</v>
      </c>
      <c r="W202" s="89">
        <v>2.7929568913175471E-2</v>
      </c>
      <c r="X202" s="89">
        <v>1.4571948998178506E-2</v>
      </c>
    </row>
    <row r="203" spans="14:24" ht="15.75" x14ac:dyDescent="0.25">
      <c r="N203" s="85">
        <v>42674</v>
      </c>
      <c r="O203" s="86">
        <v>1496</v>
      </c>
      <c r="P203" s="86">
        <v>279</v>
      </c>
      <c r="Q203" s="86">
        <v>1217</v>
      </c>
      <c r="R203" s="87">
        <v>11154139925</v>
      </c>
      <c r="S203" s="87">
        <v>8389518886</v>
      </c>
      <c r="T203" s="87">
        <v>2764621039</v>
      </c>
      <c r="U203" s="88">
        <v>34</v>
      </c>
      <c r="V203" s="88">
        <v>19</v>
      </c>
      <c r="W203" s="89">
        <v>2.2727272727272728E-2</v>
      </c>
      <c r="X203" s="89">
        <v>1.2700534759358289E-2</v>
      </c>
    </row>
    <row r="204" spans="14:24" ht="15.75" x14ac:dyDescent="0.25">
      <c r="N204" s="85">
        <v>42704</v>
      </c>
      <c r="O204" s="86">
        <v>1508</v>
      </c>
      <c r="P204" s="86">
        <v>315</v>
      </c>
      <c r="Q204" s="86">
        <v>1193</v>
      </c>
      <c r="R204" s="87">
        <v>12362789893</v>
      </c>
      <c r="S204" s="87">
        <v>9434516931</v>
      </c>
      <c r="T204" s="87">
        <v>2928272962</v>
      </c>
      <c r="U204" s="88">
        <v>47</v>
      </c>
      <c r="V204" s="88">
        <v>16</v>
      </c>
      <c r="W204" s="89">
        <v>3.1167108753315648E-2</v>
      </c>
      <c r="X204" s="89">
        <v>1.0610079575596816E-2</v>
      </c>
    </row>
    <row r="205" spans="14:24" ht="15.75" x14ac:dyDescent="0.25">
      <c r="N205" s="85">
        <v>42735</v>
      </c>
      <c r="O205" s="86">
        <v>1791</v>
      </c>
      <c r="P205" s="86">
        <v>380</v>
      </c>
      <c r="Q205" s="86">
        <v>1411</v>
      </c>
      <c r="R205" s="87">
        <v>14585738526</v>
      </c>
      <c r="S205" s="87">
        <v>11266646287</v>
      </c>
      <c r="T205" s="87">
        <v>3319092239</v>
      </c>
      <c r="U205" s="88">
        <v>60</v>
      </c>
      <c r="V205" s="88">
        <v>19</v>
      </c>
      <c r="W205" s="89">
        <v>3.350083752093802E-2</v>
      </c>
      <c r="X205" s="89">
        <v>1.060859854829704E-2</v>
      </c>
    </row>
    <row r="206" spans="14:24" ht="15.75" x14ac:dyDescent="0.25">
      <c r="N206" s="85">
        <v>42766</v>
      </c>
      <c r="O206" s="86">
        <v>1421</v>
      </c>
      <c r="P206" s="86">
        <v>284</v>
      </c>
      <c r="Q206" s="86">
        <v>1137</v>
      </c>
      <c r="R206" s="87">
        <v>11039318913</v>
      </c>
      <c r="S206" s="87">
        <v>7960021336</v>
      </c>
      <c r="T206" s="87">
        <v>3079297577</v>
      </c>
      <c r="U206" s="88">
        <v>29</v>
      </c>
      <c r="V206" s="88">
        <v>17</v>
      </c>
      <c r="W206" s="89">
        <v>2.0408163265306121E-2</v>
      </c>
      <c r="X206" s="89">
        <v>1.1963406052076003E-2</v>
      </c>
    </row>
    <row r="207" spans="14:24" ht="15.75" x14ac:dyDescent="0.25">
      <c r="N207" s="85">
        <v>42794</v>
      </c>
      <c r="O207" s="86">
        <v>1069</v>
      </c>
      <c r="P207" s="86">
        <v>209</v>
      </c>
      <c r="Q207" s="86">
        <v>860</v>
      </c>
      <c r="R207" s="87">
        <v>7977033728</v>
      </c>
      <c r="S207" s="87">
        <v>5838009618</v>
      </c>
      <c r="T207" s="87">
        <v>2139024110</v>
      </c>
      <c r="U207" s="88">
        <v>20</v>
      </c>
      <c r="V207" s="88">
        <v>9</v>
      </c>
      <c r="W207" s="89">
        <v>1.8709073900841908E-2</v>
      </c>
      <c r="X207" s="89">
        <v>8.4190832553788595E-3</v>
      </c>
    </row>
    <row r="208" spans="14:24" ht="15.75" x14ac:dyDescent="0.25">
      <c r="N208" s="85">
        <v>42825</v>
      </c>
      <c r="O208" s="86">
        <v>1386</v>
      </c>
      <c r="P208" s="86">
        <v>268</v>
      </c>
      <c r="Q208" s="86">
        <v>1118</v>
      </c>
      <c r="R208" s="87">
        <v>10166170304</v>
      </c>
      <c r="S208" s="87">
        <v>7290227234</v>
      </c>
      <c r="T208" s="87">
        <v>2875943070</v>
      </c>
      <c r="U208" s="88">
        <v>37</v>
      </c>
      <c r="V208" s="88">
        <v>13</v>
      </c>
      <c r="W208" s="89">
        <v>2.6695526695526696E-2</v>
      </c>
      <c r="X208" s="89">
        <v>9.3795093795093799E-3</v>
      </c>
    </row>
    <row r="209" spans="14:24" ht="15.75" x14ac:dyDescent="0.25">
      <c r="N209" s="85">
        <v>42855</v>
      </c>
      <c r="O209" s="86">
        <v>960</v>
      </c>
      <c r="P209" s="86">
        <v>237</v>
      </c>
      <c r="Q209" s="86">
        <v>723</v>
      </c>
      <c r="R209" s="87">
        <v>9274905258</v>
      </c>
      <c r="S209" s="87">
        <v>7094123258</v>
      </c>
      <c r="T209" s="87">
        <v>2180782000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1129</v>
      </c>
      <c r="P210" s="86">
        <v>274</v>
      </c>
      <c r="Q210" s="86">
        <v>855</v>
      </c>
      <c r="R210" s="87">
        <v>9056261097</v>
      </c>
      <c r="S210" s="87">
        <v>6039124750</v>
      </c>
      <c r="T210" s="87">
        <v>3017136347</v>
      </c>
      <c r="U210" s="88">
        <v>17</v>
      </c>
      <c r="V210" s="88">
        <v>15</v>
      </c>
      <c r="W210" s="89">
        <v>1.5057573073516387E-2</v>
      </c>
      <c r="X210" s="89">
        <v>1.3286093888396812E-2</v>
      </c>
    </row>
    <row r="211" spans="14:24" ht="15.75" x14ac:dyDescent="0.25">
      <c r="N211" s="85">
        <v>42916</v>
      </c>
      <c r="O211" s="86">
        <v>1398</v>
      </c>
      <c r="P211" s="86">
        <v>360</v>
      </c>
      <c r="Q211" s="86">
        <v>1038</v>
      </c>
      <c r="R211" s="87">
        <v>13222230381</v>
      </c>
      <c r="S211" s="87">
        <v>9398503119</v>
      </c>
      <c r="T211" s="87">
        <v>3823727262</v>
      </c>
      <c r="U211" s="88">
        <v>13</v>
      </c>
      <c r="V211" s="88">
        <v>25</v>
      </c>
      <c r="W211" s="89">
        <v>9.2989985693848354E-3</v>
      </c>
      <c r="X211" s="89">
        <v>1.7882689556509301E-2</v>
      </c>
    </row>
    <row r="212" spans="14:24" ht="15.75" x14ac:dyDescent="0.25">
      <c r="N212" s="85">
        <v>42947</v>
      </c>
      <c r="O212" s="86">
        <v>1115</v>
      </c>
      <c r="P212" s="86">
        <v>267</v>
      </c>
      <c r="Q212" s="86">
        <v>848</v>
      </c>
      <c r="R212" s="87">
        <v>10228899083</v>
      </c>
      <c r="S212" s="87">
        <v>7292686999</v>
      </c>
      <c r="T212" s="87">
        <v>2936212084</v>
      </c>
      <c r="U212" s="88">
        <v>15</v>
      </c>
      <c r="V212" s="88">
        <v>11</v>
      </c>
      <c r="W212" s="89">
        <v>1.3452914798206279E-2</v>
      </c>
      <c r="X212" s="89">
        <v>9.8654708520179366E-3</v>
      </c>
    </row>
    <row r="213" spans="14:24" ht="15.75" x14ac:dyDescent="0.25">
      <c r="N213" s="85">
        <v>42978</v>
      </c>
      <c r="O213" s="86">
        <v>1262</v>
      </c>
      <c r="P213" s="86">
        <v>295</v>
      </c>
      <c r="Q213" s="86">
        <v>967</v>
      </c>
      <c r="R213" s="87">
        <v>11099897152</v>
      </c>
      <c r="S213" s="87">
        <v>7538309684</v>
      </c>
      <c r="T213" s="87">
        <v>3561587468</v>
      </c>
      <c r="U213" s="88">
        <v>15</v>
      </c>
      <c r="V213" s="88">
        <v>18</v>
      </c>
      <c r="W213" s="89">
        <v>1.1885895404120444E-2</v>
      </c>
      <c r="X213" s="89">
        <v>1.4263074484944533E-2</v>
      </c>
    </row>
    <row r="214" spans="14:24" ht="15.75" x14ac:dyDescent="0.25">
      <c r="N214" s="85">
        <v>43008</v>
      </c>
      <c r="O214" s="86">
        <v>1159</v>
      </c>
      <c r="P214" s="86">
        <v>290</v>
      </c>
      <c r="Q214" s="86">
        <v>869</v>
      </c>
      <c r="R214" s="87">
        <v>11142732666</v>
      </c>
      <c r="S214" s="87">
        <v>8275767007</v>
      </c>
      <c r="T214" s="87">
        <v>2866965659</v>
      </c>
      <c r="U214" s="88">
        <v>16</v>
      </c>
      <c r="V214" s="88">
        <v>13</v>
      </c>
      <c r="W214" s="89">
        <v>1.3805004314063849E-2</v>
      </c>
      <c r="X214" s="89">
        <v>1.1216566005176877E-2</v>
      </c>
    </row>
    <row r="215" spans="14:24" ht="15.75" x14ac:dyDescent="0.25">
      <c r="N215" s="85">
        <v>43039</v>
      </c>
      <c r="O215" s="86">
        <v>1288</v>
      </c>
      <c r="P215" s="86">
        <v>308</v>
      </c>
      <c r="Q215" s="86">
        <v>980</v>
      </c>
      <c r="R215" s="87">
        <v>12230163264</v>
      </c>
      <c r="S215" s="87">
        <v>9237466558</v>
      </c>
      <c r="T215" s="87">
        <v>2992696706</v>
      </c>
      <c r="U215" s="88">
        <v>21</v>
      </c>
      <c r="V215" s="88">
        <v>14</v>
      </c>
      <c r="W215" s="89">
        <v>1.6304347826086956E-2</v>
      </c>
      <c r="X215" s="89">
        <v>1.0869565217391304E-2</v>
      </c>
    </row>
    <row r="216" spans="14:24" ht="15.75" x14ac:dyDescent="0.25">
      <c r="N216" s="85">
        <v>43069</v>
      </c>
      <c r="O216" s="86">
        <v>1200</v>
      </c>
      <c r="P216" s="86">
        <v>275</v>
      </c>
      <c r="Q216" s="86">
        <v>925</v>
      </c>
      <c r="R216" s="87">
        <v>11654158129</v>
      </c>
      <c r="S216" s="87">
        <v>8322855421</v>
      </c>
      <c r="T216" s="87">
        <v>3331302708</v>
      </c>
      <c r="U216" s="88">
        <v>23</v>
      </c>
      <c r="V216" s="88">
        <v>21</v>
      </c>
      <c r="W216" s="89">
        <v>1.9166666666666665E-2</v>
      </c>
      <c r="X216" s="89">
        <v>1.7500000000000002E-2</v>
      </c>
    </row>
    <row r="217" spans="14:24" ht="15.75" x14ac:dyDescent="0.25">
      <c r="N217" s="85">
        <v>43100</v>
      </c>
      <c r="O217" s="86">
        <v>1336</v>
      </c>
      <c r="P217" s="86">
        <v>345</v>
      </c>
      <c r="Q217" s="86">
        <v>991</v>
      </c>
      <c r="R217" s="87">
        <v>14072837952</v>
      </c>
      <c r="S217" s="87">
        <v>10445019451</v>
      </c>
      <c r="T217" s="87">
        <v>3627818501</v>
      </c>
      <c r="U217" s="88">
        <v>24</v>
      </c>
      <c r="V217" s="88">
        <v>16</v>
      </c>
      <c r="W217" s="89">
        <v>1.7964071856287425E-2</v>
      </c>
      <c r="X217" s="89">
        <v>1.1976047904191617E-2</v>
      </c>
    </row>
    <row r="218" spans="14:24" ht="15.75" x14ac:dyDescent="0.25">
      <c r="N218" s="85">
        <v>43131</v>
      </c>
      <c r="O218" s="86">
        <v>1195</v>
      </c>
      <c r="P218" s="86">
        <v>272</v>
      </c>
      <c r="Q218" s="86">
        <v>923</v>
      </c>
      <c r="R218" s="87">
        <v>11349554642</v>
      </c>
      <c r="S218" s="87">
        <v>8180144545</v>
      </c>
      <c r="T218" s="87">
        <v>3169410097</v>
      </c>
      <c r="U218" s="88">
        <v>19</v>
      </c>
      <c r="V218" s="88">
        <v>13</v>
      </c>
      <c r="W218" s="89">
        <v>1.5899581589958158E-2</v>
      </c>
      <c r="X218" s="89">
        <v>1.0878661087866108E-2</v>
      </c>
    </row>
    <row r="219" spans="14:24" ht="15.75" x14ac:dyDescent="0.25">
      <c r="N219" s="85">
        <v>43159</v>
      </c>
      <c r="O219" s="86">
        <v>984</v>
      </c>
      <c r="P219" s="86">
        <v>240</v>
      </c>
      <c r="Q219" s="86">
        <v>744</v>
      </c>
      <c r="R219" s="87">
        <v>9232233672</v>
      </c>
      <c r="S219" s="87">
        <v>6593537597</v>
      </c>
      <c r="T219" s="87">
        <v>2638696075</v>
      </c>
      <c r="U219" s="88">
        <v>11</v>
      </c>
      <c r="V219" s="88">
        <v>10</v>
      </c>
      <c r="W219" s="89">
        <v>1.1178861788617886E-2</v>
      </c>
      <c r="X219" s="89">
        <v>1.016260162601626E-2</v>
      </c>
    </row>
    <row r="220" spans="14:24" ht="15.75" x14ac:dyDescent="0.25">
      <c r="N220" s="85">
        <v>43190</v>
      </c>
      <c r="O220" s="86">
        <v>1363</v>
      </c>
      <c r="P220" s="86">
        <v>276</v>
      </c>
      <c r="Q220" s="86">
        <v>1087</v>
      </c>
      <c r="R220" s="87">
        <v>13173446525</v>
      </c>
      <c r="S220" s="87">
        <v>9688058876</v>
      </c>
      <c r="T220" s="87">
        <v>3485387649</v>
      </c>
      <c r="U220" s="88">
        <v>23</v>
      </c>
      <c r="V220" s="88">
        <v>11</v>
      </c>
      <c r="W220" s="89">
        <v>1.6874541452677916E-2</v>
      </c>
      <c r="X220" s="89">
        <v>8.0704328686720464E-3</v>
      </c>
    </row>
    <row r="221" spans="14:24" ht="15.75" x14ac:dyDescent="0.25">
      <c r="N221" s="85">
        <v>43220</v>
      </c>
      <c r="O221" s="86">
        <v>1464</v>
      </c>
      <c r="P221" s="86">
        <v>248</v>
      </c>
      <c r="Q221" s="86">
        <v>1216</v>
      </c>
      <c r="R221" s="87">
        <v>9597558297</v>
      </c>
      <c r="S221" s="87">
        <v>6313994093</v>
      </c>
      <c r="T221" s="87">
        <v>3283564204</v>
      </c>
      <c r="U221" s="88">
        <v>25</v>
      </c>
      <c r="V221" s="88">
        <v>13</v>
      </c>
      <c r="W221" s="89">
        <v>1.7076502732240439E-2</v>
      </c>
      <c r="X221" s="89">
        <v>8.8797814207650268E-3</v>
      </c>
    </row>
    <row r="222" spans="14:24" ht="15.75" x14ac:dyDescent="0.25">
      <c r="N222" s="85">
        <v>43251</v>
      </c>
      <c r="O222" s="86">
        <v>1558</v>
      </c>
      <c r="P222" s="86">
        <v>274</v>
      </c>
      <c r="Q222" s="86">
        <v>1284</v>
      </c>
      <c r="R222" s="87">
        <v>11193805138</v>
      </c>
      <c r="S222" s="87">
        <v>7743549467</v>
      </c>
      <c r="T222" s="87">
        <v>3450255671</v>
      </c>
      <c r="U222" s="88">
        <v>19</v>
      </c>
      <c r="V222" s="88">
        <v>16</v>
      </c>
      <c r="W222" s="89">
        <v>1.2195121951219513E-2</v>
      </c>
      <c r="X222" s="89">
        <v>1.0269576379974325E-2</v>
      </c>
    </row>
    <row r="223" spans="14:24" ht="15.75" x14ac:dyDescent="0.25">
      <c r="N223" s="85">
        <v>43281</v>
      </c>
      <c r="O223" s="86">
        <v>1550</v>
      </c>
      <c r="P223" s="86">
        <v>309</v>
      </c>
      <c r="Q223" s="86">
        <v>1241</v>
      </c>
      <c r="R223" s="87">
        <v>13804647234</v>
      </c>
      <c r="S223" s="87">
        <v>9839463314</v>
      </c>
      <c r="T223" s="87">
        <v>3965183920</v>
      </c>
      <c r="U223" s="88">
        <v>25</v>
      </c>
      <c r="V223" s="88">
        <v>21</v>
      </c>
      <c r="W223" s="89">
        <v>1.6129032258064516E-2</v>
      </c>
      <c r="X223" s="89">
        <v>1.3548387096774193E-2</v>
      </c>
    </row>
    <row r="224" spans="14:24" ht="15.75" x14ac:dyDescent="0.25">
      <c r="N224" s="85">
        <v>43312</v>
      </c>
      <c r="O224" s="86">
        <v>1408</v>
      </c>
      <c r="P224" s="86">
        <v>307</v>
      </c>
      <c r="Q224" s="86">
        <v>1101</v>
      </c>
      <c r="R224" s="87">
        <v>11476804718</v>
      </c>
      <c r="S224" s="87">
        <v>8064596779</v>
      </c>
      <c r="T224" s="87">
        <v>3412207939</v>
      </c>
      <c r="U224" s="88">
        <v>19</v>
      </c>
      <c r="V224" s="88">
        <v>13</v>
      </c>
      <c r="W224" s="89">
        <v>1.3494318181818182E-2</v>
      </c>
      <c r="X224" s="89">
        <v>9.2329545454545459E-3</v>
      </c>
    </row>
    <row r="225" spans="14:24" ht="15.75" x14ac:dyDescent="0.25">
      <c r="N225" s="85">
        <v>43343</v>
      </c>
      <c r="O225" s="86">
        <v>1511</v>
      </c>
      <c r="P225" s="86">
        <v>340</v>
      </c>
      <c r="Q225" s="86">
        <v>1171</v>
      </c>
      <c r="R225" s="87">
        <v>13627872920</v>
      </c>
      <c r="S225" s="87">
        <v>9959486105</v>
      </c>
      <c r="T225" s="87">
        <v>3668386815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75" x14ac:dyDescent="0.25">
      <c r="N226" s="85">
        <v>43373</v>
      </c>
      <c r="O226" s="86">
        <v>1229</v>
      </c>
      <c r="P226" s="86">
        <v>247</v>
      </c>
      <c r="Q226" s="86">
        <v>982</v>
      </c>
      <c r="R226" s="87">
        <v>11442953102</v>
      </c>
      <c r="S226" s="87">
        <v>8498445374</v>
      </c>
      <c r="T226" s="87">
        <v>2944507728</v>
      </c>
      <c r="U226" s="88">
        <v>16</v>
      </c>
      <c r="V226" s="88">
        <v>11</v>
      </c>
      <c r="W226" s="89">
        <v>1.3018714401952807E-2</v>
      </c>
      <c r="X226" s="89">
        <v>8.9503661513425543E-3</v>
      </c>
    </row>
    <row r="227" spans="14:24" ht="15.75" x14ac:dyDescent="0.25">
      <c r="N227" s="85">
        <v>43404</v>
      </c>
      <c r="O227" s="86">
        <v>1477</v>
      </c>
      <c r="P227" s="86">
        <v>322</v>
      </c>
      <c r="Q227" s="86">
        <v>1155</v>
      </c>
      <c r="R227" s="87">
        <v>14203679847</v>
      </c>
      <c r="S227" s="87">
        <v>10592518488</v>
      </c>
      <c r="T227" s="87">
        <v>3611161359</v>
      </c>
      <c r="U227" s="88">
        <v>14</v>
      </c>
      <c r="V227" s="88">
        <v>13</v>
      </c>
      <c r="W227" s="89">
        <v>9.4786729857819912E-3</v>
      </c>
      <c r="X227" s="89">
        <v>8.8016249153689916E-3</v>
      </c>
    </row>
    <row r="228" spans="14:24" ht="15.75" x14ac:dyDescent="0.25">
      <c r="N228" s="85">
        <v>43434</v>
      </c>
      <c r="O228" s="86">
        <v>1348</v>
      </c>
      <c r="P228" s="86">
        <v>320</v>
      </c>
      <c r="Q228" s="86">
        <v>1028</v>
      </c>
      <c r="R228" s="87">
        <v>13798708801</v>
      </c>
      <c r="S228" s="87">
        <v>9805182816</v>
      </c>
      <c r="T228" s="87">
        <v>3993525985</v>
      </c>
      <c r="U228" s="88">
        <v>15</v>
      </c>
      <c r="V228" s="88">
        <v>17</v>
      </c>
      <c r="W228" s="89">
        <v>1.112759643916914E-2</v>
      </c>
      <c r="X228" s="89">
        <v>1.2611275964391691E-2</v>
      </c>
    </row>
    <row r="229" spans="14:24" ht="15.75" x14ac:dyDescent="0.25">
      <c r="N229" s="85">
        <v>43465</v>
      </c>
      <c r="O229" s="86">
        <v>1639</v>
      </c>
      <c r="P229" s="86">
        <v>393</v>
      </c>
      <c r="Q229" s="86">
        <v>1246</v>
      </c>
      <c r="R229" s="87">
        <v>17134363830</v>
      </c>
      <c r="S229" s="87">
        <v>13279483177</v>
      </c>
      <c r="T229" s="87">
        <v>3854880653</v>
      </c>
      <c r="U229" s="88">
        <v>18</v>
      </c>
      <c r="V229" s="88">
        <v>13</v>
      </c>
      <c r="W229" s="89">
        <v>1.0982306284319707E-2</v>
      </c>
      <c r="X229" s="89">
        <v>7.9316656497864547E-3</v>
      </c>
    </row>
    <row r="230" spans="14:24" ht="15.75" x14ac:dyDescent="0.25">
      <c r="N230" s="85">
        <v>43496</v>
      </c>
      <c r="O230" s="86">
        <v>1255</v>
      </c>
      <c r="P230" s="86">
        <v>242</v>
      </c>
      <c r="Q230" s="86">
        <v>1013</v>
      </c>
      <c r="R230" s="87">
        <v>9439150657</v>
      </c>
      <c r="S230" s="87">
        <v>6323693875</v>
      </c>
      <c r="T230" s="87">
        <v>3115456782</v>
      </c>
      <c r="U230" s="88">
        <v>18</v>
      </c>
      <c r="V230" s="88">
        <v>12</v>
      </c>
      <c r="W230" s="89">
        <v>1.4342629482071713E-2</v>
      </c>
      <c r="X230" s="89">
        <v>9.5617529880478083E-3</v>
      </c>
    </row>
    <row r="231" spans="14:24" ht="15.75" x14ac:dyDescent="0.25">
      <c r="N231" s="85">
        <v>43524</v>
      </c>
      <c r="O231" s="86">
        <v>1088</v>
      </c>
      <c r="P231" s="86">
        <v>228</v>
      </c>
      <c r="Q231" s="86">
        <v>860</v>
      </c>
      <c r="R231" s="86">
        <v>9431640945</v>
      </c>
      <c r="S231" s="87">
        <v>6694493251</v>
      </c>
      <c r="T231" s="87">
        <v>2737147694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1300</v>
      </c>
      <c r="P232" s="86">
        <v>257</v>
      </c>
      <c r="Q232" s="86">
        <v>1043</v>
      </c>
      <c r="R232" s="86">
        <v>10343049496</v>
      </c>
      <c r="S232" s="87">
        <v>6863388539</v>
      </c>
      <c r="T232" s="87">
        <v>3479660957</v>
      </c>
      <c r="U232" s="88">
        <v>19</v>
      </c>
      <c r="V232" s="88">
        <v>9</v>
      </c>
      <c r="W232" s="89">
        <v>1.4615384615384615E-2</v>
      </c>
      <c r="X232" s="89">
        <v>6.9230769230769233E-3</v>
      </c>
    </row>
    <row r="233" spans="14:24" ht="15.75" x14ac:dyDescent="0.25">
      <c r="N233" s="85">
        <v>43585</v>
      </c>
      <c r="O233" s="86">
        <v>1319</v>
      </c>
      <c r="P233" s="86">
        <v>244</v>
      </c>
      <c r="Q233" s="86">
        <v>1075</v>
      </c>
      <c r="R233" s="86">
        <v>8762336989</v>
      </c>
      <c r="S233" s="87">
        <v>5542342133</v>
      </c>
      <c r="T233" s="87">
        <v>3219994856</v>
      </c>
      <c r="U233" s="88">
        <v>18</v>
      </c>
      <c r="V233" s="88">
        <v>10</v>
      </c>
      <c r="W233" s="89">
        <v>1.3646702047005308E-2</v>
      </c>
      <c r="X233" s="89">
        <v>7.5815011372251705E-3</v>
      </c>
    </row>
    <row r="234" spans="14:24" ht="15.75" x14ac:dyDescent="0.25">
      <c r="N234" s="85">
        <v>43616</v>
      </c>
      <c r="O234" s="86">
        <v>1518</v>
      </c>
      <c r="P234" s="86">
        <v>319</v>
      </c>
      <c r="Q234" s="86">
        <v>1199</v>
      </c>
      <c r="R234" s="86">
        <v>13646218290</v>
      </c>
      <c r="S234" s="87">
        <v>9639621869</v>
      </c>
      <c r="T234" s="87">
        <v>4006596421</v>
      </c>
      <c r="U234" s="88">
        <v>22</v>
      </c>
      <c r="V234" s="88">
        <v>16</v>
      </c>
      <c r="W234" s="89">
        <v>1.4492753623188406E-2</v>
      </c>
      <c r="X234" s="89">
        <v>1.0540184453227932E-2</v>
      </c>
    </row>
    <row r="235" spans="14:24" ht="15.75" x14ac:dyDescent="0.25">
      <c r="N235" s="85">
        <v>43646</v>
      </c>
      <c r="O235" s="86">
        <v>1459</v>
      </c>
      <c r="P235" s="86">
        <v>333</v>
      </c>
      <c r="Q235" s="86">
        <v>1126</v>
      </c>
      <c r="R235" s="86">
        <v>15875229521</v>
      </c>
      <c r="S235" s="87">
        <v>11981177955</v>
      </c>
      <c r="T235" s="87">
        <v>3894051566</v>
      </c>
      <c r="U235" s="88">
        <v>17</v>
      </c>
      <c r="V235" s="88">
        <v>7</v>
      </c>
      <c r="W235" s="89">
        <v>1.1651816312542838E-2</v>
      </c>
      <c r="X235" s="89">
        <v>4.7978067169294038E-3</v>
      </c>
    </row>
    <row r="236" spans="14:24" ht="15.75" x14ac:dyDescent="0.25">
      <c r="N236" s="85">
        <v>43677</v>
      </c>
      <c r="O236" s="86">
        <v>1459</v>
      </c>
      <c r="P236" s="86">
        <v>314</v>
      </c>
      <c r="Q236" s="86">
        <v>1145</v>
      </c>
      <c r="R236" s="86">
        <v>14016355045</v>
      </c>
      <c r="S236" s="87">
        <v>10118000047</v>
      </c>
      <c r="T236" s="87">
        <v>3898354998</v>
      </c>
      <c r="U236" s="88">
        <v>23</v>
      </c>
      <c r="V236" s="88">
        <v>10</v>
      </c>
      <c r="W236" s="89">
        <v>1.5764222069910898E-2</v>
      </c>
      <c r="X236" s="89">
        <v>6.8540095956134339E-3</v>
      </c>
    </row>
    <row r="237" spans="14:24" ht="15.75" x14ac:dyDescent="0.25">
      <c r="N237" s="85">
        <v>43708</v>
      </c>
      <c r="O237" s="86">
        <v>1543</v>
      </c>
      <c r="P237" s="86">
        <v>348</v>
      </c>
      <c r="Q237" s="86">
        <v>1195</v>
      </c>
      <c r="R237" s="86">
        <v>13642915713</v>
      </c>
      <c r="S237" s="87">
        <v>9980365181</v>
      </c>
      <c r="T237" s="87">
        <v>3662550532</v>
      </c>
      <c r="U237" s="88">
        <v>15</v>
      </c>
      <c r="V237" s="88">
        <v>9</v>
      </c>
      <c r="W237" s="89">
        <v>9.7213220998055728E-3</v>
      </c>
      <c r="X237" s="89">
        <v>5.8327932598833442E-3</v>
      </c>
    </row>
    <row r="238" spans="14:24" ht="15.75" x14ac:dyDescent="0.25">
      <c r="N238" s="85">
        <v>43738</v>
      </c>
      <c r="O238" s="86">
        <v>1601</v>
      </c>
      <c r="P238" s="86">
        <v>348</v>
      </c>
      <c r="Q238" s="86">
        <v>1253</v>
      </c>
      <c r="R238" s="86">
        <v>15440055270</v>
      </c>
      <c r="S238" s="87">
        <v>11298545364</v>
      </c>
      <c r="T238" s="87">
        <v>4141509906</v>
      </c>
      <c r="U238" s="88">
        <v>19</v>
      </c>
      <c r="V238" s="88">
        <v>10</v>
      </c>
      <c r="W238" s="89">
        <v>1.1867582760774516E-2</v>
      </c>
      <c r="X238" s="89">
        <v>6.2460961898813238E-3</v>
      </c>
    </row>
    <row r="239" spans="14:24" ht="15.75" x14ac:dyDescent="0.25">
      <c r="N239" s="85">
        <v>43769</v>
      </c>
      <c r="O239" s="86">
        <v>1665</v>
      </c>
      <c r="P239" s="86">
        <v>316</v>
      </c>
      <c r="Q239" s="86">
        <v>1349</v>
      </c>
      <c r="R239" s="86">
        <v>13754310306</v>
      </c>
      <c r="S239" s="87">
        <v>9592591813</v>
      </c>
      <c r="T239" s="87">
        <v>4161718493</v>
      </c>
      <c r="U239" s="88">
        <v>15</v>
      </c>
      <c r="V239" s="88">
        <v>7</v>
      </c>
      <c r="W239" s="89">
        <v>9.0090090090090089E-3</v>
      </c>
      <c r="X239" s="89">
        <v>4.2042042042042043E-3</v>
      </c>
    </row>
    <row r="240" spans="14:24" ht="15.75" x14ac:dyDescent="0.25">
      <c r="N240" s="85">
        <v>43799</v>
      </c>
      <c r="O240" s="86">
        <v>1407</v>
      </c>
      <c r="P240" s="86">
        <v>289</v>
      </c>
      <c r="Q240" s="86">
        <v>1118</v>
      </c>
      <c r="R240" s="86">
        <v>12982586943</v>
      </c>
      <c r="S240" s="87">
        <v>9364001517</v>
      </c>
      <c r="T240" s="87">
        <v>3618585426</v>
      </c>
      <c r="U240" s="88">
        <v>20</v>
      </c>
      <c r="V240" s="88">
        <v>6</v>
      </c>
      <c r="W240" s="89">
        <v>1.4214641080312722E-2</v>
      </c>
      <c r="X240" s="89">
        <v>4.2643923240938165E-3</v>
      </c>
    </row>
    <row r="241" spans="14:24" ht="15.75" x14ac:dyDescent="0.25">
      <c r="N241" s="85">
        <v>43830</v>
      </c>
      <c r="O241" s="86">
        <v>1941</v>
      </c>
      <c r="P241" s="86">
        <v>425</v>
      </c>
      <c r="Q241" s="86">
        <v>1516</v>
      </c>
      <c r="R241" s="86">
        <v>20227965302</v>
      </c>
      <c r="S241" s="87">
        <v>15290997079</v>
      </c>
      <c r="T241" s="87">
        <v>4936968223</v>
      </c>
      <c r="U241" s="88">
        <v>26</v>
      </c>
      <c r="V241" s="88">
        <v>12</v>
      </c>
      <c r="W241" s="89">
        <v>1.3395157135497167E-2</v>
      </c>
      <c r="X241" s="89">
        <v>6.1823802163833074E-3</v>
      </c>
    </row>
    <row r="242" spans="14:24" ht="15.75" x14ac:dyDescent="0.25">
      <c r="N242" s="85">
        <v>43861</v>
      </c>
      <c r="O242" s="86">
        <v>1527</v>
      </c>
      <c r="P242" s="86">
        <v>269</v>
      </c>
      <c r="Q242" s="86">
        <v>1258</v>
      </c>
      <c r="R242" s="86">
        <v>11795310357</v>
      </c>
      <c r="S242" s="87">
        <v>7902973964</v>
      </c>
      <c r="T242" s="87">
        <v>3892336393</v>
      </c>
      <c r="U242" s="88">
        <v>18</v>
      </c>
      <c r="V242" s="88">
        <v>5</v>
      </c>
      <c r="W242" s="89">
        <v>1.1787819253438114E-2</v>
      </c>
      <c r="X242" s="89">
        <v>3.2743942370661427E-3</v>
      </c>
    </row>
    <row r="243" spans="14:24" ht="15.75" x14ac:dyDescent="0.25">
      <c r="N243" s="85">
        <v>43890</v>
      </c>
      <c r="O243" s="86">
        <v>1277</v>
      </c>
      <c r="P243" s="86">
        <v>239</v>
      </c>
      <c r="Q243" s="86">
        <v>1038</v>
      </c>
      <c r="R243" s="86">
        <v>10572534136</v>
      </c>
      <c r="S243" s="87">
        <v>7368077569</v>
      </c>
      <c r="T243" s="87">
        <v>3204456567</v>
      </c>
      <c r="U243" s="88">
        <v>14</v>
      </c>
      <c r="V243" s="88">
        <v>8</v>
      </c>
      <c r="W243" s="89">
        <v>1.0963194988253719E-2</v>
      </c>
      <c r="X243" s="89">
        <v>6.2646828504306969E-3</v>
      </c>
    </row>
    <row r="244" spans="14:24" ht="15.75" x14ac:dyDescent="0.25">
      <c r="N244" s="85">
        <v>43921</v>
      </c>
      <c r="O244" s="86">
        <v>1183</v>
      </c>
      <c r="P244" s="86">
        <v>214</v>
      </c>
      <c r="Q244" s="86">
        <v>969</v>
      </c>
      <c r="R244" s="86">
        <v>9176633798</v>
      </c>
      <c r="S244" s="87">
        <v>6256380801</v>
      </c>
      <c r="T244" s="87">
        <v>2920252997</v>
      </c>
      <c r="U244" s="88">
        <v>19</v>
      </c>
      <c r="V244" s="88">
        <v>5</v>
      </c>
      <c r="W244" s="89">
        <v>1.6060862214708368E-2</v>
      </c>
      <c r="X244" s="89">
        <v>4.22654268808115E-3</v>
      </c>
    </row>
    <row r="245" spans="14:24" ht="15.75" x14ac:dyDescent="0.25">
      <c r="N245" s="85">
        <v>43951</v>
      </c>
      <c r="O245" s="86">
        <v>767</v>
      </c>
      <c r="P245" s="86">
        <v>124</v>
      </c>
      <c r="Q245" s="86">
        <v>643</v>
      </c>
      <c r="R245" s="86">
        <v>5452801592</v>
      </c>
      <c r="S245" s="87">
        <v>3665857834</v>
      </c>
      <c r="T245" s="87">
        <v>1786943758</v>
      </c>
      <c r="U245" s="88">
        <v>7</v>
      </c>
      <c r="V245" s="88">
        <v>3</v>
      </c>
      <c r="W245" s="89">
        <v>9.126466753585397E-3</v>
      </c>
      <c r="X245" s="89">
        <v>3.9113428943937422E-3</v>
      </c>
    </row>
    <row r="246" spans="14:24" ht="15.75" x14ac:dyDescent="0.25">
      <c r="N246" s="85">
        <v>43982</v>
      </c>
      <c r="O246" s="86">
        <v>704</v>
      </c>
      <c r="P246" s="86">
        <v>106</v>
      </c>
      <c r="Q246" s="86">
        <v>598</v>
      </c>
      <c r="R246" s="86">
        <v>4026827355</v>
      </c>
      <c r="S246" s="87">
        <v>2273856738</v>
      </c>
      <c r="T246" s="87">
        <v>1752970617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892</v>
      </c>
      <c r="P247" s="86">
        <v>142</v>
      </c>
      <c r="Q247" s="86">
        <v>750</v>
      </c>
      <c r="R247" s="86">
        <v>4899391655</v>
      </c>
      <c r="S247" s="87">
        <v>2791546233</v>
      </c>
      <c r="T247" s="87">
        <v>2107845422</v>
      </c>
      <c r="U247" s="88">
        <v>14</v>
      </c>
      <c r="V247" s="88">
        <v>8</v>
      </c>
      <c r="W247" s="89">
        <v>1.5695067264573991E-2</v>
      </c>
      <c r="X247" s="89">
        <v>8.9686098654708519E-3</v>
      </c>
    </row>
    <row r="248" spans="14:24" ht="15.75" x14ac:dyDescent="0.25">
      <c r="N248" s="85">
        <v>44043</v>
      </c>
      <c r="O248" s="86">
        <v>1068</v>
      </c>
      <c r="P248" s="86">
        <v>159</v>
      </c>
      <c r="Q248" s="86">
        <v>909</v>
      </c>
      <c r="R248" s="86">
        <v>5661314841</v>
      </c>
      <c r="S248" s="87">
        <v>3220234649</v>
      </c>
      <c r="T248" s="87">
        <v>2441080192</v>
      </c>
      <c r="U248" s="88">
        <v>17</v>
      </c>
      <c r="V248" s="88">
        <v>8</v>
      </c>
      <c r="W248" s="89">
        <v>1.5917602996254682E-2</v>
      </c>
      <c r="X248" s="89">
        <v>7.4906367041198503E-3</v>
      </c>
    </row>
    <row r="249" spans="14:24" ht="15.75" x14ac:dyDescent="0.25">
      <c r="N249" s="85">
        <v>44074</v>
      </c>
      <c r="O249" s="86">
        <v>1077</v>
      </c>
      <c r="P249" s="86">
        <v>153</v>
      </c>
      <c r="Q249" s="86">
        <v>924</v>
      </c>
      <c r="R249" s="86">
        <v>5320153709</v>
      </c>
      <c r="S249" s="87">
        <v>2974457161</v>
      </c>
      <c r="T249" s="87">
        <v>2345696548</v>
      </c>
      <c r="U249" s="88">
        <v>14</v>
      </c>
      <c r="V249" s="88">
        <v>4</v>
      </c>
      <c r="W249" s="89">
        <v>1.2999071494893221E-2</v>
      </c>
      <c r="X249" s="89">
        <v>3.7140204271123491E-3</v>
      </c>
    </row>
    <row r="250" spans="14:24" ht="15.75" x14ac:dyDescent="0.25">
      <c r="N250" s="85">
        <v>44104</v>
      </c>
      <c r="O250" s="86">
        <v>1321</v>
      </c>
      <c r="P250" s="86">
        <v>229</v>
      </c>
      <c r="Q250" s="86">
        <v>1092</v>
      </c>
      <c r="R250" s="86">
        <v>10177648927</v>
      </c>
      <c r="S250" s="87">
        <v>7199022577</v>
      </c>
      <c r="T250" s="87">
        <v>2978626350</v>
      </c>
      <c r="U250" s="88">
        <v>17</v>
      </c>
      <c r="V250" s="88">
        <v>7</v>
      </c>
      <c r="W250" s="89">
        <v>1.2869038607115822E-2</v>
      </c>
      <c r="X250" s="89">
        <v>5.2990158970476911E-3</v>
      </c>
    </row>
    <row r="251" spans="14:24" ht="15.75" x14ac:dyDescent="0.25">
      <c r="N251" s="85">
        <v>44135</v>
      </c>
      <c r="O251" s="86">
        <v>1400</v>
      </c>
      <c r="P251" s="86">
        <v>257</v>
      </c>
      <c r="Q251" s="86">
        <v>1143</v>
      </c>
      <c r="R251" s="86">
        <v>10960083022</v>
      </c>
      <c r="S251" s="87">
        <v>7569680805</v>
      </c>
      <c r="T251" s="87">
        <v>3390402217</v>
      </c>
      <c r="U251" s="88">
        <v>16</v>
      </c>
      <c r="V251" s="88">
        <v>11</v>
      </c>
      <c r="W251" s="89">
        <v>1.1428571428571429E-2</v>
      </c>
      <c r="X251" s="89">
        <v>7.8571428571428577E-3</v>
      </c>
    </row>
    <row r="252" spans="14:24" ht="15.75" x14ac:dyDescent="0.25">
      <c r="N252" s="85">
        <v>44165</v>
      </c>
      <c r="O252" s="86">
        <v>1334</v>
      </c>
      <c r="P252" s="86">
        <v>227</v>
      </c>
      <c r="Q252" s="86">
        <v>1107</v>
      </c>
      <c r="R252" s="86">
        <v>9810797260</v>
      </c>
      <c r="S252" s="87">
        <v>6477511957</v>
      </c>
      <c r="T252" s="87">
        <v>3333285303</v>
      </c>
      <c r="U252" s="88">
        <v>31</v>
      </c>
      <c r="V252" s="88">
        <v>5</v>
      </c>
      <c r="W252" s="89">
        <v>2.3238380809595203E-2</v>
      </c>
      <c r="X252" s="89">
        <v>3.7481259370314842E-3</v>
      </c>
    </row>
    <row r="253" spans="14:24" ht="15.75" x14ac:dyDescent="0.25">
      <c r="N253" s="85">
        <v>44196</v>
      </c>
      <c r="O253" s="86">
        <v>2419</v>
      </c>
      <c r="P253" s="86">
        <v>477</v>
      </c>
      <c r="Q253" s="86">
        <v>1942</v>
      </c>
      <c r="R253" s="86">
        <v>20594960190</v>
      </c>
      <c r="S253" s="87">
        <v>14454131935</v>
      </c>
      <c r="T253" s="87">
        <v>6140828255</v>
      </c>
      <c r="U253" s="88">
        <v>37</v>
      </c>
      <c r="V253" s="88">
        <v>16</v>
      </c>
      <c r="W253" s="89">
        <v>1.5295576684580404E-2</v>
      </c>
      <c r="X253" s="89">
        <v>6.6143034311699047E-3</v>
      </c>
    </row>
    <row r="254" spans="14:24" ht="15.75" x14ac:dyDescent="0.25">
      <c r="N254" s="85">
        <v>44227</v>
      </c>
      <c r="O254" s="86">
        <v>1329</v>
      </c>
      <c r="P254" s="86">
        <v>234</v>
      </c>
      <c r="Q254" s="86">
        <v>1095</v>
      </c>
      <c r="R254" s="86">
        <v>9569998983</v>
      </c>
      <c r="S254" s="87">
        <v>6554494082</v>
      </c>
      <c r="T254" s="87">
        <v>3015504901</v>
      </c>
      <c r="U254" s="88">
        <v>27</v>
      </c>
      <c r="V254" s="88">
        <v>7</v>
      </c>
      <c r="W254" s="89">
        <v>2.0316027088036117E-2</v>
      </c>
      <c r="X254" s="89">
        <v>5.2671181339352894E-3</v>
      </c>
    </row>
    <row r="255" spans="14:24" ht="15.75" x14ac:dyDescent="0.25">
      <c r="N255" s="85">
        <v>44255</v>
      </c>
      <c r="O255" s="86">
        <v>1316</v>
      </c>
      <c r="P255" s="86">
        <v>192</v>
      </c>
      <c r="Q255" s="86">
        <v>1124</v>
      </c>
      <c r="R255" s="86">
        <v>7674044869</v>
      </c>
      <c r="S255" s="87">
        <v>4462107545</v>
      </c>
      <c r="T255" s="87">
        <v>3211937324</v>
      </c>
      <c r="U255" s="88">
        <v>19</v>
      </c>
      <c r="V255" s="88">
        <v>2</v>
      </c>
      <c r="W255" s="89">
        <v>1.4437689969604863E-2</v>
      </c>
      <c r="X255" s="89">
        <v>1.5197568389057751E-3</v>
      </c>
    </row>
    <row r="256" spans="14:24" ht="15.75" x14ac:dyDescent="0.25">
      <c r="N256" s="85">
        <v>44286</v>
      </c>
      <c r="O256" s="86">
        <v>1833</v>
      </c>
      <c r="P256" s="86">
        <v>263</v>
      </c>
      <c r="Q256" s="86">
        <v>1570</v>
      </c>
      <c r="R256" s="86">
        <v>11212529318</v>
      </c>
      <c r="S256" s="87">
        <v>6747242340</v>
      </c>
      <c r="T256" s="87">
        <v>4465286978</v>
      </c>
      <c r="U256" s="88">
        <v>25</v>
      </c>
      <c r="V256" s="88">
        <v>11</v>
      </c>
      <c r="W256" s="89">
        <v>1.3638843426077468E-2</v>
      </c>
      <c r="X256" s="89">
        <v>6.0010911074740861E-3</v>
      </c>
    </row>
    <row r="257" spans="14:24" ht="15.75" x14ac:dyDescent="0.25">
      <c r="N257" s="85">
        <v>44316</v>
      </c>
      <c r="O257" s="86">
        <v>1901</v>
      </c>
      <c r="P257" s="86">
        <v>330</v>
      </c>
      <c r="Q257" s="86">
        <v>1571</v>
      </c>
      <c r="R257" s="86">
        <v>13805954288</v>
      </c>
      <c r="S257" s="87">
        <v>8970129792</v>
      </c>
      <c r="T257" s="87">
        <v>4835824496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1938</v>
      </c>
      <c r="P258" s="86">
        <v>309</v>
      </c>
      <c r="Q258" s="86">
        <v>1629</v>
      </c>
      <c r="R258" s="86">
        <v>12532124347</v>
      </c>
      <c r="S258" s="87">
        <v>7897663152</v>
      </c>
      <c r="T258" s="87">
        <v>4634461195</v>
      </c>
      <c r="U258" s="88">
        <v>26</v>
      </c>
      <c r="V258" s="88">
        <v>7</v>
      </c>
      <c r="W258" s="89">
        <v>1.3415892672858616E-2</v>
      </c>
      <c r="X258" s="89">
        <v>3.6119711042311661E-3</v>
      </c>
    </row>
    <row r="259" spans="14:24" ht="15.75" x14ac:dyDescent="0.25">
      <c r="N259" s="85">
        <v>44377</v>
      </c>
      <c r="O259" s="86">
        <v>2301</v>
      </c>
      <c r="P259" s="86">
        <v>381</v>
      </c>
      <c r="Q259" s="86">
        <v>1920</v>
      </c>
      <c r="R259" s="86">
        <v>17435919982</v>
      </c>
      <c r="S259" s="87">
        <v>10980321557</v>
      </c>
      <c r="T259" s="87">
        <v>6455598425</v>
      </c>
      <c r="U259" s="88">
        <v>40</v>
      </c>
      <c r="V259" s="88">
        <v>7</v>
      </c>
      <c r="W259" s="89">
        <v>1.7383746197305518E-2</v>
      </c>
      <c r="X259" s="89">
        <v>3.0421555845284659E-3</v>
      </c>
    </row>
    <row r="260" spans="14:24" ht="15.75" x14ac:dyDescent="0.25">
      <c r="N260" s="85">
        <v>44408</v>
      </c>
      <c r="O260" s="86">
        <v>2120</v>
      </c>
      <c r="P260" s="86">
        <v>356</v>
      </c>
      <c r="Q260" s="86">
        <v>1764</v>
      </c>
      <c r="R260" s="86">
        <v>17523020777</v>
      </c>
      <c r="S260" s="87">
        <v>11511344092</v>
      </c>
      <c r="T260" s="87">
        <v>6011676685</v>
      </c>
      <c r="U260" s="88">
        <v>32</v>
      </c>
      <c r="V260" s="88">
        <v>11</v>
      </c>
      <c r="W260" s="89">
        <v>1.509433962264151E-2</v>
      </c>
      <c r="X260" s="89">
        <v>5.1886792452830186E-3</v>
      </c>
    </row>
    <row r="261" spans="14:24" ht="15.75" x14ac:dyDescent="0.25">
      <c r="N261" s="85">
        <v>44439</v>
      </c>
      <c r="O261" s="86">
        <v>2250</v>
      </c>
      <c r="P261" s="86">
        <v>403</v>
      </c>
      <c r="Q261" s="86">
        <v>1847</v>
      </c>
      <c r="R261" s="86">
        <v>19953346586</v>
      </c>
      <c r="S261" s="87">
        <v>13887035703</v>
      </c>
      <c r="T261" s="87">
        <v>6066310883</v>
      </c>
      <c r="U261" s="88">
        <v>30</v>
      </c>
      <c r="V261" s="88">
        <v>10</v>
      </c>
      <c r="W261" s="89">
        <v>1.3333333333333334E-2</v>
      </c>
      <c r="X261" s="89">
        <v>4.4444444444444444E-3</v>
      </c>
    </row>
    <row r="262" spans="14:24" ht="15.75" x14ac:dyDescent="0.25">
      <c r="N262" s="85">
        <v>44469</v>
      </c>
      <c r="O262" s="86">
        <v>2282</v>
      </c>
      <c r="P262" s="86">
        <v>419</v>
      </c>
      <c r="Q262" s="86">
        <v>1863</v>
      </c>
      <c r="R262" s="86">
        <v>20678055163</v>
      </c>
      <c r="S262" s="87">
        <v>13959304391</v>
      </c>
      <c r="T262" s="87">
        <v>6718750772</v>
      </c>
      <c r="U262" s="88">
        <v>28</v>
      </c>
      <c r="V262" s="88">
        <v>9</v>
      </c>
      <c r="W262" s="89">
        <v>1.2269938650306749E-2</v>
      </c>
      <c r="X262" s="89">
        <v>3.9439088518843117E-3</v>
      </c>
    </row>
    <row r="263" spans="14:24" ht="15.75" x14ac:dyDescent="0.25">
      <c r="N263" s="85">
        <v>44500</v>
      </c>
      <c r="O263" s="86">
        <v>2293</v>
      </c>
      <c r="P263" s="86">
        <v>415</v>
      </c>
      <c r="Q263" s="86">
        <v>1878</v>
      </c>
      <c r="R263" s="86">
        <v>20821945640</v>
      </c>
      <c r="S263" s="87">
        <v>14406491989</v>
      </c>
      <c r="T263" s="87">
        <v>6415453651</v>
      </c>
      <c r="U263" s="88">
        <v>28</v>
      </c>
      <c r="V263" s="88">
        <v>9</v>
      </c>
      <c r="W263" s="89">
        <v>1.2211077191452245E-2</v>
      </c>
      <c r="X263" s="89">
        <v>3.9249890972525075E-3</v>
      </c>
    </row>
    <row r="264" spans="14:24" ht="15.75" x14ac:dyDescent="0.25">
      <c r="N264" s="85">
        <v>44530</v>
      </c>
      <c r="O264" s="86">
        <v>2306</v>
      </c>
      <c r="P264" s="86">
        <v>406</v>
      </c>
      <c r="Q264" s="86">
        <v>1900</v>
      </c>
      <c r="R264" s="86">
        <v>20332833116</v>
      </c>
      <c r="S264" s="87">
        <v>13826812589</v>
      </c>
      <c r="T264" s="87">
        <v>6506020527</v>
      </c>
      <c r="U264" s="88">
        <v>24</v>
      </c>
      <c r="V264" s="88">
        <v>6</v>
      </c>
      <c r="W264" s="89">
        <v>1.0407632263660017E-2</v>
      </c>
      <c r="X264" s="89">
        <v>2.6019080659150044E-3</v>
      </c>
    </row>
    <row r="265" spans="14:24" ht="15.75" x14ac:dyDescent="0.25">
      <c r="N265" s="85">
        <v>44561</v>
      </c>
      <c r="O265" s="86">
        <v>3821</v>
      </c>
      <c r="P265" s="86">
        <v>791</v>
      </c>
      <c r="Q265" s="86">
        <v>3030</v>
      </c>
      <c r="R265" s="86">
        <v>38834182310</v>
      </c>
      <c r="S265" s="87">
        <v>26941280471</v>
      </c>
      <c r="T265" s="87">
        <v>11892901839</v>
      </c>
      <c r="U265" s="88">
        <v>30</v>
      </c>
      <c r="V265" s="88">
        <v>20</v>
      </c>
      <c r="W265" s="89">
        <v>7.8513478147081914E-3</v>
      </c>
      <c r="X265" s="89">
        <v>5.2342318764721273E-3</v>
      </c>
    </row>
    <row r="266" spans="14:24" ht="15.75" x14ac:dyDescent="0.25">
      <c r="N266" s="85">
        <v>44592</v>
      </c>
      <c r="O266" s="86">
        <v>1741</v>
      </c>
      <c r="P266" s="86">
        <v>274</v>
      </c>
      <c r="Q266" s="86">
        <v>1467</v>
      </c>
      <c r="R266" s="86">
        <v>14275691739</v>
      </c>
      <c r="S266" s="87">
        <v>8929831594</v>
      </c>
      <c r="T266" s="87">
        <v>5345860145</v>
      </c>
      <c r="U266" s="88">
        <v>19</v>
      </c>
      <c r="V266" s="88">
        <v>7</v>
      </c>
      <c r="W266" s="89">
        <v>1.0913268236645606E-2</v>
      </c>
      <c r="X266" s="89">
        <v>4.0206777713957496E-3</v>
      </c>
    </row>
    <row r="267" spans="14:24" ht="15.75" x14ac:dyDescent="0.25">
      <c r="N267" s="85">
        <v>44620</v>
      </c>
      <c r="O267" s="86">
        <v>1745</v>
      </c>
      <c r="P267" s="86">
        <v>285</v>
      </c>
      <c r="Q267" s="86">
        <v>1460</v>
      </c>
      <c r="R267" s="86">
        <v>14059520588</v>
      </c>
      <c r="S267" s="87">
        <v>8911655455</v>
      </c>
      <c r="T267" s="87">
        <v>5147865133</v>
      </c>
      <c r="U267" s="88">
        <v>18</v>
      </c>
      <c r="V267" s="88">
        <v>9</v>
      </c>
      <c r="W267" s="89">
        <v>1.0315186246418338E-2</v>
      </c>
      <c r="X267" s="89">
        <v>5.1575931232091688E-3</v>
      </c>
    </row>
    <row r="268" spans="14:24" ht="15.75" x14ac:dyDescent="0.25">
      <c r="N268" s="85">
        <v>44651</v>
      </c>
      <c r="O268" s="86">
        <v>2318</v>
      </c>
      <c r="P268" s="86">
        <v>377</v>
      </c>
      <c r="Q268" s="86">
        <v>1941</v>
      </c>
      <c r="R268" s="86">
        <v>19869768006</v>
      </c>
      <c r="S268" s="87">
        <v>13283596871</v>
      </c>
      <c r="T268" s="87">
        <v>6586171135</v>
      </c>
      <c r="U268" s="88">
        <v>28</v>
      </c>
      <c r="V268" s="88">
        <v>14</v>
      </c>
      <c r="W268" s="89">
        <v>1.2079378774805867E-2</v>
      </c>
      <c r="X268" s="89">
        <v>6.0396893874029335E-3</v>
      </c>
    </row>
    <row r="269" spans="14:24" ht="15.75" x14ac:dyDescent="0.25">
      <c r="N269" s="85">
        <v>44681</v>
      </c>
      <c r="O269" s="86">
        <v>2225</v>
      </c>
      <c r="P269" s="86">
        <v>350</v>
      </c>
      <c r="Q269" s="86">
        <v>1875</v>
      </c>
      <c r="R269" s="86">
        <v>19062388869</v>
      </c>
      <c r="S269" s="87">
        <v>12231036164</v>
      </c>
      <c r="T269" s="87">
        <v>6831352705</v>
      </c>
      <c r="U269" s="88">
        <v>26</v>
      </c>
      <c r="V269" s="88">
        <v>10</v>
      </c>
      <c r="W269" s="89">
        <v>1.1685393258426966E-2</v>
      </c>
      <c r="X269" s="89">
        <v>4.4943820224719105E-3</v>
      </c>
    </row>
    <row r="270" spans="14:24" ht="15.75" x14ac:dyDescent="0.25">
      <c r="N270" s="85">
        <v>44712</v>
      </c>
      <c r="O270" s="86">
        <v>2149</v>
      </c>
      <c r="P270" s="86">
        <v>351</v>
      </c>
      <c r="Q270" s="86">
        <v>1798</v>
      </c>
      <c r="R270" s="86">
        <v>19073659514</v>
      </c>
      <c r="S270" s="87">
        <v>12007541310</v>
      </c>
      <c r="T270" s="87">
        <v>7066118204</v>
      </c>
      <c r="U270" s="88">
        <v>26</v>
      </c>
      <c r="V270" s="88">
        <v>9</v>
      </c>
      <c r="W270" s="89">
        <v>1.2098650535132619E-2</v>
      </c>
      <c r="X270" s="89">
        <v>4.1879944160074451E-3</v>
      </c>
    </row>
    <row r="271" spans="14:24" ht="15.75" x14ac:dyDescent="0.25">
      <c r="N271" s="85">
        <v>44742</v>
      </c>
      <c r="O271" s="86">
        <v>2417</v>
      </c>
      <c r="P271" s="86">
        <v>425</v>
      </c>
      <c r="Q271" s="86">
        <v>1992</v>
      </c>
      <c r="R271" s="86">
        <v>23793753318</v>
      </c>
      <c r="S271" s="87">
        <v>16112959015</v>
      </c>
      <c r="T271" s="87">
        <v>7680794303</v>
      </c>
      <c r="U271" s="88">
        <v>23</v>
      </c>
      <c r="V271" s="88">
        <v>11</v>
      </c>
      <c r="W271" s="89">
        <v>9.5159288374017381E-3</v>
      </c>
      <c r="X271" s="89">
        <v>4.5510964004964833E-3</v>
      </c>
    </row>
    <row r="272" spans="14:24" ht="15.75" x14ac:dyDescent="0.25">
      <c r="N272" s="85">
        <v>44773</v>
      </c>
      <c r="O272" s="86">
        <v>1903</v>
      </c>
      <c r="P272" s="86">
        <v>336</v>
      </c>
      <c r="Q272" s="86">
        <v>1567</v>
      </c>
      <c r="R272" s="86">
        <v>16904150975</v>
      </c>
      <c r="S272" s="87">
        <v>11100434883</v>
      </c>
      <c r="T272" s="87">
        <v>5803716092</v>
      </c>
      <c r="U272" s="88">
        <v>27</v>
      </c>
      <c r="V272" s="88">
        <v>8</v>
      </c>
      <c r="W272" s="89">
        <v>1.418812401471361E-2</v>
      </c>
      <c r="X272" s="89">
        <v>4.2038885969521806E-3</v>
      </c>
    </row>
    <row r="273" spans="14:24" ht="15.75" x14ac:dyDescent="0.25">
      <c r="N273" s="85">
        <v>44804</v>
      </c>
      <c r="O273" s="86">
        <v>1903</v>
      </c>
      <c r="P273" s="86">
        <v>306</v>
      </c>
      <c r="Q273" s="86">
        <v>1597</v>
      </c>
      <c r="R273" s="86">
        <v>15767918402</v>
      </c>
      <c r="S273" s="87">
        <v>9769111314</v>
      </c>
      <c r="T273" s="87">
        <v>5998807088</v>
      </c>
      <c r="U273" s="88">
        <v>22</v>
      </c>
      <c r="V273" s="88">
        <v>8</v>
      </c>
      <c r="W273" s="89">
        <v>1.1560693641618497E-2</v>
      </c>
      <c r="X273" s="89">
        <v>4.2038885969521806E-3</v>
      </c>
    </row>
    <row r="274" spans="14:24" ht="15.75" x14ac:dyDescent="0.25">
      <c r="N274" s="85">
        <v>44834</v>
      </c>
      <c r="O274" s="86">
        <v>1784</v>
      </c>
      <c r="P274" s="86">
        <v>298</v>
      </c>
      <c r="Q274" s="86">
        <v>1486</v>
      </c>
      <c r="R274" s="86">
        <v>16452127270</v>
      </c>
      <c r="S274" s="87">
        <v>10827325519</v>
      </c>
      <c r="T274" s="87">
        <v>5624801751</v>
      </c>
      <c r="U274" s="88">
        <v>32</v>
      </c>
      <c r="V274" s="88">
        <v>14</v>
      </c>
      <c r="W274" s="89">
        <v>1.7937219730941704E-2</v>
      </c>
      <c r="X274" s="89">
        <v>7.8475336322869956E-3</v>
      </c>
    </row>
    <row r="275" spans="14:24" ht="15.75" x14ac:dyDescent="0.25">
      <c r="N275" s="85">
        <v>44865</v>
      </c>
      <c r="O275" s="86">
        <v>1592</v>
      </c>
      <c r="P275" s="86">
        <v>265</v>
      </c>
      <c r="Q275" s="86">
        <v>1327</v>
      </c>
      <c r="R275" s="86">
        <v>13306455665</v>
      </c>
      <c r="S275" s="87">
        <v>8219258740</v>
      </c>
      <c r="T275" s="87">
        <v>5087196925</v>
      </c>
      <c r="U275" s="88">
        <v>23</v>
      </c>
      <c r="V275" s="88">
        <v>13</v>
      </c>
      <c r="W275" s="89">
        <v>1.4447236180904523E-2</v>
      </c>
      <c r="X275" s="89">
        <v>8.1658291457286439E-3</v>
      </c>
    </row>
    <row r="276" spans="14:24" ht="15.75" x14ac:dyDescent="0.25">
      <c r="N276" s="85">
        <v>44895</v>
      </c>
      <c r="O276" s="86">
        <v>1461</v>
      </c>
      <c r="P276" s="86">
        <v>250</v>
      </c>
      <c r="Q276" s="86">
        <v>1211</v>
      </c>
      <c r="R276" s="86">
        <v>12077242182</v>
      </c>
      <c r="S276" s="87">
        <v>7910031293</v>
      </c>
      <c r="T276" s="87">
        <v>4167210889</v>
      </c>
      <c r="U276" s="88">
        <v>18</v>
      </c>
      <c r="V276" s="88">
        <v>14</v>
      </c>
      <c r="W276" s="89">
        <v>1.2320328542094456E-2</v>
      </c>
      <c r="X276" s="89">
        <v>9.5824777549623538E-3</v>
      </c>
    </row>
    <row r="277" spans="14:24" ht="15.75" x14ac:dyDescent="0.25">
      <c r="N277" s="85">
        <v>44926</v>
      </c>
      <c r="O277" s="86">
        <v>1730</v>
      </c>
      <c r="P277" s="86">
        <v>288</v>
      </c>
      <c r="Q277" s="86">
        <v>1442</v>
      </c>
      <c r="R277" s="86">
        <v>12840573991</v>
      </c>
      <c r="S277" s="87">
        <v>7672624519</v>
      </c>
      <c r="T277" s="87">
        <v>5167949472</v>
      </c>
      <c r="U277" s="88">
        <v>24</v>
      </c>
      <c r="V277" s="88">
        <v>14</v>
      </c>
      <c r="W277" s="89">
        <v>1.3872832369942197E-2</v>
      </c>
      <c r="X277" s="89">
        <v>8.0924855491329474E-3</v>
      </c>
    </row>
    <row r="278" spans="14:24" ht="15.75" x14ac:dyDescent="0.25">
      <c r="N278" s="85">
        <v>44957</v>
      </c>
      <c r="O278" s="86">
        <v>1171</v>
      </c>
      <c r="P278" s="86">
        <v>143</v>
      </c>
      <c r="Q278" s="86">
        <v>1028</v>
      </c>
      <c r="R278" s="86">
        <v>6723042484</v>
      </c>
      <c r="S278" s="87">
        <v>3376030730</v>
      </c>
      <c r="T278" s="87">
        <v>3347011754</v>
      </c>
      <c r="U278" s="88">
        <v>17</v>
      </c>
      <c r="V278" s="88">
        <v>9</v>
      </c>
      <c r="W278" s="89">
        <v>1.4517506404782237E-2</v>
      </c>
      <c r="X278" s="89">
        <v>7.6857386848847142E-3</v>
      </c>
    </row>
    <row r="279" spans="14:24" ht="15.75" x14ac:dyDescent="0.25">
      <c r="N279" s="85">
        <v>44985</v>
      </c>
      <c r="O279" s="86">
        <v>1029</v>
      </c>
      <c r="P279" s="86">
        <v>139</v>
      </c>
      <c r="Q279" s="86">
        <v>890</v>
      </c>
      <c r="R279" s="86">
        <v>6014691870</v>
      </c>
      <c r="S279" s="87">
        <v>2978614314</v>
      </c>
      <c r="T279" s="87">
        <v>3036077556</v>
      </c>
      <c r="U279" s="88">
        <v>15</v>
      </c>
      <c r="V279" s="88">
        <v>7</v>
      </c>
      <c r="W279" s="89">
        <v>1.4577259475218658E-2</v>
      </c>
      <c r="X279" s="89">
        <v>6.8027210884353739E-3</v>
      </c>
    </row>
    <row r="280" spans="14:24" ht="15.75" x14ac:dyDescent="0.25">
      <c r="N280" s="85">
        <v>45016</v>
      </c>
      <c r="O280" s="86">
        <v>1330</v>
      </c>
      <c r="P280" s="86">
        <v>173</v>
      </c>
      <c r="Q280" s="86">
        <v>1157</v>
      </c>
      <c r="R280" s="86">
        <v>9568815451</v>
      </c>
      <c r="S280" s="87">
        <v>5444360019</v>
      </c>
      <c r="T280" s="87">
        <v>4124455432</v>
      </c>
      <c r="U280" s="88">
        <v>23</v>
      </c>
      <c r="V280" s="88">
        <v>9</v>
      </c>
      <c r="W280" s="89">
        <v>1.7293233082706767E-2</v>
      </c>
      <c r="X280" s="89">
        <v>6.7669172932330827E-3</v>
      </c>
    </row>
    <row r="281" spans="14:24" ht="15.75" x14ac:dyDescent="0.25">
      <c r="N281" s="85">
        <v>45046</v>
      </c>
      <c r="O281" s="86">
        <v>1083</v>
      </c>
      <c r="P281" s="86">
        <v>128</v>
      </c>
      <c r="Q281" s="86">
        <v>955</v>
      </c>
      <c r="R281" s="86">
        <v>5748814163</v>
      </c>
      <c r="S281" s="87">
        <v>2941547360</v>
      </c>
      <c r="T281" s="87">
        <v>2807266803</v>
      </c>
      <c r="U281" s="88">
        <v>24</v>
      </c>
      <c r="V281" s="88">
        <v>5</v>
      </c>
      <c r="W281" s="89">
        <v>2.2160664819944598E-2</v>
      </c>
      <c r="X281" s="89">
        <v>4.6168051708217915E-3</v>
      </c>
    </row>
    <row r="282" spans="14:24" ht="15.75" x14ac:dyDescent="0.25">
      <c r="N282" s="85">
        <v>45077</v>
      </c>
      <c r="O282" s="86">
        <v>1337</v>
      </c>
      <c r="P282" s="86">
        <v>155</v>
      </c>
      <c r="Q282" s="86">
        <v>1182</v>
      </c>
      <c r="R282" s="86">
        <v>7619455296</v>
      </c>
      <c r="S282" s="87">
        <v>3814084584</v>
      </c>
      <c r="T282" s="87">
        <v>3805370712</v>
      </c>
      <c r="U282" s="88">
        <v>20</v>
      </c>
      <c r="V282" s="88">
        <v>4</v>
      </c>
      <c r="W282" s="89">
        <v>1.4958863126402393E-2</v>
      </c>
      <c r="X282" s="89">
        <v>2.9917726252804786E-3</v>
      </c>
    </row>
    <row r="283" spans="14:24" ht="15.75" x14ac:dyDescent="0.25">
      <c r="N283" s="85">
        <v>45107</v>
      </c>
      <c r="O283" s="86">
        <v>1419</v>
      </c>
      <c r="P283" s="86">
        <v>206</v>
      </c>
      <c r="Q283" s="86">
        <v>1213</v>
      </c>
      <c r="R283" s="86">
        <v>9607177058</v>
      </c>
      <c r="S283" s="87">
        <v>5363627576</v>
      </c>
      <c r="T283" s="87">
        <v>4243549482</v>
      </c>
      <c r="U283" s="88">
        <v>19</v>
      </c>
      <c r="V283" s="88">
        <v>15</v>
      </c>
      <c r="W283" s="89">
        <v>1.3389711064129669E-2</v>
      </c>
      <c r="X283" s="89">
        <v>1.0570824524312896E-2</v>
      </c>
    </row>
    <row r="284" spans="14:24" ht="15.75" x14ac:dyDescent="0.25">
      <c r="N284" s="85">
        <v>45138</v>
      </c>
      <c r="O284" s="86">
        <v>1093</v>
      </c>
      <c r="P284" s="86">
        <v>146</v>
      </c>
      <c r="Q284" s="86">
        <v>947</v>
      </c>
      <c r="R284" s="86">
        <v>7412058077</v>
      </c>
      <c r="S284" s="87">
        <v>4594753267</v>
      </c>
      <c r="T284" s="87">
        <v>2817304810</v>
      </c>
      <c r="U284" s="88">
        <v>20</v>
      </c>
      <c r="V284" s="88">
        <v>8</v>
      </c>
      <c r="W284" s="89">
        <v>1.8298261665141813E-2</v>
      </c>
      <c r="X284" s="89">
        <v>7.319304666056725E-3</v>
      </c>
    </row>
    <row r="285" spans="14:24" ht="15.75" x14ac:dyDescent="0.25">
      <c r="N285" s="85">
        <v>45169</v>
      </c>
      <c r="O285" s="86">
        <v>1246</v>
      </c>
      <c r="P285" s="86">
        <v>177</v>
      </c>
      <c r="Q285" s="86">
        <v>1069</v>
      </c>
      <c r="R285" s="86">
        <v>8809486142</v>
      </c>
      <c r="S285" s="87">
        <v>5373093314</v>
      </c>
      <c r="T285" s="87">
        <v>3436392828</v>
      </c>
      <c r="U285" s="88">
        <v>22</v>
      </c>
      <c r="V285" s="88">
        <v>6</v>
      </c>
      <c r="W285" s="89">
        <v>1.7656500802568219E-2</v>
      </c>
      <c r="X285" s="89">
        <v>4.815409309791332E-3</v>
      </c>
    </row>
    <row r="286" spans="14:24" ht="15.75" x14ac:dyDescent="0.25">
      <c r="N286" s="85">
        <v>45199</v>
      </c>
      <c r="O286" s="86">
        <v>1132</v>
      </c>
      <c r="P286" s="86">
        <v>179</v>
      </c>
      <c r="Q286" s="86">
        <v>953</v>
      </c>
      <c r="R286" s="86">
        <v>8303162965</v>
      </c>
      <c r="S286" s="87">
        <v>5000343181</v>
      </c>
      <c r="T286" s="87">
        <v>3302819784</v>
      </c>
      <c r="U286" s="88">
        <v>15</v>
      </c>
      <c r="V286" s="88">
        <v>10</v>
      </c>
      <c r="W286" s="89">
        <v>1.3250883392226149E-2</v>
      </c>
      <c r="X286" s="89">
        <v>8.8339222614840993E-3</v>
      </c>
    </row>
    <row r="287" spans="14:24" ht="15.75" x14ac:dyDescent="0.25">
      <c r="N287" s="85"/>
      <c r="O287" s="180">
        <f>SUM($O$2:$O286)</f>
        <v>296739</v>
      </c>
      <c r="P287" s="86" t="s">
        <v>76</v>
      </c>
      <c r="Q287" s="86" t="s">
        <v>76</v>
      </c>
      <c r="R287" s="87" t="s">
        <v>76</v>
      </c>
      <c r="S287" s="87" t="s">
        <v>76</v>
      </c>
      <c r="T287" s="87" t="s">
        <v>76</v>
      </c>
      <c r="U287" s="88" t="s">
        <v>76</v>
      </c>
      <c r="V287" s="88" t="s">
        <v>76</v>
      </c>
      <c r="W287" s="89" t="s">
        <v>76</v>
      </c>
      <c r="X287" s="89" t="s">
        <v>76</v>
      </c>
    </row>
    <row r="288" spans="14:24" ht="15.75" x14ac:dyDescent="0.25">
      <c r="N288" s="85">
        <v>42643</v>
      </c>
      <c r="O288" s="86" t="s">
        <v>76</v>
      </c>
      <c r="P288" s="86" t="s">
        <v>76</v>
      </c>
      <c r="Q288" s="86" t="s">
        <v>76</v>
      </c>
      <c r="R288" s="87" t="s">
        <v>76</v>
      </c>
      <c r="S288" s="87" t="s">
        <v>76</v>
      </c>
      <c r="T288" s="87" t="s">
        <v>76</v>
      </c>
      <c r="U288" s="88" t="s">
        <v>76</v>
      </c>
      <c r="V288" s="88" t="s">
        <v>76</v>
      </c>
      <c r="W288" s="89" t="s">
        <v>76</v>
      </c>
      <c r="X288" s="89" t="s">
        <v>76</v>
      </c>
    </row>
    <row r="289" spans="14:24" ht="15.75" x14ac:dyDescent="0.25">
      <c r="N289" s="85">
        <v>42674</v>
      </c>
      <c r="O289" s="86" t="s">
        <v>76</v>
      </c>
      <c r="P289" s="86" t="s">
        <v>76</v>
      </c>
      <c r="Q289" s="86" t="s">
        <v>76</v>
      </c>
      <c r="R289" s="87" t="s">
        <v>76</v>
      </c>
      <c r="S289" s="87" t="s">
        <v>76</v>
      </c>
      <c r="T289" s="87" t="s">
        <v>76</v>
      </c>
      <c r="U289" s="88" t="s">
        <v>76</v>
      </c>
      <c r="V289" s="88" t="s">
        <v>76</v>
      </c>
      <c r="W289" s="89" t="s">
        <v>76</v>
      </c>
      <c r="X289" s="89" t="s">
        <v>76</v>
      </c>
    </row>
    <row r="290" spans="14:24" ht="15.75" x14ac:dyDescent="0.25">
      <c r="N290" s="181"/>
      <c r="O290" s="182" t="s">
        <v>141</v>
      </c>
      <c r="P290" s="182" t="s">
        <v>142</v>
      </c>
      <c r="Q290" s="182" t="s">
        <v>143</v>
      </c>
      <c r="R290" s="183" t="s">
        <v>144</v>
      </c>
      <c r="S290" s="183" t="s">
        <v>142</v>
      </c>
      <c r="T290" s="183" t="s">
        <v>143</v>
      </c>
      <c r="U290" s="184" t="s">
        <v>76</v>
      </c>
      <c r="V290" s="184" t="s">
        <v>76</v>
      </c>
      <c r="W290" s="89" t="s">
        <v>76</v>
      </c>
      <c r="X290" s="89" t="s">
        <v>76</v>
      </c>
    </row>
    <row r="291" spans="14:24" ht="15.75" x14ac:dyDescent="0.25">
      <c r="N291" s="181">
        <v>42704</v>
      </c>
      <c r="O291" s="182" t="s">
        <v>76</v>
      </c>
      <c r="P291" s="182" t="s">
        <v>76</v>
      </c>
      <c r="Q291" s="182" t="s">
        <v>76</v>
      </c>
      <c r="R291" s="183" t="s">
        <v>76</v>
      </c>
      <c r="S291" s="183" t="s">
        <v>76</v>
      </c>
      <c r="T291" s="183" t="s">
        <v>76</v>
      </c>
      <c r="U291" s="184" t="s">
        <v>76</v>
      </c>
      <c r="V291" s="184" t="s">
        <v>76</v>
      </c>
      <c r="W291" s="89" t="s">
        <v>76</v>
      </c>
      <c r="X291" s="89" t="s">
        <v>76</v>
      </c>
    </row>
    <row r="292" spans="14:24" ht="15.75" x14ac:dyDescent="0.25">
      <c r="N292" s="185" t="s">
        <v>145</v>
      </c>
      <c r="O292" s="180">
        <f>SUM(O263:O274)</f>
        <v>26605</v>
      </c>
      <c r="P292" s="180">
        <f t="shared" ref="P292:S292" si="0">SUM(P263:P274)</f>
        <v>4614</v>
      </c>
      <c r="Q292" s="180">
        <f t="shared" si="0"/>
        <v>21991</v>
      </c>
      <c r="R292" s="180">
        <f>SUM(R263:R274)</f>
        <v>239247939747</v>
      </c>
      <c r="S292" s="180">
        <f t="shared" si="0"/>
        <v>158348077174</v>
      </c>
      <c r="T292" s="180">
        <f>SUM(T263:T274)</f>
        <v>80899862573</v>
      </c>
      <c r="U292" s="180">
        <f>SUM(U263:U274)</f>
        <v>303</v>
      </c>
      <c r="V292" s="180">
        <f>SUM(V263:V274)</f>
        <v>125</v>
      </c>
      <c r="W292" s="89" t="s">
        <v>76</v>
      </c>
      <c r="X292" s="89" t="s">
        <v>76</v>
      </c>
    </row>
    <row r="293" spans="14:24" ht="15.75" x14ac:dyDescent="0.25">
      <c r="N293" s="185" t="s">
        <v>146</v>
      </c>
      <c r="O293" s="180">
        <f>SUM(O275:O286)</f>
        <v>15623</v>
      </c>
      <c r="P293" s="180">
        <f t="shared" ref="P293:V293" si="1">SUM(P275:P286)</f>
        <v>2249</v>
      </c>
      <c r="Q293" s="180">
        <f t="shared" si="1"/>
        <v>13374</v>
      </c>
      <c r="R293" s="180">
        <f>SUM(R275:R286)</f>
        <v>108030975344</v>
      </c>
      <c r="S293" s="180">
        <f t="shared" si="1"/>
        <v>62688368897</v>
      </c>
      <c r="T293" s="180">
        <f t="shared" si="1"/>
        <v>45342606447</v>
      </c>
      <c r="U293" s="180">
        <f t="shared" si="1"/>
        <v>240</v>
      </c>
      <c r="V293" s="180">
        <f t="shared" si="1"/>
        <v>114</v>
      </c>
      <c r="W293" s="89" t="s">
        <v>76</v>
      </c>
      <c r="X293" s="89" t="s">
        <v>76</v>
      </c>
    </row>
    <row r="294" spans="14:24" ht="15.75" x14ac:dyDescent="0.25">
      <c r="N294" s="185" t="s">
        <v>147</v>
      </c>
      <c r="O294" s="186">
        <f>O293/O292-1</f>
        <v>-0.41277955271565492</v>
      </c>
      <c r="P294" s="186">
        <f>P293/P292-1</f>
        <v>-0.51257043779800604</v>
      </c>
      <c r="Q294" s="186">
        <f t="shared" ref="Q294:V294" si="2">Q293/Q292-1</f>
        <v>-0.3918421172297758</v>
      </c>
      <c r="R294" s="186">
        <f>R293/R292-1</f>
        <v>-0.54845598479033653</v>
      </c>
      <c r="S294" s="186">
        <f t="shared" si="2"/>
        <v>-0.60411032444609236</v>
      </c>
      <c r="T294" s="186">
        <f t="shared" si="2"/>
        <v>-0.43952183594768046</v>
      </c>
      <c r="U294" s="186">
        <f t="shared" si="2"/>
        <v>-0.20792079207920788</v>
      </c>
      <c r="V294" s="186">
        <f t="shared" si="2"/>
        <v>-8.7999999999999967E-2</v>
      </c>
      <c r="W294" s="89" t="s">
        <v>76</v>
      </c>
      <c r="X294" s="89" t="s">
        <v>76</v>
      </c>
    </row>
    <row r="295" spans="14:24" ht="15.75" x14ac:dyDescent="0.25">
      <c r="N295" s="185" t="s">
        <v>148</v>
      </c>
      <c r="O295" s="182">
        <f>SUM(O$170:O238)</f>
        <v>98999</v>
      </c>
      <c r="P295" s="182">
        <f>SUM(P$170:P238)</f>
        <v>19301</v>
      </c>
      <c r="Q295" s="182">
        <f>SUM(Q$170:Q238)</f>
        <v>79698</v>
      </c>
      <c r="R295" s="182">
        <f>SUM(R$170:R238)</f>
        <v>761470420677</v>
      </c>
      <c r="S295" s="182">
        <f>SUM(S$170:S238)</f>
        <v>544795020898</v>
      </c>
      <c r="T295" s="182">
        <f>SUM(T$170:T238)</f>
        <v>216675399779</v>
      </c>
      <c r="U295" s="182">
        <f>SUM(U$170:U238)</f>
        <v>3806</v>
      </c>
      <c r="V295" s="182">
        <f>SUM(V$170:V238)</f>
        <v>1268</v>
      </c>
      <c r="W295" s="89" t="s">
        <v>76</v>
      </c>
      <c r="X295" s="89" t="s">
        <v>76</v>
      </c>
    </row>
    <row r="296" spans="14:24" ht="15.75" x14ac:dyDescent="0.25">
      <c r="N296" s="185" t="s">
        <v>149</v>
      </c>
      <c r="O296" s="182">
        <f>SUM(O$182:O250)</f>
        <v>96647</v>
      </c>
      <c r="P296" s="182">
        <f>SUM(P$182:P250)</f>
        <v>18991</v>
      </c>
      <c r="Q296" s="182">
        <f>SUM(Q$182:Q250)</f>
        <v>77656</v>
      </c>
      <c r="R296" s="182">
        <f>SUM(R$182:R250)</f>
        <v>769600142464</v>
      </c>
      <c r="S296" s="182">
        <f>SUM(S$182:S250)</f>
        <v>547521019908</v>
      </c>
      <c r="T296" s="182">
        <f>SUM(T$182:T250)</f>
        <v>222079122556</v>
      </c>
      <c r="U296" s="182">
        <f>SUM(U$182:U250)</f>
        <v>2560</v>
      </c>
      <c r="V296" s="182">
        <f>SUM(V$182:V250)</f>
        <v>993</v>
      </c>
      <c r="W296" s="89" t="s">
        <v>76</v>
      </c>
      <c r="X296" s="89" t="s">
        <v>76</v>
      </c>
    </row>
    <row r="297" spans="14:24" ht="15.75" x14ac:dyDescent="0.25">
      <c r="N297" s="185" t="s">
        <v>150</v>
      </c>
      <c r="O297" s="182">
        <f>SUM(O$194:O262)</f>
        <v>100471</v>
      </c>
      <c r="P297" s="182">
        <f>SUM(P$194:P262)</f>
        <v>19572</v>
      </c>
      <c r="Q297" s="182">
        <f>SUM(Q$194:Q262)</f>
        <v>80899</v>
      </c>
      <c r="R297" s="182">
        <f>SUM(R$194:R262)</f>
        <v>809399694536</v>
      </c>
      <c r="S297" s="182">
        <f>SUM(S$194:S262)</f>
        <v>568247534822</v>
      </c>
      <c r="T297" s="182">
        <f>SUM(T$194:T262)</f>
        <v>241152159714</v>
      </c>
      <c r="U297" s="182">
        <f>SUM(U$194:U262)</f>
        <v>1864</v>
      </c>
      <c r="V297" s="182">
        <f>SUM(V$194:V262)</f>
        <v>841</v>
      </c>
      <c r="W297" s="89" t="s">
        <v>76</v>
      </c>
      <c r="X297" s="89" t="s">
        <v>76</v>
      </c>
    </row>
    <row r="298" spans="14:24" ht="15.75" x14ac:dyDescent="0.25">
      <c r="N298" s="185" t="s">
        <v>151</v>
      </c>
      <c r="O298" s="182">
        <f>SUM(O$206:O274)</f>
        <v>107848</v>
      </c>
      <c r="P298" s="182">
        <f>SUM(P$206:P274)</f>
        <v>20720</v>
      </c>
      <c r="Q298" s="182">
        <f>SUM(Q$206:Q274)</f>
        <v>87128</v>
      </c>
      <c r="R298" s="182">
        <f>SUM(R$206:R274)</f>
        <v>916843442032</v>
      </c>
      <c r="S298" s="182">
        <f>SUM(S$206:S274)</f>
        <v>631451245740</v>
      </c>
      <c r="T298" s="182">
        <f>SUM(T$206:T274)</f>
        <v>285392196292</v>
      </c>
      <c r="U298" s="182">
        <f>SUM(U$206:U274)</f>
        <v>1453</v>
      </c>
      <c r="V298" s="182">
        <f>SUM(V$206:V274)</f>
        <v>753</v>
      </c>
      <c r="W298" s="89" t="s">
        <v>76</v>
      </c>
      <c r="X298" s="89" t="s">
        <v>76</v>
      </c>
    </row>
    <row r="299" spans="14:24" ht="15.75" x14ac:dyDescent="0.25">
      <c r="N299" s="185" t="s">
        <v>152</v>
      </c>
      <c r="O299" s="182">
        <f>SUM(O$218:O286)</f>
        <v>108748</v>
      </c>
      <c r="P299" s="182">
        <f>SUM(P$218:P286)</f>
        <v>19557</v>
      </c>
      <c r="Q299" s="182">
        <f>SUM(Q$218:Q286)</f>
        <v>89191</v>
      </c>
      <c r="R299" s="182">
        <f>SUM(R$218:R286)</f>
        <v>893709809449</v>
      </c>
      <c r="S299" s="182">
        <f>SUM(S$218:S286)</f>
        <v>599407500202</v>
      </c>
      <c r="T299" s="182">
        <f>SUM(T$218:T286)</f>
        <v>294302309247</v>
      </c>
      <c r="U299" s="182">
        <f>SUM(U$218:U286)</f>
        <v>1448</v>
      </c>
      <c r="V299" s="182">
        <f>SUM(V$218:V286)</f>
        <v>686</v>
      </c>
      <c r="W299" s="89" t="s">
        <v>76</v>
      </c>
      <c r="X299" s="89" t="s">
        <v>76</v>
      </c>
    </row>
    <row r="300" spans="14:24" ht="15.75" x14ac:dyDescent="0.25">
      <c r="N300" s="181" t="s">
        <v>153</v>
      </c>
      <c r="O300" s="187">
        <f>O299/O298-1</f>
        <v>8.3450782582894512E-3</v>
      </c>
      <c r="P300" s="187">
        <f t="shared" ref="P300:V300" si="3">P299/P298-1</f>
        <v>-5.6129343629343631E-2</v>
      </c>
      <c r="Q300" s="187">
        <f t="shared" si="3"/>
        <v>2.3677807363878367E-2</v>
      </c>
      <c r="R300" s="187">
        <f t="shared" si="3"/>
        <v>-2.5231824237875289E-2</v>
      </c>
      <c r="S300" s="187">
        <f>S299/S298-1</f>
        <v>-5.0746191022947196E-2</v>
      </c>
      <c r="T300" s="187">
        <f t="shared" si="3"/>
        <v>3.122059071959904E-2</v>
      </c>
      <c r="U300" s="187">
        <f t="shared" si="3"/>
        <v>-3.4411562284927255E-3</v>
      </c>
      <c r="V300" s="187">
        <f t="shared" si="3"/>
        <v>-8.8977423638778252E-2</v>
      </c>
      <c r="W300" s="89" t="s">
        <v>76</v>
      </c>
      <c r="X300" s="89" t="s">
        <v>76</v>
      </c>
    </row>
    <row r="301" spans="14:24" ht="15.75" x14ac:dyDescent="0.25">
      <c r="N301" s="85">
        <v>45657</v>
      </c>
      <c r="O301" s="86" t="s">
        <v>76</v>
      </c>
      <c r="P301" s="86" t="s">
        <v>76</v>
      </c>
      <c r="Q301" s="86" t="s">
        <v>76</v>
      </c>
      <c r="R301" s="86" t="s">
        <v>76</v>
      </c>
      <c r="S301" s="87" t="s">
        <v>76</v>
      </c>
      <c r="T301" s="87" t="s">
        <v>76</v>
      </c>
      <c r="U301" s="88" t="s">
        <v>76</v>
      </c>
      <c r="V301" s="88" t="s">
        <v>76</v>
      </c>
      <c r="W301" s="89" t="s">
        <v>76</v>
      </c>
      <c r="X301" s="89" t="s">
        <v>76</v>
      </c>
    </row>
    <row r="302" spans="14:24" ht="15.75" x14ac:dyDescent="0.25">
      <c r="N302" s="85">
        <v>45688</v>
      </c>
      <c r="O302" s="86" t="s">
        <v>76</v>
      </c>
      <c r="P302" s="86" t="s">
        <v>76</v>
      </c>
      <c r="Q302" s="86" t="s">
        <v>76</v>
      </c>
      <c r="R302" s="86" t="s">
        <v>76</v>
      </c>
      <c r="S302" s="87" t="s">
        <v>76</v>
      </c>
      <c r="T302" s="87" t="s">
        <v>76</v>
      </c>
      <c r="U302" s="88" t="s">
        <v>76</v>
      </c>
      <c r="V302" s="88" t="s">
        <v>76</v>
      </c>
      <c r="W302" s="89" t="s">
        <v>76</v>
      </c>
      <c r="X302" s="89" t="s">
        <v>76</v>
      </c>
    </row>
    <row r="303" spans="14:24" ht="15.75" x14ac:dyDescent="0.25">
      <c r="N303" s="85">
        <v>45716</v>
      </c>
      <c r="O303" s="86" t="s">
        <v>76</v>
      </c>
      <c r="P303" s="86" t="s">
        <v>76</v>
      </c>
      <c r="Q303" s="86" t="s">
        <v>76</v>
      </c>
      <c r="R303" s="86" t="s">
        <v>76</v>
      </c>
      <c r="S303" s="87" t="s">
        <v>76</v>
      </c>
      <c r="T303" s="87" t="s">
        <v>76</v>
      </c>
      <c r="U303" s="88" t="s">
        <v>76</v>
      </c>
      <c r="V303" s="88" t="s">
        <v>76</v>
      </c>
      <c r="W303" s="89" t="s">
        <v>76</v>
      </c>
      <c r="X303" s="89" t="s">
        <v>76</v>
      </c>
    </row>
    <row r="304" spans="14:24" ht="15.75" x14ac:dyDescent="0.25">
      <c r="N304" s="85">
        <v>45747</v>
      </c>
      <c r="O304" s="86" t="s">
        <v>76</v>
      </c>
      <c r="P304" s="86" t="s">
        <v>76</v>
      </c>
      <c r="Q304" s="86" t="s">
        <v>76</v>
      </c>
      <c r="R304" s="86" t="s">
        <v>76</v>
      </c>
      <c r="S304" s="87" t="s">
        <v>76</v>
      </c>
      <c r="T304" s="87" t="s">
        <v>76</v>
      </c>
      <c r="U304" s="88" t="s">
        <v>76</v>
      </c>
      <c r="V304" s="88" t="s">
        <v>76</v>
      </c>
      <c r="W304" s="89" t="s">
        <v>76</v>
      </c>
      <c r="X304" s="89" t="s">
        <v>76</v>
      </c>
    </row>
    <row r="305" spans="14:24" ht="15.75" x14ac:dyDescent="0.25">
      <c r="N305" s="85">
        <v>45777</v>
      </c>
      <c r="O305" s="86" t="s">
        <v>76</v>
      </c>
      <c r="P305" s="86" t="s">
        <v>76</v>
      </c>
      <c r="Q305" s="86" t="s">
        <v>76</v>
      </c>
      <c r="R305" s="86" t="s">
        <v>76</v>
      </c>
      <c r="S305" s="87" t="s">
        <v>76</v>
      </c>
      <c r="T305" s="87" t="s">
        <v>76</v>
      </c>
      <c r="U305" s="88" t="s">
        <v>76</v>
      </c>
      <c r="V305" s="88" t="s">
        <v>76</v>
      </c>
      <c r="W305" s="89" t="s">
        <v>76</v>
      </c>
      <c r="X305" s="89" t="s">
        <v>76</v>
      </c>
    </row>
    <row r="306" spans="14:24" ht="15.75" x14ac:dyDescent="0.25">
      <c r="N306" s="85">
        <v>45808</v>
      </c>
      <c r="O306" s="86" t="s">
        <v>76</v>
      </c>
      <c r="P306" s="86" t="s">
        <v>76</v>
      </c>
      <c r="Q306" s="86" t="s">
        <v>76</v>
      </c>
      <c r="R306" s="86" t="s">
        <v>76</v>
      </c>
      <c r="S306" s="87" t="s">
        <v>76</v>
      </c>
      <c r="T306" s="87" t="s">
        <v>76</v>
      </c>
      <c r="U306" s="88" t="s">
        <v>76</v>
      </c>
      <c r="V306" s="88" t="s">
        <v>76</v>
      </c>
      <c r="W306" s="89" t="s">
        <v>76</v>
      </c>
      <c r="X306" s="89" t="s">
        <v>76</v>
      </c>
    </row>
    <row r="307" spans="14:24" ht="15.75" x14ac:dyDescent="0.25">
      <c r="N307" s="85">
        <v>45838</v>
      </c>
      <c r="O307" s="86" t="s">
        <v>76</v>
      </c>
      <c r="P307" s="86" t="s">
        <v>76</v>
      </c>
      <c r="Q307" s="86" t="s">
        <v>76</v>
      </c>
      <c r="R307" s="86" t="s">
        <v>76</v>
      </c>
      <c r="S307" s="87" t="s">
        <v>76</v>
      </c>
      <c r="T307" s="87" t="s">
        <v>76</v>
      </c>
      <c r="U307" s="88" t="s">
        <v>76</v>
      </c>
      <c r="V307" s="88" t="s">
        <v>76</v>
      </c>
      <c r="W307" s="89" t="s">
        <v>76</v>
      </c>
      <c r="X307" s="89" t="s">
        <v>76</v>
      </c>
    </row>
    <row r="308" spans="14:24" ht="15.75" x14ac:dyDescent="0.25">
      <c r="N308" s="85">
        <v>45869</v>
      </c>
      <c r="O308" s="86" t="s">
        <v>76</v>
      </c>
      <c r="P308" s="86" t="s">
        <v>76</v>
      </c>
      <c r="Q308" s="86" t="s">
        <v>76</v>
      </c>
      <c r="R308" s="86" t="s">
        <v>76</v>
      </c>
      <c r="S308" s="87" t="s">
        <v>76</v>
      </c>
      <c r="T308" s="87" t="s">
        <v>76</v>
      </c>
      <c r="U308" s="88" t="s">
        <v>76</v>
      </c>
      <c r="V308" s="88" t="s">
        <v>76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286 N301:N633">
    <cfRule type="expression" dxfId="6" priority="2">
      <formula>$O2=""</formula>
    </cfRule>
  </conditionalFormatting>
  <conditionalFormatting sqref="N287:N300">
    <cfRule type="expression" dxfId="5" priority="1">
      <formula>$O287=""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B7A0-966E-410C-B04F-CB15E6B98E6B}">
  <sheetPr codeName="Sheet12"/>
  <dimension ref="A1:V466"/>
  <sheetViews>
    <sheetView workbookViewId="0">
      <selection activeCell="K30" sqref="K30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78.337805324470906</v>
      </c>
      <c r="R6" s="100">
        <v>84.281552964870599</v>
      </c>
      <c r="T6" s="98">
        <v>35155</v>
      </c>
      <c r="U6" s="101">
        <v>63.708596921914904</v>
      </c>
      <c r="V6" s="101">
        <v>64.281094483044598</v>
      </c>
    </row>
    <row r="7" spans="1:22" x14ac:dyDescent="0.25">
      <c r="A7" s="108" t="s">
        <v>94</v>
      </c>
      <c r="B7" s="108"/>
      <c r="C7" s="108"/>
      <c r="D7" s="108"/>
      <c r="E7" s="108"/>
      <c r="F7" s="108"/>
      <c r="G7" s="108"/>
      <c r="H7" s="59"/>
      <c r="I7" s="108" t="s">
        <v>95</v>
      </c>
      <c r="J7" s="108"/>
      <c r="K7" s="108"/>
      <c r="L7" s="108"/>
      <c r="M7" s="108"/>
      <c r="N7" s="108"/>
      <c r="O7" s="108"/>
      <c r="P7" s="98">
        <v>35854</v>
      </c>
      <c r="Q7" s="99">
        <v>77.983314778758398</v>
      </c>
      <c r="R7" s="100">
        <v>83.267583284025307</v>
      </c>
      <c r="T7" s="98">
        <v>35246</v>
      </c>
      <c r="U7" s="101">
        <v>64.029831116522402</v>
      </c>
      <c r="V7" s="101">
        <v>63.476145533024301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G8" s="108"/>
      <c r="H8" s="59"/>
      <c r="I8" s="108" t="s">
        <v>74</v>
      </c>
      <c r="J8" s="108"/>
      <c r="K8" s="108"/>
      <c r="L8" s="108"/>
      <c r="M8" s="108"/>
      <c r="N8" s="108"/>
      <c r="O8" s="108"/>
      <c r="P8" s="98">
        <v>35885</v>
      </c>
      <c r="Q8" s="99">
        <v>77.727318522291199</v>
      </c>
      <c r="R8" s="100">
        <v>82.989073448353096</v>
      </c>
      <c r="T8" s="98">
        <v>35338</v>
      </c>
      <c r="U8" s="101">
        <v>66.378839913843393</v>
      </c>
      <c r="V8" s="101">
        <v>69.726589517634807</v>
      </c>
    </row>
    <row r="9" spans="1:22" x14ac:dyDescent="0.25">
      <c r="P9" s="98">
        <v>35915</v>
      </c>
      <c r="Q9" s="99">
        <v>78.495254182337504</v>
      </c>
      <c r="R9" s="100">
        <v>83.943442578402994</v>
      </c>
      <c r="T9" s="98">
        <v>35430</v>
      </c>
      <c r="U9" s="101">
        <v>68.437576215423405</v>
      </c>
      <c r="V9" s="101">
        <v>71.628747512554895</v>
      </c>
    </row>
    <row r="10" spans="1:22" x14ac:dyDescent="0.25">
      <c r="P10" s="98">
        <v>35946</v>
      </c>
      <c r="Q10" s="99">
        <v>79.627241150941401</v>
      </c>
      <c r="R10" s="100">
        <v>85.459771375416594</v>
      </c>
      <c r="T10" s="98">
        <v>35520</v>
      </c>
      <c r="U10" s="101">
        <v>68.817336822488301</v>
      </c>
      <c r="V10" s="101">
        <v>71.536285539910395</v>
      </c>
    </row>
    <row r="11" spans="1:22" x14ac:dyDescent="0.25">
      <c r="P11" s="98">
        <v>35976</v>
      </c>
      <c r="Q11" s="99">
        <v>80.828927285236503</v>
      </c>
      <c r="R11" s="100">
        <v>85.572693084147701</v>
      </c>
      <c r="T11" s="98">
        <v>35611</v>
      </c>
      <c r="U11" s="101">
        <v>71.379865860518905</v>
      </c>
      <c r="V11" s="101">
        <v>74.325354021502804</v>
      </c>
    </row>
    <row r="12" spans="1:22" x14ac:dyDescent="0.25">
      <c r="P12" s="98">
        <v>36007</v>
      </c>
      <c r="Q12" s="99">
        <v>80.603225036268</v>
      </c>
      <c r="R12" s="100">
        <v>85.058269464911007</v>
      </c>
      <c r="T12" s="98">
        <v>35703</v>
      </c>
      <c r="U12" s="101">
        <v>73.2654321194955</v>
      </c>
      <c r="V12" s="101">
        <v>79.290108202231394</v>
      </c>
    </row>
    <row r="13" spans="1:22" x14ac:dyDescent="0.25">
      <c r="P13" s="98">
        <v>36038</v>
      </c>
      <c r="Q13" s="99">
        <v>79.899252249541306</v>
      </c>
      <c r="R13" s="100">
        <v>83.578553351534893</v>
      </c>
      <c r="T13" s="98">
        <v>35795</v>
      </c>
      <c r="U13" s="101">
        <v>78.217328425430793</v>
      </c>
      <c r="V13" s="101">
        <v>83.760528604685604</v>
      </c>
    </row>
    <row r="14" spans="1:22" x14ac:dyDescent="0.25">
      <c r="P14" s="98">
        <v>36068</v>
      </c>
      <c r="Q14" s="99">
        <v>79.504640312915697</v>
      </c>
      <c r="R14" s="100">
        <v>84.661014540428795</v>
      </c>
      <c r="T14" s="98">
        <v>35885</v>
      </c>
      <c r="U14" s="101">
        <v>77.160063862719596</v>
      </c>
      <c r="V14" s="101">
        <v>82.540586350435802</v>
      </c>
    </row>
    <row r="15" spans="1:22" x14ac:dyDescent="0.25">
      <c r="P15" s="98">
        <v>36099</v>
      </c>
      <c r="Q15" s="99">
        <v>80.474118010376799</v>
      </c>
      <c r="R15" s="100">
        <v>85.585769327207004</v>
      </c>
      <c r="T15" s="98">
        <v>35976</v>
      </c>
      <c r="U15" s="101">
        <v>80.445464418148205</v>
      </c>
      <c r="V15" s="101">
        <v>85.260537964623893</v>
      </c>
    </row>
    <row r="16" spans="1:22" x14ac:dyDescent="0.25">
      <c r="P16" s="98">
        <v>36129</v>
      </c>
      <c r="Q16" s="99">
        <v>82.352301676112802</v>
      </c>
      <c r="R16" s="100">
        <v>89.511025183972507</v>
      </c>
      <c r="T16" s="98">
        <v>36068</v>
      </c>
      <c r="U16" s="101">
        <v>79.377898404619302</v>
      </c>
      <c r="V16" s="101">
        <v>84.1885956555288</v>
      </c>
    </row>
    <row r="17" spans="16:22" x14ac:dyDescent="0.25">
      <c r="P17" s="98">
        <v>36160</v>
      </c>
      <c r="Q17" s="99">
        <v>83.780783823731298</v>
      </c>
      <c r="R17" s="100">
        <v>91.216969195751304</v>
      </c>
      <c r="T17" s="98">
        <v>36160</v>
      </c>
      <c r="U17" s="101">
        <v>83.9859373124238</v>
      </c>
      <c r="V17" s="101">
        <v>91.716319073904799</v>
      </c>
    </row>
    <row r="18" spans="16:22" x14ac:dyDescent="0.25">
      <c r="P18" s="98">
        <v>36191</v>
      </c>
      <c r="Q18" s="99">
        <v>84.100326010272198</v>
      </c>
      <c r="R18" s="100">
        <v>91.788866431341404</v>
      </c>
      <c r="T18" s="98">
        <v>36250</v>
      </c>
      <c r="U18" s="101">
        <v>83.307376849548504</v>
      </c>
      <c r="V18" s="101">
        <v>85.998701575718002</v>
      </c>
    </row>
    <row r="19" spans="16:22" x14ac:dyDescent="0.25">
      <c r="P19" s="98">
        <v>36219</v>
      </c>
      <c r="Q19" s="99">
        <v>83.687754346998304</v>
      </c>
      <c r="R19" s="100">
        <v>88.054434327940299</v>
      </c>
      <c r="T19" s="98">
        <v>36341</v>
      </c>
      <c r="U19" s="101">
        <v>87.194931094370503</v>
      </c>
      <c r="V19" s="101">
        <v>92.633792256176406</v>
      </c>
    </row>
    <row r="20" spans="16:22" x14ac:dyDescent="0.25">
      <c r="P20" s="98">
        <v>36250</v>
      </c>
      <c r="Q20" s="99">
        <v>83.854862464160902</v>
      </c>
      <c r="R20" s="100">
        <v>86.386623090152298</v>
      </c>
      <c r="T20" s="98">
        <v>36433</v>
      </c>
      <c r="U20" s="101">
        <v>88.7907982464111</v>
      </c>
      <c r="V20" s="101">
        <v>94.848067352611096</v>
      </c>
    </row>
    <row r="21" spans="16:22" x14ac:dyDescent="0.25">
      <c r="P21" s="98">
        <v>36280</v>
      </c>
      <c r="Q21" s="99">
        <v>84.908776326490496</v>
      </c>
      <c r="R21" s="100">
        <v>86.221438802696596</v>
      </c>
      <c r="T21" s="98">
        <v>36525</v>
      </c>
      <c r="U21" s="101">
        <v>90.584287518091401</v>
      </c>
      <c r="V21" s="101">
        <v>94.781138273781906</v>
      </c>
    </row>
    <row r="22" spans="16:22" x14ac:dyDescent="0.25">
      <c r="P22" s="98">
        <v>36311</v>
      </c>
      <c r="Q22" s="99">
        <v>86.467854386343305</v>
      </c>
      <c r="R22" s="100">
        <v>91.017090278884993</v>
      </c>
      <c r="T22" s="98">
        <v>36616</v>
      </c>
      <c r="U22" s="101">
        <v>92.649852893907493</v>
      </c>
      <c r="V22" s="101">
        <v>96.506478026831104</v>
      </c>
    </row>
    <row r="23" spans="16:22" x14ac:dyDescent="0.25">
      <c r="P23" s="98">
        <v>36341</v>
      </c>
      <c r="Q23" s="99">
        <v>87.742905548544897</v>
      </c>
      <c r="R23" s="100">
        <v>93.617254285016401</v>
      </c>
      <c r="T23" s="98">
        <v>36707</v>
      </c>
      <c r="U23" s="101">
        <v>96.817007170128704</v>
      </c>
      <c r="V23" s="101">
        <v>101.15275694046601</v>
      </c>
    </row>
    <row r="24" spans="16:22" x14ac:dyDescent="0.25">
      <c r="P24" s="98">
        <v>36372</v>
      </c>
      <c r="Q24" s="99">
        <v>88.342740397584194</v>
      </c>
      <c r="R24" s="100">
        <v>96.482982190975093</v>
      </c>
      <c r="T24" s="98">
        <v>36799</v>
      </c>
      <c r="U24" s="101">
        <v>96.637294266358793</v>
      </c>
      <c r="V24" s="101">
        <v>102.026999722461</v>
      </c>
    </row>
    <row r="25" spans="16:22" x14ac:dyDescent="0.25">
      <c r="P25" s="98">
        <v>36403</v>
      </c>
      <c r="Q25" s="99">
        <v>88.5694469363617</v>
      </c>
      <c r="R25" s="100">
        <v>94.763950191047797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88.953687529440501</v>
      </c>
      <c r="R26" s="100">
        <v>94.826836308762907</v>
      </c>
      <c r="T26" s="98">
        <v>36981</v>
      </c>
      <c r="U26" s="101">
        <v>99.766823398858605</v>
      </c>
      <c r="V26" s="101">
        <v>103.59359964516401</v>
      </c>
    </row>
    <row r="27" spans="16:22" x14ac:dyDescent="0.25">
      <c r="P27" s="98">
        <v>36464</v>
      </c>
      <c r="Q27" s="99">
        <v>89.480362130515303</v>
      </c>
      <c r="R27" s="100">
        <v>93.275069993291197</v>
      </c>
      <c r="T27" s="98">
        <v>37072</v>
      </c>
      <c r="U27" s="101">
        <v>101.48253189595</v>
      </c>
      <c r="V27" s="101">
        <v>101.8803225881</v>
      </c>
    </row>
    <row r="28" spans="16:22" x14ac:dyDescent="0.25">
      <c r="P28" s="98">
        <v>36494</v>
      </c>
      <c r="Q28" s="99">
        <v>90.595602126787796</v>
      </c>
      <c r="R28" s="100">
        <v>95.621749054308296</v>
      </c>
      <c r="T28" s="98">
        <v>37164</v>
      </c>
      <c r="U28" s="101">
        <v>106.252121650988</v>
      </c>
      <c r="V28" s="101">
        <v>107.039652108155</v>
      </c>
    </row>
    <row r="29" spans="16:22" x14ac:dyDescent="0.25">
      <c r="P29" s="98">
        <v>36525</v>
      </c>
      <c r="Q29" s="99">
        <v>91.193683442974802</v>
      </c>
      <c r="R29" s="100">
        <v>95.726581839293601</v>
      </c>
      <c r="T29" s="98">
        <v>37256</v>
      </c>
      <c r="U29" s="101">
        <v>103.023325040671</v>
      </c>
      <c r="V29" s="101">
        <v>100.78179704178601</v>
      </c>
    </row>
    <row r="30" spans="16:22" x14ac:dyDescent="0.25">
      <c r="P30" s="98">
        <v>36556</v>
      </c>
      <c r="Q30" s="99">
        <v>92.215504776695596</v>
      </c>
      <c r="R30" s="100">
        <v>98.052020821883005</v>
      </c>
      <c r="T30" s="98">
        <v>37346</v>
      </c>
      <c r="U30" s="101">
        <v>107.13993784927101</v>
      </c>
      <c r="V30" s="101">
        <v>101.802353218419</v>
      </c>
    </row>
    <row r="31" spans="16:22" x14ac:dyDescent="0.25">
      <c r="P31" s="98">
        <v>36585</v>
      </c>
      <c r="Q31" s="99">
        <v>92.586796948612403</v>
      </c>
      <c r="R31" s="100">
        <v>97.182214357016093</v>
      </c>
      <c r="T31" s="98">
        <v>37437</v>
      </c>
      <c r="U31" s="101">
        <v>108.97657316413699</v>
      </c>
      <c r="V31" s="101">
        <v>99.105882480157405</v>
      </c>
    </row>
    <row r="32" spans="16:22" x14ac:dyDescent="0.25">
      <c r="P32" s="98">
        <v>36616</v>
      </c>
      <c r="Q32" s="99">
        <v>93.177105799936598</v>
      </c>
      <c r="R32" s="100">
        <v>97.796147944723899</v>
      </c>
      <c r="T32" s="98">
        <v>37529</v>
      </c>
      <c r="U32" s="101">
        <v>112.825084832876</v>
      </c>
      <c r="V32" s="101">
        <v>106.62306860595</v>
      </c>
    </row>
    <row r="33" spans="16:22" x14ac:dyDescent="0.25">
      <c r="P33" s="98">
        <v>36646</v>
      </c>
      <c r="Q33" s="99">
        <v>93.827454192945595</v>
      </c>
      <c r="R33" s="100">
        <v>96.4779006669865</v>
      </c>
      <c r="T33" s="98">
        <v>37621</v>
      </c>
      <c r="U33" s="101">
        <v>116.693056504878</v>
      </c>
      <c r="V33" s="101">
        <v>107.85346000744001</v>
      </c>
    </row>
    <row r="34" spans="16:22" x14ac:dyDescent="0.25">
      <c r="P34" s="98">
        <v>36677</v>
      </c>
      <c r="Q34" s="99">
        <v>95.550773644532796</v>
      </c>
      <c r="R34" s="100">
        <v>98.371840672008702</v>
      </c>
      <c r="T34" s="98">
        <v>37711</v>
      </c>
      <c r="U34" s="101">
        <v>117.942625299553</v>
      </c>
      <c r="V34" s="101">
        <v>110.542259121128</v>
      </c>
    </row>
    <row r="35" spans="16:22" x14ac:dyDescent="0.25">
      <c r="P35" s="98">
        <v>36707</v>
      </c>
      <c r="Q35" s="99">
        <v>97.541826251050594</v>
      </c>
      <c r="R35" s="100">
        <v>101.45284365557799</v>
      </c>
      <c r="T35" s="98">
        <v>37802</v>
      </c>
      <c r="U35" s="101">
        <v>122.042979170086</v>
      </c>
      <c r="V35" s="101">
        <v>113.19219750587</v>
      </c>
    </row>
    <row r="36" spans="16:22" x14ac:dyDescent="0.25">
      <c r="P36" s="98">
        <v>36738</v>
      </c>
      <c r="Q36" s="99">
        <v>97.950119177203305</v>
      </c>
      <c r="R36" s="100">
        <v>105.148833805843</v>
      </c>
      <c r="T36" s="98">
        <v>37894</v>
      </c>
      <c r="U36" s="101">
        <v>125.640517497093</v>
      </c>
      <c r="V36" s="101">
        <v>113.245854316056</v>
      </c>
    </row>
    <row r="37" spans="16:22" x14ac:dyDescent="0.25">
      <c r="P37" s="98">
        <v>36769</v>
      </c>
      <c r="Q37" s="99">
        <v>97.609617631920798</v>
      </c>
      <c r="R37" s="100">
        <v>105.778786567891</v>
      </c>
      <c r="T37" s="98">
        <v>37986</v>
      </c>
      <c r="U37" s="101">
        <v>128.35701048185601</v>
      </c>
      <c r="V37" s="101">
        <v>115.66775524968899</v>
      </c>
    </row>
    <row r="38" spans="16:22" x14ac:dyDescent="0.25">
      <c r="P38" s="98">
        <v>36799</v>
      </c>
      <c r="Q38" s="99">
        <v>97.075356253926401</v>
      </c>
      <c r="R38" s="100">
        <v>103.36143762722899</v>
      </c>
      <c r="T38" s="98">
        <v>38077</v>
      </c>
      <c r="U38" s="101">
        <v>133.39730613304701</v>
      </c>
      <c r="V38" s="101">
        <v>121.386311910728</v>
      </c>
    </row>
    <row r="39" spans="16:22" x14ac:dyDescent="0.25">
      <c r="P39" s="98">
        <v>36830</v>
      </c>
      <c r="Q39" s="99">
        <v>98.199977068739898</v>
      </c>
      <c r="R39" s="100">
        <v>100.827192806819</v>
      </c>
      <c r="T39" s="98">
        <v>38168</v>
      </c>
      <c r="U39" s="101">
        <v>140.34228332225399</v>
      </c>
      <c r="V39" s="101">
        <v>124.848686879813</v>
      </c>
    </row>
    <row r="40" spans="16:22" x14ac:dyDescent="0.25">
      <c r="P40" s="98">
        <v>36860</v>
      </c>
      <c r="Q40" s="99">
        <v>99.250577885361693</v>
      </c>
      <c r="R40" s="100">
        <v>99.419940029466204</v>
      </c>
      <c r="T40" s="98">
        <v>38260</v>
      </c>
      <c r="U40" s="101">
        <v>144.35336998150899</v>
      </c>
      <c r="V40" s="101">
        <v>128.79368117118801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144.959047426849</v>
      </c>
      <c r="V41" s="101">
        <v>128.99862887956201</v>
      </c>
    </row>
    <row r="42" spans="16:22" x14ac:dyDescent="0.25">
      <c r="P42" s="98">
        <v>36922</v>
      </c>
      <c r="Q42" s="99">
        <v>100.103764668651</v>
      </c>
      <c r="R42" s="100">
        <v>101.65633701841701</v>
      </c>
      <c r="T42" s="98">
        <v>38442</v>
      </c>
      <c r="U42" s="101">
        <v>155.116916347287</v>
      </c>
      <c r="V42" s="101">
        <v>134.34934856117999</v>
      </c>
    </row>
    <row r="43" spans="16:22" x14ac:dyDescent="0.25">
      <c r="P43" s="98">
        <v>36950</v>
      </c>
      <c r="Q43" s="99">
        <v>100.27388069131899</v>
      </c>
      <c r="R43" s="100">
        <v>103.783655659242</v>
      </c>
      <c r="T43" s="98">
        <v>38533</v>
      </c>
      <c r="U43" s="101">
        <v>160.53417438857301</v>
      </c>
      <c r="V43" s="101">
        <v>139.092467706782</v>
      </c>
    </row>
    <row r="44" spans="16:22" x14ac:dyDescent="0.25">
      <c r="P44" s="98">
        <v>36981</v>
      </c>
      <c r="Q44" s="99">
        <v>100.321450918008</v>
      </c>
      <c r="R44" s="100">
        <v>104.35537395927901</v>
      </c>
      <c r="T44" s="98">
        <v>38625</v>
      </c>
      <c r="U44" s="101">
        <v>164.724513814342</v>
      </c>
      <c r="V44" s="101">
        <v>149.20700474337301</v>
      </c>
    </row>
    <row r="45" spans="16:22" x14ac:dyDescent="0.25">
      <c r="P45" s="98">
        <v>37011</v>
      </c>
      <c r="Q45" s="99">
        <v>100.344681787205</v>
      </c>
      <c r="R45" s="100">
        <v>102.99808143765701</v>
      </c>
      <c r="T45" s="98">
        <v>38717</v>
      </c>
      <c r="U45" s="101">
        <v>167.24412002162501</v>
      </c>
      <c r="V45" s="101">
        <v>149.228781914557</v>
      </c>
    </row>
    <row r="46" spans="16:22" x14ac:dyDescent="0.25">
      <c r="P46" s="98">
        <v>37042</v>
      </c>
      <c r="Q46" s="99">
        <v>100.75664812589299</v>
      </c>
      <c r="R46" s="100">
        <v>102.27314317173401</v>
      </c>
      <c r="T46" s="98">
        <v>38807</v>
      </c>
      <c r="U46" s="101">
        <v>171.764520097233</v>
      </c>
      <c r="V46" s="101">
        <v>151.298236639046</v>
      </c>
    </row>
    <row r="47" spans="16:22" x14ac:dyDescent="0.25">
      <c r="P47" s="98">
        <v>37072</v>
      </c>
      <c r="Q47" s="99">
        <v>102.114569939208</v>
      </c>
      <c r="R47" s="100">
        <v>102.950423629977</v>
      </c>
      <c r="T47" s="98">
        <v>38898</v>
      </c>
      <c r="U47" s="101">
        <v>175.77139774552199</v>
      </c>
      <c r="V47" s="101">
        <v>153.151156568228</v>
      </c>
    </row>
    <row r="48" spans="16:22" x14ac:dyDescent="0.25">
      <c r="P48" s="98">
        <v>37103</v>
      </c>
      <c r="Q48" s="99">
        <v>103.789859801784</v>
      </c>
      <c r="R48" s="100">
        <v>105.691677325744</v>
      </c>
      <c r="T48" s="98">
        <v>38990</v>
      </c>
      <c r="U48" s="101">
        <v>175.45073483874401</v>
      </c>
      <c r="V48" s="101">
        <v>156.87912129421699</v>
      </c>
    </row>
    <row r="49" spans="16:22" x14ac:dyDescent="0.25">
      <c r="P49" s="98">
        <v>37134</v>
      </c>
      <c r="Q49" s="99">
        <v>105.7540012872</v>
      </c>
      <c r="R49" s="100">
        <v>108.10152641208199</v>
      </c>
      <c r="T49" s="98">
        <v>39082</v>
      </c>
      <c r="U49" s="101">
        <v>174.85727404549201</v>
      </c>
      <c r="V49" s="101">
        <v>160.52853302100999</v>
      </c>
    </row>
    <row r="50" spans="16:22" x14ac:dyDescent="0.25">
      <c r="P50" s="98">
        <v>37164</v>
      </c>
      <c r="Q50" s="99">
        <v>106.720982998376</v>
      </c>
      <c r="R50" s="100">
        <v>107.654724840943</v>
      </c>
      <c r="T50" s="98">
        <v>39172</v>
      </c>
      <c r="U50" s="101">
        <v>181.39973300574201</v>
      </c>
      <c r="V50" s="101">
        <v>166.40926959148899</v>
      </c>
    </row>
    <row r="51" spans="16:22" x14ac:dyDescent="0.25">
      <c r="P51" s="98">
        <v>37195</v>
      </c>
      <c r="Q51" s="99">
        <v>106.268141909365</v>
      </c>
      <c r="R51" s="100">
        <v>103.421390824518</v>
      </c>
      <c r="T51" s="98">
        <v>39263</v>
      </c>
      <c r="U51" s="101">
        <v>184.28147431496299</v>
      </c>
      <c r="V51" s="101">
        <v>170.35138937449599</v>
      </c>
    </row>
    <row r="52" spans="16:22" x14ac:dyDescent="0.25">
      <c r="P52" s="98">
        <v>37225</v>
      </c>
      <c r="Q52" s="99">
        <v>105.15755960591</v>
      </c>
      <c r="R52" s="100">
        <v>101.778434934448</v>
      </c>
      <c r="T52" s="98">
        <v>39355</v>
      </c>
      <c r="U52" s="101">
        <v>185.15478649468099</v>
      </c>
      <c r="V52" s="101">
        <v>167.673356578968</v>
      </c>
    </row>
    <row r="53" spans="16:22" x14ac:dyDescent="0.25">
      <c r="P53" s="98">
        <v>37256</v>
      </c>
      <c r="Q53" s="99">
        <v>103.935051947528</v>
      </c>
      <c r="R53" s="100">
        <v>101.894392252027</v>
      </c>
      <c r="T53" s="98">
        <v>39447</v>
      </c>
      <c r="U53" s="101">
        <v>178.041839861819</v>
      </c>
      <c r="V53" s="101">
        <v>157.523540375171</v>
      </c>
    </row>
    <row r="54" spans="16:22" x14ac:dyDescent="0.25">
      <c r="P54" s="98">
        <v>37287</v>
      </c>
      <c r="Q54" s="99">
        <v>104.352622496506</v>
      </c>
      <c r="R54" s="100">
        <v>104.289369002448</v>
      </c>
      <c r="T54" s="98">
        <v>39538</v>
      </c>
      <c r="U54" s="101">
        <v>180.06205575249601</v>
      </c>
      <c r="V54" s="101">
        <v>162.907102276069</v>
      </c>
    </row>
    <row r="55" spans="16:22" x14ac:dyDescent="0.25">
      <c r="P55" s="98">
        <v>37315</v>
      </c>
      <c r="Q55" s="99">
        <v>105.66026098651299</v>
      </c>
      <c r="R55" s="100">
        <v>103.80137993417701</v>
      </c>
      <c r="T55" s="98">
        <v>39629</v>
      </c>
      <c r="U55" s="101">
        <v>175.37398145447699</v>
      </c>
      <c r="V55" s="101">
        <v>158.538296570043</v>
      </c>
    </row>
    <row r="56" spans="16:22" x14ac:dyDescent="0.25">
      <c r="P56" s="98">
        <v>37346</v>
      </c>
      <c r="Q56" s="99">
        <v>107.579129257232</v>
      </c>
      <c r="R56" s="100">
        <v>102.16178153806</v>
      </c>
      <c r="T56" s="98">
        <v>39721</v>
      </c>
      <c r="U56" s="101">
        <v>172.58504627489401</v>
      </c>
      <c r="V56" s="101">
        <v>162.604536625008</v>
      </c>
    </row>
    <row r="57" spans="16:22" x14ac:dyDescent="0.25">
      <c r="P57" s="98">
        <v>37376</v>
      </c>
      <c r="Q57" s="99">
        <v>108.442056010597</v>
      </c>
      <c r="R57" s="100">
        <v>100.475300482744</v>
      </c>
      <c r="T57" s="98">
        <v>39813</v>
      </c>
      <c r="U57" s="101">
        <v>160.13990245639701</v>
      </c>
      <c r="V57" s="101">
        <v>136.71907259262599</v>
      </c>
    </row>
    <row r="58" spans="16:22" x14ac:dyDescent="0.25">
      <c r="P58" s="98">
        <v>37407</v>
      </c>
      <c r="Q58" s="99">
        <v>109.05537325415099</v>
      </c>
      <c r="R58" s="100">
        <v>99.465153387539999</v>
      </c>
      <c r="T58" s="98">
        <v>39903</v>
      </c>
      <c r="U58" s="101">
        <v>146.85887887865201</v>
      </c>
      <c r="V58" s="101">
        <v>119.316837487865</v>
      </c>
    </row>
    <row r="59" spans="16:22" x14ac:dyDescent="0.25">
      <c r="P59" s="98">
        <v>37437</v>
      </c>
      <c r="Q59" s="99">
        <v>109.51225312200501</v>
      </c>
      <c r="R59" s="100">
        <v>99.815371187114707</v>
      </c>
      <c r="T59" s="98">
        <v>39994</v>
      </c>
      <c r="U59" s="101">
        <v>145.85422703909899</v>
      </c>
      <c r="V59" s="101">
        <v>116.34863984829499</v>
      </c>
    </row>
    <row r="60" spans="16:22" x14ac:dyDescent="0.25">
      <c r="P60" s="98">
        <v>37468</v>
      </c>
      <c r="Q60" s="99">
        <v>110.518328925679</v>
      </c>
      <c r="R60" s="100">
        <v>100.74600162598399</v>
      </c>
      <c r="T60" s="98">
        <v>40086</v>
      </c>
      <c r="U60" s="101">
        <v>139.340418484895</v>
      </c>
      <c r="V60" s="101">
        <v>104.166453829269</v>
      </c>
    </row>
    <row r="61" spans="16:22" x14ac:dyDescent="0.25">
      <c r="P61" s="98">
        <v>37499</v>
      </c>
      <c r="Q61" s="99">
        <v>111.730047380035</v>
      </c>
      <c r="R61" s="100">
        <v>103.89523511537401</v>
      </c>
      <c r="T61" s="98">
        <v>40178</v>
      </c>
      <c r="U61" s="101">
        <v>135.16536337502399</v>
      </c>
      <c r="V61" s="101">
        <v>108.608166769601</v>
      </c>
    </row>
    <row r="62" spans="16:22" x14ac:dyDescent="0.25">
      <c r="P62" s="98">
        <v>37529</v>
      </c>
      <c r="Q62" s="99">
        <v>113.2409446918</v>
      </c>
      <c r="R62" s="100">
        <v>106.62889924378</v>
      </c>
      <c r="T62" s="98">
        <v>40268</v>
      </c>
      <c r="U62" s="101">
        <v>137.01879207183899</v>
      </c>
      <c r="V62" s="101">
        <v>105.288791209981</v>
      </c>
    </row>
    <row r="63" spans="16:22" x14ac:dyDescent="0.25">
      <c r="P63" s="98">
        <v>37560</v>
      </c>
      <c r="Q63" s="99">
        <v>114.91950666359401</v>
      </c>
      <c r="R63" s="100">
        <v>109.439535850326</v>
      </c>
      <c r="T63" s="98">
        <v>40359</v>
      </c>
      <c r="U63" s="101">
        <v>130.20880410804801</v>
      </c>
      <c r="V63" s="101">
        <v>116.056163279327</v>
      </c>
    </row>
    <row r="64" spans="16:22" x14ac:dyDescent="0.25">
      <c r="P64" s="98">
        <v>37590</v>
      </c>
      <c r="Q64" s="99">
        <v>116.689774037276</v>
      </c>
      <c r="R64" s="100">
        <v>109.47342433814001</v>
      </c>
      <c r="T64" s="98">
        <v>40451</v>
      </c>
      <c r="U64" s="101">
        <v>130.82744493807201</v>
      </c>
      <c r="V64" s="101">
        <v>110.80256299048</v>
      </c>
    </row>
    <row r="65" spans="16:22" x14ac:dyDescent="0.25">
      <c r="P65" s="98">
        <v>37621</v>
      </c>
      <c r="Q65" s="99">
        <v>117.667209623261</v>
      </c>
      <c r="R65" s="100">
        <v>108.868536185796</v>
      </c>
      <c r="T65" s="98">
        <v>40543</v>
      </c>
      <c r="U65" s="101">
        <v>130.851952516913</v>
      </c>
      <c r="V65" s="101">
        <v>123.70052242748901</v>
      </c>
    </row>
    <row r="66" spans="16:22" x14ac:dyDescent="0.25">
      <c r="P66" s="98">
        <v>37652</v>
      </c>
      <c r="Q66" s="99">
        <v>117.550983410176</v>
      </c>
      <c r="R66" s="100">
        <v>107.28588714388199</v>
      </c>
      <c r="T66" s="98">
        <v>40633</v>
      </c>
      <c r="U66" s="101">
        <v>126.4664925906</v>
      </c>
      <c r="V66" s="101">
        <v>110.57159980417499</v>
      </c>
    </row>
    <row r="67" spans="16:22" x14ac:dyDescent="0.25">
      <c r="P67" s="98">
        <v>37680</v>
      </c>
      <c r="Q67" s="99">
        <v>117.378499579232</v>
      </c>
      <c r="R67" s="100">
        <v>107.96913850839999</v>
      </c>
      <c r="T67" s="98">
        <v>40724</v>
      </c>
      <c r="U67" s="101">
        <v>128.805490739839</v>
      </c>
      <c r="V67" s="101">
        <v>116.16159742635099</v>
      </c>
    </row>
    <row r="68" spans="16:22" x14ac:dyDescent="0.25">
      <c r="P68" s="98">
        <v>37711</v>
      </c>
      <c r="Q68" s="99">
        <v>118.268008285333</v>
      </c>
      <c r="R68" s="100">
        <v>110.38234124371</v>
      </c>
      <c r="T68" s="98">
        <v>40816</v>
      </c>
      <c r="U68" s="101">
        <v>131.21044954725701</v>
      </c>
      <c r="V68" s="101">
        <v>120.148410042617</v>
      </c>
    </row>
    <row r="69" spans="16:22" x14ac:dyDescent="0.25">
      <c r="P69" s="98">
        <v>37741</v>
      </c>
      <c r="Q69" s="99">
        <v>120.001057910573</v>
      </c>
      <c r="R69" s="100">
        <v>112.93699396226999</v>
      </c>
      <c r="T69" s="98">
        <v>40908</v>
      </c>
      <c r="U69" s="101">
        <v>132.04945691407599</v>
      </c>
      <c r="V69" s="101">
        <v>122.955531131394</v>
      </c>
    </row>
    <row r="70" spans="16:22" x14ac:dyDescent="0.25">
      <c r="P70" s="98">
        <v>37772</v>
      </c>
      <c r="Q70" s="99">
        <v>121.67111824057601</v>
      </c>
      <c r="R70" s="100">
        <v>114.19032390355299</v>
      </c>
      <c r="T70" s="98">
        <v>40999</v>
      </c>
      <c r="U70" s="101">
        <v>128.90597806478101</v>
      </c>
      <c r="V70" s="101">
        <v>117.547393187411</v>
      </c>
    </row>
    <row r="71" spans="16:22" x14ac:dyDescent="0.25">
      <c r="P71" s="98">
        <v>37802</v>
      </c>
      <c r="Q71" s="99">
        <v>122.6273506337</v>
      </c>
      <c r="R71" s="100">
        <v>113.671963392782</v>
      </c>
      <c r="T71" s="98">
        <v>41090</v>
      </c>
      <c r="U71" s="101">
        <v>132.891153131539</v>
      </c>
      <c r="V71" s="101">
        <v>124.38643722985999</v>
      </c>
    </row>
    <row r="72" spans="16:22" x14ac:dyDescent="0.25">
      <c r="P72" s="98">
        <v>37833</v>
      </c>
      <c r="Q72" s="99">
        <v>123.55307683734701</v>
      </c>
      <c r="R72" s="100">
        <v>112.82928811123</v>
      </c>
      <c r="T72" s="98">
        <v>41182</v>
      </c>
      <c r="U72" s="101">
        <v>134.95021818875301</v>
      </c>
      <c r="V72" s="101">
        <v>126.81267860998</v>
      </c>
    </row>
    <row r="73" spans="16:22" x14ac:dyDescent="0.25">
      <c r="P73" s="98">
        <v>37864</v>
      </c>
      <c r="Q73" s="99">
        <v>124.780671196621</v>
      </c>
      <c r="R73" s="100">
        <v>112.378501078651</v>
      </c>
      <c r="T73" s="98">
        <v>41274</v>
      </c>
      <c r="U73" s="101">
        <v>140.439951583556</v>
      </c>
      <c r="V73" s="101">
        <v>128.85725175444901</v>
      </c>
    </row>
    <row r="74" spans="16:22" x14ac:dyDescent="0.25">
      <c r="P74" s="98">
        <v>37894</v>
      </c>
      <c r="Q74" s="99">
        <v>126.329898942626</v>
      </c>
      <c r="R74" s="100">
        <v>113.15244082410599</v>
      </c>
      <c r="T74" s="98">
        <v>41364</v>
      </c>
      <c r="U74" s="101">
        <v>134.768539308969</v>
      </c>
      <c r="V74" s="101">
        <v>129.21405284903699</v>
      </c>
    </row>
    <row r="75" spans="16:22" x14ac:dyDescent="0.25">
      <c r="P75" s="98">
        <v>37925</v>
      </c>
      <c r="Q75" s="99">
        <v>127.375526118043</v>
      </c>
      <c r="R75" s="100">
        <v>114.31615876922901</v>
      </c>
      <c r="T75" s="98">
        <v>41455</v>
      </c>
      <c r="U75" s="101">
        <v>145.30507366087701</v>
      </c>
      <c r="V75" s="101">
        <v>136.06876746332901</v>
      </c>
    </row>
    <row r="76" spans="16:22" x14ac:dyDescent="0.25">
      <c r="P76" s="98">
        <v>37955</v>
      </c>
      <c r="Q76" s="99">
        <v>127.889992175967</v>
      </c>
      <c r="R76" s="100">
        <v>115.482037965546</v>
      </c>
      <c r="T76" s="98">
        <v>41547</v>
      </c>
      <c r="U76" s="101">
        <v>146.55280802063101</v>
      </c>
      <c r="V76" s="101">
        <v>135.93249799774301</v>
      </c>
    </row>
    <row r="77" spans="16:22" x14ac:dyDescent="0.25">
      <c r="P77" s="98">
        <v>37986</v>
      </c>
      <c r="Q77" s="99">
        <v>128.443535146491</v>
      </c>
      <c r="R77" s="100">
        <v>115.972389294129</v>
      </c>
      <c r="T77" s="98">
        <v>41639</v>
      </c>
      <c r="U77" s="101">
        <v>151.39635239813501</v>
      </c>
      <c r="V77" s="101">
        <v>142.714912847015</v>
      </c>
    </row>
    <row r="78" spans="16:22" x14ac:dyDescent="0.25">
      <c r="P78" s="98">
        <v>38017</v>
      </c>
      <c r="Q78" s="99">
        <v>129.54410326511501</v>
      </c>
      <c r="R78" s="100">
        <v>116.678270741166</v>
      </c>
      <c r="T78" s="98">
        <v>41729</v>
      </c>
      <c r="U78" s="101">
        <v>154.015053652267</v>
      </c>
      <c r="V78" s="101">
        <v>144.79875400233101</v>
      </c>
    </row>
    <row r="79" spans="16:22" x14ac:dyDescent="0.25">
      <c r="P79" s="98">
        <v>38046</v>
      </c>
      <c r="Q79" s="99">
        <v>132.00782736124299</v>
      </c>
      <c r="R79" s="100">
        <v>119.10239555908301</v>
      </c>
      <c r="T79" s="98">
        <v>41820</v>
      </c>
      <c r="U79" s="101">
        <v>158.52754745538101</v>
      </c>
      <c r="V79" s="101">
        <v>150.410454119935</v>
      </c>
    </row>
    <row r="80" spans="16:22" x14ac:dyDescent="0.25">
      <c r="P80" s="98">
        <v>38077</v>
      </c>
      <c r="Q80" s="99">
        <v>134.51248874558499</v>
      </c>
      <c r="R80" s="100">
        <v>121.873310302695</v>
      </c>
      <c r="T80" s="98">
        <v>41912</v>
      </c>
      <c r="U80" s="101">
        <v>163.371527749244</v>
      </c>
      <c r="V80" s="101">
        <v>152.111868156832</v>
      </c>
    </row>
    <row r="81" spans="16:22" x14ac:dyDescent="0.25">
      <c r="P81" s="98">
        <v>38107</v>
      </c>
      <c r="Q81" s="99">
        <v>137.09979160523599</v>
      </c>
      <c r="R81" s="100">
        <v>123.92628045853699</v>
      </c>
      <c r="T81" s="98">
        <v>42004</v>
      </c>
      <c r="U81" s="101">
        <v>166.80920534052501</v>
      </c>
      <c r="V81" s="101">
        <v>158.71287585615801</v>
      </c>
    </row>
    <row r="82" spans="16:22" x14ac:dyDescent="0.25">
      <c r="P82" s="98">
        <v>38138</v>
      </c>
      <c r="Q82" s="99">
        <v>138.708255244328</v>
      </c>
      <c r="R82" s="100">
        <v>124.39736686678501</v>
      </c>
      <c r="T82" s="98">
        <v>42094</v>
      </c>
      <c r="U82" s="101">
        <v>169.88428991923999</v>
      </c>
      <c r="V82" s="101">
        <v>162.645187188466</v>
      </c>
    </row>
    <row r="83" spans="16:22" x14ac:dyDescent="0.25">
      <c r="P83" s="98">
        <v>38168</v>
      </c>
      <c r="Q83" s="99">
        <v>140.849089374041</v>
      </c>
      <c r="R83" s="100">
        <v>125.146445617756</v>
      </c>
      <c r="T83" s="98">
        <v>42185</v>
      </c>
      <c r="U83" s="101">
        <v>174.55186017419501</v>
      </c>
      <c r="V83" s="101">
        <v>166.028196586533</v>
      </c>
    </row>
    <row r="84" spans="16:22" x14ac:dyDescent="0.25">
      <c r="P84" s="98">
        <v>38199</v>
      </c>
      <c r="Q84" s="99">
        <v>142.70910177725901</v>
      </c>
      <c r="R84" s="100">
        <v>125.62529252334301</v>
      </c>
      <c r="T84" s="98">
        <v>42277</v>
      </c>
      <c r="U84" s="101">
        <v>178.46427311023101</v>
      </c>
      <c r="V84" s="101">
        <v>168.719444815277</v>
      </c>
    </row>
    <row r="85" spans="16:22" x14ac:dyDescent="0.25">
      <c r="P85" s="98">
        <v>38230</v>
      </c>
      <c r="Q85" s="99">
        <v>144.96606623034</v>
      </c>
      <c r="R85" s="100">
        <v>127.558042790548</v>
      </c>
      <c r="T85" s="98">
        <v>42369</v>
      </c>
      <c r="U85" s="101">
        <v>179.02872552701899</v>
      </c>
      <c r="V85" s="101">
        <v>170.29285341740899</v>
      </c>
    </row>
    <row r="86" spans="16:22" x14ac:dyDescent="0.25">
      <c r="P86" s="98">
        <v>38260</v>
      </c>
      <c r="Q86" s="99">
        <v>145.740233476534</v>
      </c>
      <c r="R86" s="100">
        <v>129.18302648621901</v>
      </c>
      <c r="T86" s="98">
        <v>42460</v>
      </c>
      <c r="U86" s="101">
        <v>183.60694143221201</v>
      </c>
      <c r="V86" s="101">
        <v>175.63859756866401</v>
      </c>
    </row>
    <row r="87" spans="16:22" x14ac:dyDescent="0.25">
      <c r="P87" s="98">
        <v>38291</v>
      </c>
      <c r="Q87" s="99">
        <v>145.35089053361099</v>
      </c>
      <c r="R87" s="100">
        <v>130.780136734449</v>
      </c>
      <c r="T87" s="98">
        <v>42551</v>
      </c>
      <c r="U87" s="101">
        <v>187.07394705509401</v>
      </c>
      <c r="V87" s="101">
        <v>178.33814802088801</v>
      </c>
    </row>
    <row r="88" spans="16:22" x14ac:dyDescent="0.25">
      <c r="P88" s="98">
        <v>38321</v>
      </c>
      <c r="Q88" s="99">
        <v>145.10530301997599</v>
      </c>
      <c r="R88" s="100">
        <v>130.19851217091301</v>
      </c>
      <c r="T88" s="98">
        <v>42643</v>
      </c>
      <c r="U88" s="101">
        <v>194.470593440275</v>
      </c>
      <c r="V88" s="101">
        <v>185.57725833746301</v>
      </c>
    </row>
    <row r="89" spans="16:22" x14ac:dyDescent="0.25">
      <c r="P89" s="98">
        <v>38352</v>
      </c>
      <c r="Q89" s="99">
        <v>146.376188470198</v>
      </c>
      <c r="R89" s="100">
        <v>130.351191019769</v>
      </c>
      <c r="T89" s="98">
        <v>42735</v>
      </c>
      <c r="U89" s="101">
        <v>194.87469705900699</v>
      </c>
      <c r="V89" s="101">
        <v>181.64720893888199</v>
      </c>
    </row>
    <row r="90" spans="16:22" x14ac:dyDescent="0.25">
      <c r="P90" s="98">
        <v>38383</v>
      </c>
      <c r="Q90" s="99">
        <v>149.52086059410399</v>
      </c>
      <c r="R90" s="100">
        <v>129.585781681952</v>
      </c>
      <c r="T90" s="98">
        <v>42825</v>
      </c>
      <c r="U90" s="101">
        <v>204.549514099596</v>
      </c>
      <c r="V90" s="101">
        <v>189.938649965965</v>
      </c>
    </row>
    <row r="91" spans="16:22" x14ac:dyDescent="0.25">
      <c r="P91" s="98">
        <v>38411</v>
      </c>
      <c r="Q91" s="99">
        <v>153.39041027603901</v>
      </c>
      <c r="R91" s="100">
        <v>132.554153793007</v>
      </c>
      <c r="T91" s="98">
        <v>42916</v>
      </c>
      <c r="U91" s="101">
        <v>214.12353407481899</v>
      </c>
      <c r="V91" s="101">
        <v>192.60969093787301</v>
      </c>
    </row>
    <row r="92" spans="16:22" x14ac:dyDescent="0.25">
      <c r="P92" s="98">
        <v>38442</v>
      </c>
      <c r="Q92" s="99">
        <v>156.736502040381</v>
      </c>
      <c r="R92" s="100">
        <v>134.826543571293</v>
      </c>
      <c r="T92" s="98">
        <v>43008</v>
      </c>
      <c r="U92" s="101">
        <v>214.82309037305899</v>
      </c>
      <c r="V92" s="101">
        <v>198.170129932782</v>
      </c>
    </row>
    <row r="93" spans="16:22" x14ac:dyDescent="0.25">
      <c r="P93" s="98">
        <v>38472</v>
      </c>
      <c r="Q93" s="99">
        <v>158.948670220281</v>
      </c>
      <c r="R93" s="100">
        <v>137.62206052809199</v>
      </c>
      <c r="T93" s="98">
        <v>43100</v>
      </c>
      <c r="U93" s="101">
        <v>219.362505655718</v>
      </c>
      <c r="V93" s="101">
        <v>197.74523627399401</v>
      </c>
    </row>
    <row r="94" spans="16:22" x14ac:dyDescent="0.25">
      <c r="P94" s="98">
        <v>38503</v>
      </c>
      <c r="Q94" s="99">
        <v>160.68882192085999</v>
      </c>
      <c r="R94" s="100">
        <v>139.01152151654301</v>
      </c>
      <c r="T94" s="98">
        <v>43190</v>
      </c>
      <c r="U94" s="101">
        <v>219.191086700288</v>
      </c>
      <c r="V94" s="101">
        <v>209.54870245126301</v>
      </c>
    </row>
    <row r="95" spans="16:22" x14ac:dyDescent="0.25">
      <c r="P95" s="98">
        <v>38533</v>
      </c>
      <c r="Q95" s="99">
        <v>162.22756148564901</v>
      </c>
      <c r="R95" s="100">
        <v>140.14683686404101</v>
      </c>
      <c r="T95" s="98">
        <v>43281</v>
      </c>
      <c r="U95" s="101">
        <v>225.602610960947</v>
      </c>
      <c r="V95" s="101">
        <v>206.873114484295</v>
      </c>
    </row>
    <row r="96" spans="16:22" x14ac:dyDescent="0.25">
      <c r="P96" s="98">
        <v>38564</v>
      </c>
      <c r="Q96" s="99">
        <v>163.917001858357</v>
      </c>
      <c r="R96" s="100">
        <v>143.130385353761</v>
      </c>
      <c r="T96" s="98">
        <v>43373</v>
      </c>
      <c r="U96" s="101">
        <v>227.23041918460501</v>
      </c>
      <c r="V96" s="101">
        <v>217.84345993550701</v>
      </c>
    </row>
    <row r="97" spans="16:22" x14ac:dyDescent="0.25">
      <c r="P97" s="98">
        <v>38595</v>
      </c>
      <c r="Q97" s="99">
        <v>166.16252185728899</v>
      </c>
      <c r="R97" s="100">
        <v>146.89465090509199</v>
      </c>
      <c r="T97" s="98">
        <v>43465</v>
      </c>
      <c r="U97" s="101">
        <v>230.97888410056601</v>
      </c>
      <c r="V97" s="101">
        <v>214.26550629417099</v>
      </c>
    </row>
    <row r="98" spans="16:22" x14ac:dyDescent="0.25">
      <c r="P98" s="98">
        <v>38625</v>
      </c>
      <c r="Q98" s="99">
        <v>167.88163267709501</v>
      </c>
      <c r="R98" s="100">
        <v>151.19851008176099</v>
      </c>
      <c r="T98" s="98">
        <v>43555</v>
      </c>
      <c r="U98" s="101">
        <v>234.276426724034</v>
      </c>
      <c r="V98" s="101">
        <v>224.678381747467</v>
      </c>
    </row>
    <row r="99" spans="16:22" x14ac:dyDescent="0.25">
      <c r="P99" s="98">
        <v>38656</v>
      </c>
      <c r="Q99" s="99">
        <v>169.02361104060299</v>
      </c>
      <c r="R99" s="100">
        <v>152.10511590770199</v>
      </c>
      <c r="T99" s="98">
        <v>43646</v>
      </c>
      <c r="U99" s="101">
        <v>237.74467501172299</v>
      </c>
      <c r="V99" s="101">
        <v>226.31891250415299</v>
      </c>
    </row>
    <row r="100" spans="16:22" x14ac:dyDescent="0.25">
      <c r="P100" s="98">
        <v>38686</v>
      </c>
      <c r="Q100" s="99">
        <v>169.02727675486</v>
      </c>
      <c r="R100" s="100">
        <v>151.41641086448499</v>
      </c>
      <c r="T100" s="98">
        <v>43738</v>
      </c>
      <c r="U100" s="101">
        <v>242.42509145746999</v>
      </c>
      <c r="V100" s="101">
        <v>225.122157689895</v>
      </c>
    </row>
    <row r="101" spans="16:22" x14ac:dyDescent="0.25">
      <c r="P101" s="98">
        <v>38717</v>
      </c>
      <c r="Q101" s="99">
        <v>170.50340961445201</v>
      </c>
      <c r="R101" s="100">
        <v>150.90950081038201</v>
      </c>
      <c r="T101" s="98">
        <v>43830</v>
      </c>
      <c r="U101" s="101">
        <v>241.27917558055799</v>
      </c>
      <c r="V101" s="101">
        <v>230.73266573142701</v>
      </c>
    </row>
    <row r="102" spans="16:22" x14ac:dyDescent="0.25">
      <c r="P102" s="98">
        <v>38748</v>
      </c>
      <c r="Q102" s="99">
        <v>172.22733191977699</v>
      </c>
      <c r="R102" s="100">
        <v>151.33474203162501</v>
      </c>
      <c r="T102" s="98">
        <v>43921</v>
      </c>
      <c r="U102" s="101">
        <v>251.568681706419</v>
      </c>
      <c r="V102" s="101">
        <v>244.571498310989</v>
      </c>
    </row>
    <row r="103" spans="16:22" x14ac:dyDescent="0.25">
      <c r="P103" s="98">
        <v>38776</v>
      </c>
      <c r="Q103" s="99">
        <v>175.01000916160601</v>
      </c>
      <c r="R103" s="100">
        <v>153.226585307726</v>
      </c>
      <c r="T103" s="98">
        <v>44012</v>
      </c>
      <c r="U103" s="101">
        <v>246.70325131744499</v>
      </c>
      <c r="V103" s="101">
        <v>226.55246839864699</v>
      </c>
    </row>
    <row r="104" spans="16:22" x14ac:dyDescent="0.25">
      <c r="P104" s="98">
        <v>38807</v>
      </c>
      <c r="Q104" s="99">
        <v>175.762337704885</v>
      </c>
      <c r="R104" s="100">
        <v>153.729030833536</v>
      </c>
      <c r="T104" s="98">
        <v>44104</v>
      </c>
      <c r="U104" s="101">
        <v>253.324158760035</v>
      </c>
      <c r="V104" s="101">
        <v>242.728590369871</v>
      </c>
    </row>
    <row r="105" spans="16:22" x14ac:dyDescent="0.25">
      <c r="P105" s="98">
        <v>38837</v>
      </c>
      <c r="Q105" s="99">
        <v>176.867045575254</v>
      </c>
      <c r="R105" s="100">
        <v>154.57764085889701</v>
      </c>
      <c r="T105" s="98">
        <v>44196</v>
      </c>
      <c r="U105" s="101">
        <v>265.66612777020202</v>
      </c>
      <c r="V105" s="101">
        <v>258.158184069963</v>
      </c>
    </row>
    <row r="106" spans="16:22" x14ac:dyDescent="0.25">
      <c r="P106" s="98">
        <v>38868</v>
      </c>
      <c r="Q106" s="99">
        <v>177.39807632481299</v>
      </c>
      <c r="R106" s="100">
        <v>154.264217577777</v>
      </c>
      <c r="T106" s="98">
        <v>44286</v>
      </c>
      <c r="U106" s="101">
        <v>266.911608635199</v>
      </c>
      <c r="V106" s="101">
        <v>259.723461708885</v>
      </c>
    </row>
    <row r="107" spans="16:22" x14ac:dyDescent="0.25">
      <c r="P107" s="98">
        <v>38898</v>
      </c>
      <c r="Q107" s="99">
        <v>178.93830351347299</v>
      </c>
      <c r="R107" s="100">
        <v>155.34808246580201</v>
      </c>
      <c r="T107" s="98">
        <v>44377</v>
      </c>
      <c r="U107" s="101">
        <v>279.16896771443197</v>
      </c>
      <c r="V107" s="101">
        <v>268.68911950879198</v>
      </c>
    </row>
    <row r="108" spans="16:22" x14ac:dyDescent="0.25">
      <c r="P108" s="98">
        <v>38929</v>
      </c>
      <c r="Q108" s="99">
        <v>178.679725485901</v>
      </c>
      <c r="R108" s="100">
        <v>155.08234551793399</v>
      </c>
      <c r="T108" s="98">
        <v>44469</v>
      </c>
      <c r="U108" s="101">
        <v>291.97068906983901</v>
      </c>
      <c r="V108" s="101">
        <v>290.42507040403302</v>
      </c>
    </row>
    <row r="109" spans="16:22" x14ac:dyDescent="0.25">
      <c r="P109" s="98">
        <v>38960</v>
      </c>
      <c r="Q109" s="99">
        <v>178.06211268462599</v>
      </c>
      <c r="R109" s="100">
        <v>156.22597985974801</v>
      </c>
      <c r="T109" s="98">
        <v>44561</v>
      </c>
      <c r="U109" s="101">
        <v>306.46948703004102</v>
      </c>
      <c r="V109" s="101">
        <v>300.91840315302102</v>
      </c>
    </row>
    <row r="110" spans="16:22" x14ac:dyDescent="0.25">
      <c r="P110" s="98">
        <v>38990</v>
      </c>
      <c r="Q110" s="99">
        <v>176.20074081351501</v>
      </c>
      <c r="R110" s="100">
        <v>155.91352033536299</v>
      </c>
      <c r="T110" s="98">
        <v>44651</v>
      </c>
      <c r="U110" s="101">
        <v>308.89651595115498</v>
      </c>
      <c r="V110" s="101">
        <v>299.49028303345301</v>
      </c>
    </row>
    <row r="111" spans="16:22" x14ac:dyDescent="0.25">
      <c r="P111" s="98">
        <v>39021</v>
      </c>
      <c r="Q111" s="99">
        <v>174.85508054042899</v>
      </c>
      <c r="R111" s="100">
        <v>157.06642205454</v>
      </c>
      <c r="T111" s="98">
        <v>44742</v>
      </c>
      <c r="U111" s="101">
        <v>330.35413696037898</v>
      </c>
      <c r="V111" s="101">
        <v>330.293863108724</v>
      </c>
    </row>
    <row r="112" spans="16:22" x14ac:dyDescent="0.25">
      <c r="P112" s="98">
        <v>39051</v>
      </c>
      <c r="Q112" s="99">
        <v>175.176092374056</v>
      </c>
      <c r="R112" s="100">
        <v>158.31007945507901</v>
      </c>
      <c r="T112" s="98">
        <v>44834</v>
      </c>
      <c r="U112" s="101">
        <v>332.22447653603598</v>
      </c>
      <c r="V112" s="101">
        <v>329.15049555514099</v>
      </c>
    </row>
    <row r="113" spans="16:22" x14ac:dyDescent="0.25">
      <c r="P113" s="98">
        <v>39082</v>
      </c>
      <c r="Q113" s="99">
        <v>176.74228835700299</v>
      </c>
      <c r="R113" s="100">
        <v>161.89839648701999</v>
      </c>
      <c r="T113" s="98">
        <v>44926</v>
      </c>
      <c r="U113" s="101">
        <v>326.08193408918999</v>
      </c>
      <c r="V113" s="101">
        <v>310.22740047443602</v>
      </c>
    </row>
    <row r="114" spans="16:22" x14ac:dyDescent="0.25">
      <c r="P114" s="98">
        <v>39113</v>
      </c>
      <c r="Q114" s="99">
        <v>179.505538107099</v>
      </c>
      <c r="R114" s="100">
        <v>164.33229898404099</v>
      </c>
      <c r="T114" s="98">
        <v>45016</v>
      </c>
      <c r="U114" s="101">
        <v>328.84328931240702</v>
      </c>
      <c r="V114" s="101">
        <v>291.39741449063098</v>
      </c>
    </row>
    <row r="115" spans="16:22" x14ac:dyDescent="0.25">
      <c r="P115" s="98">
        <v>39141</v>
      </c>
      <c r="Q115" s="99">
        <v>181.85866798900199</v>
      </c>
      <c r="R115" s="100">
        <v>167.04210490870099</v>
      </c>
      <c r="T115" s="98">
        <v>45107</v>
      </c>
      <c r="U115" s="101">
        <v>330.29455174646603</v>
      </c>
      <c r="V115" s="101">
        <v>305.75987368149998</v>
      </c>
    </row>
    <row r="116" spans="16:22" x14ac:dyDescent="0.25">
      <c r="P116" s="98">
        <v>39172</v>
      </c>
      <c r="Q116" s="99">
        <v>183.59337537772899</v>
      </c>
      <c r="R116" s="100">
        <v>166.960159974493</v>
      </c>
      <c r="T116" s="98">
        <v>45199</v>
      </c>
      <c r="U116" s="101">
        <v>338.526610793896</v>
      </c>
      <c r="V116" s="101">
        <v>281.85894017146597</v>
      </c>
    </row>
    <row r="117" spans="16:22" x14ac:dyDescent="0.25">
      <c r="P117" s="98">
        <v>39202</v>
      </c>
      <c r="Q117" s="99">
        <v>185.139548571761</v>
      </c>
      <c r="R117" s="100">
        <v>168.16178425695</v>
      </c>
      <c r="T117" s="98">
        <v>45291</v>
      </c>
      <c r="U117" s="101" t="s">
        <v>76</v>
      </c>
      <c r="V117" s="101" t="s">
        <v>76</v>
      </c>
    </row>
    <row r="118" spans="16:22" x14ac:dyDescent="0.25">
      <c r="P118" s="98">
        <v>39233</v>
      </c>
      <c r="Q118" s="99">
        <v>185.29410236199101</v>
      </c>
      <c r="R118" s="100">
        <v>167.858789440198</v>
      </c>
      <c r="T118" s="98">
        <v>45382</v>
      </c>
      <c r="U118" s="101" t="s">
        <v>76</v>
      </c>
      <c r="V118" s="101" t="s">
        <v>76</v>
      </c>
    </row>
    <row r="119" spans="16:22" x14ac:dyDescent="0.25">
      <c r="P119" s="98">
        <v>39263</v>
      </c>
      <c r="Q119" s="99">
        <v>186.336226940497</v>
      </c>
      <c r="R119" s="100">
        <v>169.94995191411601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186.14125298385301</v>
      </c>
      <c r="R120" s="100">
        <v>169.427808961632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187.21763455410701</v>
      </c>
      <c r="R121" s="100">
        <v>169.868178718503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185.33859610044701</v>
      </c>
      <c r="R122" s="100">
        <v>165.95865180884499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182.02607098398099</v>
      </c>
      <c r="R123" s="100">
        <v>161.73091502223201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178.96123132892799</v>
      </c>
      <c r="R124" s="100">
        <v>155.63220779045801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178.49150758331299</v>
      </c>
      <c r="R125" s="100">
        <v>153.50971905088099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180.286138429831</v>
      </c>
      <c r="R126" s="100">
        <v>153.54088639782299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180.44255299827401</v>
      </c>
      <c r="R127" s="100">
        <v>158.674755861915</v>
      </c>
      <c r="T127" s="98"/>
    </row>
    <row r="128" spans="16:22" x14ac:dyDescent="0.25">
      <c r="P128" s="98">
        <v>39538</v>
      </c>
      <c r="Q128" s="99">
        <v>178.51189903672201</v>
      </c>
      <c r="R128" s="100">
        <v>161.60343876494801</v>
      </c>
      <c r="T128" s="98"/>
    </row>
    <row r="129" spans="16:20" x14ac:dyDescent="0.25">
      <c r="P129" s="98">
        <v>39568</v>
      </c>
      <c r="Q129" s="99">
        <v>175.253380339941</v>
      </c>
      <c r="R129" s="100">
        <v>161.366655138022</v>
      </c>
      <c r="T129" s="98"/>
    </row>
    <row r="130" spans="16:20" x14ac:dyDescent="0.25">
      <c r="P130" s="98">
        <v>39599</v>
      </c>
      <c r="Q130" s="99">
        <v>173.70138518596499</v>
      </c>
      <c r="R130" s="100">
        <v>156.84289816661001</v>
      </c>
      <c r="T130" s="98"/>
    </row>
    <row r="131" spans="16:20" x14ac:dyDescent="0.25">
      <c r="P131" s="98">
        <v>39629</v>
      </c>
      <c r="Q131" s="99">
        <v>173.243628172538</v>
      </c>
      <c r="R131" s="100">
        <v>153.82091344914301</v>
      </c>
      <c r="T131" s="98"/>
    </row>
    <row r="132" spans="16:20" x14ac:dyDescent="0.25">
      <c r="P132" s="98">
        <v>39660</v>
      </c>
      <c r="Q132" s="99">
        <v>173.030205634884</v>
      </c>
      <c r="R132" s="100">
        <v>153.916738174649</v>
      </c>
      <c r="T132" s="98"/>
    </row>
    <row r="133" spans="16:20" x14ac:dyDescent="0.25">
      <c r="P133" s="98">
        <v>39691</v>
      </c>
      <c r="Q133" s="99">
        <v>172.017356487413</v>
      </c>
      <c r="R133" s="100">
        <v>155.57389800044999</v>
      </c>
      <c r="T133" s="98"/>
    </row>
    <row r="134" spans="16:20" x14ac:dyDescent="0.25">
      <c r="P134" s="98">
        <v>39721</v>
      </c>
      <c r="Q134" s="99">
        <v>168.31426572495999</v>
      </c>
      <c r="R134" s="100">
        <v>153.152334550577</v>
      </c>
      <c r="T134" s="98"/>
    </row>
    <row r="135" spans="16:20" x14ac:dyDescent="0.25">
      <c r="P135" s="98">
        <v>39752</v>
      </c>
      <c r="Q135" s="99">
        <v>164.09439169947899</v>
      </c>
      <c r="R135" s="100">
        <v>144.604749487974</v>
      </c>
      <c r="T135" s="98"/>
    </row>
    <row r="136" spans="16:20" x14ac:dyDescent="0.25">
      <c r="P136" s="98">
        <v>39782</v>
      </c>
      <c r="Q136" s="99">
        <v>158.26041606630901</v>
      </c>
      <c r="R136" s="100">
        <v>135.02169587015501</v>
      </c>
      <c r="T136" s="98"/>
    </row>
    <row r="137" spans="16:20" x14ac:dyDescent="0.25">
      <c r="P137" s="98">
        <v>39813</v>
      </c>
      <c r="Q137" s="99">
        <v>155.37600269996699</v>
      </c>
      <c r="R137" s="100">
        <v>131.08630116292599</v>
      </c>
      <c r="T137" s="98"/>
    </row>
    <row r="138" spans="16:20" x14ac:dyDescent="0.25">
      <c r="P138" s="98">
        <v>39844</v>
      </c>
      <c r="Q138" s="99">
        <v>151.46649192279301</v>
      </c>
      <c r="R138" s="100">
        <v>129.319890066612</v>
      </c>
      <c r="T138" s="98"/>
    </row>
    <row r="139" spans="16:20" x14ac:dyDescent="0.25">
      <c r="P139" s="98">
        <v>39872</v>
      </c>
      <c r="Q139" s="99">
        <v>148.76835607922001</v>
      </c>
      <c r="R139" s="100">
        <v>126.730699484187</v>
      </c>
      <c r="T139" s="98"/>
    </row>
    <row r="140" spans="16:20" x14ac:dyDescent="0.25">
      <c r="P140" s="98">
        <v>39903</v>
      </c>
      <c r="Q140" s="99">
        <v>143.95250906814201</v>
      </c>
      <c r="R140" s="100">
        <v>118.361650697172</v>
      </c>
      <c r="T140" s="98"/>
    </row>
    <row r="141" spans="16:20" x14ac:dyDescent="0.25">
      <c r="P141" s="98">
        <v>39933</v>
      </c>
      <c r="Q141" s="99">
        <v>140.870635247498</v>
      </c>
      <c r="R141" s="100">
        <v>113.76353840405901</v>
      </c>
      <c r="T141" s="98"/>
    </row>
    <row r="142" spans="16:20" x14ac:dyDescent="0.25">
      <c r="P142" s="98">
        <v>39964</v>
      </c>
      <c r="Q142" s="99">
        <v>139.162502903394</v>
      </c>
      <c r="R142" s="100">
        <v>110.375373827128</v>
      </c>
      <c r="T142" s="98"/>
    </row>
    <row r="143" spans="16:20" x14ac:dyDescent="0.25">
      <c r="P143" s="98">
        <v>39994</v>
      </c>
      <c r="Q143" s="99">
        <v>139.64093059749899</v>
      </c>
      <c r="R143" s="100">
        <v>111.426403553439</v>
      </c>
      <c r="T143" s="98"/>
    </row>
    <row r="144" spans="16:20" x14ac:dyDescent="0.25">
      <c r="P144" s="98">
        <v>40025</v>
      </c>
      <c r="Q144" s="99">
        <v>140.05291392709</v>
      </c>
      <c r="R144" s="100">
        <v>109.91419166179899</v>
      </c>
      <c r="T144" s="98"/>
    </row>
    <row r="145" spans="16:20" x14ac:dyDescent="0.25">
      <c r="P145" s="98">
        <v>40056</v>
      </c>
      <c r="Q145" s="99">
        <v>139.06262159526801</v>
      </c>
      <c r="R145" s="100">
        <v>107.951413863339</v>
      </c>
      <c r="T145" s="98"/>
    </row>
    <row r="146" spans="16:20" x14ac:dyDescent="0.25">
      <c r="P146" s="98">
        <v>40086</v>
      </c>
      <c r="Q146" s="99">
        <v>135.244734172797</v>
      </c>
      <c r="R146" s="100">
        <v>104.312334826851</v>
      </c>
      <c r="T146" s="98"/>
    </row>
    <row r="147" spans="16:20" x14ac:dyDescent="0.25">
      <c r="P147" s="98">
        <v>40117</v>
      </c>
      <c r="Q147" s="99">
        <v>130.584002730029</v>
      </c>
      <c r="R147" s="100">
        <v>101.58613287672701</v>
      </c>
      <c r="T147" s="98"/>
    </row>
    <row r="148" spans="16:20" x14ac:dyDescent="0.25">
      <c r="P148" s="98">
        <v>40147</v>
      </c>
      <c r="Q148" s="99">
        <v>128.606395415343</v>
      </c>
      <c r="R148" s="100">
        <v>100.882148224413</v>
      </c>
      <c r="T148" s="98"/>
    </row>
    <row r="149" spans="16:20" x14ac:dyDescent="0.25">
      <c r="P149" s="98">
        <v>40178</v>
      </c>
      <c r="Q149" s="99">
        <v>129.080388260322</v>
      </c>
      <c r="R149" s="100">
        <v>101.048441757964</v>
      </c>
      <c r="T149" s="98"/>
    </row>
    <row r="150" spans="16:20" x14ac:dyDescent="0.25">
      <c r="P150" s="98">
        <v>40209</v>
      </c>
      <c r="Q150" s="99">
        <v>131.21220868340001</v>
      </c>
      <c r="R150" s="100">
        <v>100.82689826783199</v>
      </c>
      <c r="T150" s="98"/>
    </row>
    <row r="151" spans="16:20" x14ac:dyDescent="0.25">
      <c r="P151" s="98">
        <v>40237</v>
      </c>
      <c r="Q151" s="99">
        <v>132.37433271525501</v>
      </c>
      <c r="R151" s="100">
        <v>99.792085812070795</v>
      </c>
      <c r="T151" s="98"/>
    </row>
    <row r="152" spans="16:20" x14ac:dyDescent="0.25">
      <c r="P152" s="98">
        <v>40268</v>
      </c>
      <c r="Q152" s="99">
        <v>131.66555825798699</v>
      </c>
      <c r="R152" s="100">
        <v>101.110186784851</v>
      </c>
      <c r="T152" s="98"/>
    </row>
    <row r="153" spans="16:20" x14ac:dyDescent="0.25">
      <c r="P153" s="98">
        <v>40298</v>
      </c>
      <c r="Q153" s="99">
        <v>129.19136665106299</v>
      </c>
      <c r="R153" s="100">
        <v>105.039084618689</v>
      </c>
      <c r="T153" s="98"/>
    </row>
    <row r="154" spans="16:20" x14ac:dyDescent="0.25">
      <c r="P154" s="98">
        <v>40329</v>
      </c>
      <c r="Q154" s="99">
        <v>125.931565119349</v>
      </c>
      <c r="R154" s="100">
        <v>107.818854672946</v>
      </c>
      <c r="T154" s="98"/>
    </row>
    <row r="155" spans="16:20" x14ac:dyDescent="0.25">
      <c r="P155" s="98">
        <v>40359</v>
      </c>
      <c r="Q155" s="99">
        <v>124.116768668734</v>
      </c>
      <c r="R155" s="100">
        <v>107.913692255882</v>
      </c>
      <c r="T155" s="98"/>
    </row>
    <row r="156" spans="16:20" x14ac:dyDescent="0.25">
      <c r="P156" s="98">
        <v>40390</v>
      </c>
      <c r="Q156" s="99">
        <v>123.95564260629899</v>
      </c>
      <c r="R156" s="100">
        <v>104.782191941287</v>
      </c>
      <c r="T156" s="98"/>
    </row>
    <row r="157" spans="16:20" x14ac:dyDescent="0.25">
      <c r="P157" s="98">
        <v>40421</v>
      </c>
      <c r="Q157" s="99">
        <v>124.767500460251</v>
      </c>
      <c r="R157" s="100">
        <v>103.085809065295</v>
      </c>
      <c r="T157" s="98"/>
    </row>
    <row r="158" spans="16:20" x14ac:dyDescent="0.25">
      <c r="P158" s="98">
        <v>40451</v>
      </c>
      <c r="Q158" s="99">
        <v>124.211193082767</v>
      </c>
      <c r="R158" s="100">
        <v>103.083083107704</v>
      </c>
      <c r="T158" s="98"/>
    </row>
    <row r="159" spans="16:20" x14ac:dyDescent="0.25">
      <c r="P159" s="98">
        <v>40482</v>
      </c>
      <c r="Q159" s="99">
        <v>123.123811085627</v>
      </c>
      <c r="R159" s="100">
        <v>105.853089756686</v>
      </c>
      <c r="T159" s="98"/>
    </row>
    <row r="160" spans="16:20" x14ac:dyDescent="0.25">
      <c r="P160" s="98">
        <v>40512</v>
      </c>
      <c r="Q160" s="99">
        <v>122.438846582922</v>
      </c>
      <c r="R160" s="100">
        <v>109.060294169266</v>
      </c>
      <c r="T160" s="98"/>
    </row>
    <row r="161" spans="16:20" x14ac:dyDescent="0.25">
      <c r="P161" s="98">
        <v>40543</v>
      </c>
      <c r="Q161" s="99">
        <v>122.99718428830199</v>
      </c>
      <c r="R161" s="100">
        <v>111.629179861572</v>
      </c>
      <c r="T161" s="98"/>
    </row>
    <row r="162" spans="16:20" x14ac:dyDescent="0.25">
      <c r="P162" s="98">
        <v>40574</v>
      </c>
      <c r="Q162" s="99">
        <v>122.248585154072</v>
      </c>
      <c r="R162" s="100">
        <v>110.74030145041699</v>
      </c>
      <c r="T162" s="98"/>
    </row>
    <row r="163" spans="16:20" x14ac:dyDescent="0.25">
      <c r="P163" s="98">
        <v>40602</v>
      </c>
      <c r="Q163" s="99">
        <v>120.808006785074</v>
      </c>
      <c r="R163" s="100">
        <v>106.041789083515</v>
      </c>
      <c r="T163" s="98"/>
    </row>
    <row r="164" spans="16:20" x14ac:dyDescent="0.25">
      <c r="P164" s="98">
        <v>40633</v>
      </c>
      <c r="Q164" s="99">
        <v>119.483205590411</v>
      </c>
      <c r="R164" s="100">
        <v>102.10246722063</v>
      </c>
      <c r="T164" s="98"/>
    </row>
    <row r="165" spans="16:20" x14ac:dyDescent="0.25">
      <c r="P165" s="98">
        <v>40663</v>
      </c>
      <c r="Q165" s="99">
        <v>119.971920397484</v>
      </c>
      <c r="R165" s="100">
        <v>101.021348063236</v>
      </c>
      <c r="T165" s="98"/>
    </row>
    <row r="166" spans="16:20" x14ac:dyDescent="0.25">
      <c r="P166" s="98">
        <v>40694</v>
      </c>
      <c r="Q166" s="99">
        <v>120.757832818254</v>
      </c>
      <c r="R166" s="100">
        <v>103.235556502859</v>
      </c>
      <c r="T166" s="98"/>
    </row>
    <row r="167" spans="16:20" x14ac:dyDescent="0.25">
      <c r="P167" s="98">
        <v>40724</v>
      </c>
      <c r="Q167" s="99">
        <v>120.720115601828</v>
      </c>
      <c r="R167" s="100">
        <v>105.386165857449</v>
      </c>
      <c r="T167" s="98"/>
    </row>
    <row r="168" spans="16:20" x14ac:dyDescent="0.25">
      <c r="P168" s="98">
        <v>40755</v>
      </c>
      <c r="Q168" s="99">
        <v>120.50545814237699</v>
      </c>
      <c r="R168" s="100">
        <v>107.98950419913901</v>
      </c>
      <c r="T168" s="98"/>
    </row>
    <row r="169" spans="16:20" x14ac:dyDescent="0.25">
      <c r="P169" s="98">
        <v>40786</v>
      </c>
      <c r="Q169" s="99">
        <v>121.44994197904001</v>
      </c>
      <c r="R169" s="100">
        <v>110.026961642323</v>
      </c>
      <c r="T169" s="98"/>
    </row>
    <row r="170" spans="16:20" x14ac:dyDescent="0.25">
      <c r="P170" s="98">
        <v>40816</v>
      </c>
      <c r="Q170" s="99">
        <v>122.947722248508</v>
      </c>
      <c r="R170" s="100">
        <v>111.449609823773</v>
      </c>
      <c r="T170" s="98"/>
    </row>
    <row r="171" spans="16:20" x14ac:dyDescent="0.25">
      <c r="P171" s="98">
        <v>40847</v>
      </c>
      <c r="Q171" s="99">
        <v>124.024774703763</v>
      </c>
      <c r="R171" s="100">
        <v>113.310275962772</v>
      </c>
    </row>
    <row r="172" spans="16:20" x14ac:dyDescent="0.25">
      <c r="P172" s="98">
        <v>40877</v>
      </c>
      <c r="Q172" s="99">
        <v>124.05375134229899</v>
      </c>
      <c r="R172" s="100">
        <v>113.239168273885</v>
      </c>
    </row>
    <row r="173" spans="16:20" x14ac:dyDescent="0.25">
      <c r="P173" s="98">
        <v>40908</v>
      </c>
      <c r="Q173" s="99">
        <v>123.56605021051</v>
      </c>
      <c r="R173" s="100">
        <v>113.731457818642</v>
      </c>
    </row>
    <row r="174" spans="16:20" x14ac:dyDescent="0.25">
      <c r="P174" s="98">
        <v>40939</v>
      </c>
      <c r="Q174" s="99">
        <v>122.09290869819699</v>
      </c>
      <c r="R174" s="100">
        <v>110.939285801342</v>
      </c>
    </row>
    <row r="175" spans="16:20" x14ac:dyDescent="0.25">
      <c r="P175" s="98">
        <v>40968</v>
      </c>
      <c r="Q175" s="99">
        <v>120.338754669572</v>
      </c>
      <c r="R175" s="100">
        <v>109.449599469606</v>
      </c>
    </row>
    <row r="176" spans="16:20" x14ac:dyDescent="0.25">
      <c r="P176" s="98">
        <v>40999</v>
      </c>
      <c r="Q176" s="99">
        <v>120.30277038157899</v>
      </c>
      <c r="R176" s="100">
        <v>108.54719437484999</v>
      </c>
    </row>
    <row r="177" spans="16:18" x14ac:dyDescent="0.25">
      <c r="P177" s="98">
        <v>41029</v>
      </c>
      <c r="Q177" s="99">
        <v>120.956937933923</v>
      </c>
      <c r="R177" s="100">
        <v>109.97937317619601</v>
      </c>
    </row>
    <row r="178" spans="16:18" x14ac:dyDescent="0.25">
      <c r="P178" s="98">
        <v>41060</v>
      </c>
      <c r="Q178" s="99">
        <v>122.471837662697</v>
      </c>
      <c r="R178" s="100">
        <v>110.883838309862</v>
      </c>
    </row>
    <row r="179" spans="16:18" x14ac:dyDescent="0.25">
      <c r="P179" s="98">
        <v>41090</v>
      </c>
      <c r="Q179" s="99">
        <v>123.12806297805901</v>
      </c>
      <c r="R179" s="100">
        <v>112.37174514973501</v>
      </c>
    </row>
    <row r="180" spans="16:18" x14ac:dyDescent="0.25">
      <c r="P180" s="98">
        <v>41121</v>
      </c>
      <c r="Q180" s="99">
        <v>124.194995131862</v>
      </c>
      <c r="R180" s="100">
        <v>114.47176837812999</v>
      </c>
    </row>
    <row r="181" spans="16:18" x14ac:dyDescent="0.25">
      <c r="P181" s="98">
        <v>41152</v>
      </c>
      <c r="Q181" s="99">
        <v>125.315512090444</v>
      </c>
      <c r="R181" s="100">
        <v>116.729954189089</v>
      </c>
    </row>
    <row r="182" spans="16:18" x14ac:dyDescent="0.25">
      <c r="P182" s="98">
        <v>41182</v>
      </c>
      <c r="Q182" s="99">
        <v>126.39538268139501</v>
      </c>
      <c r="R182" s="100">
        <v>116.94419708735001</v>
      </c>
    </row>
    <row r="183" spans="16:18" x14ac:dyDescent="0.25">
      <c r="P183" s="98">
        <v>41213</v>
      </c>
      <c r="Q183" s="99">
        <v>128.190773325012</v>
      </c>
      <c r="R183" s="100">
        <v>116.43612570985501</v>
      </c>
    </row>
    <row r="184" spans="16:18" x14ac:dyDescent="0.25">
      <c r="P184" s="98">
        <v>41243</v>
      </c>
      <c r="Q184" s="99">
        <v>129.31744492047301</v>
      </c>
      <c r="R184" s="100">
        <v>115.567642158742</v>
      </c>
    </row>
    <row r="185" spans="16:18" x14ac:dyDescent="0.25">
      <c r="P185" s="98">
        <v>41274</v>
      </c>
      <c r="Q185" s="99">
        <v>130.23647383745799</v>
      </c>
      <c r="R185" s="100">
        <v>116.253918093544</v>
      </c>
    </row>
    <row r="186" spans="16:18" x14ac:dyDescent="0.25">
      <c r="P186" s="98">
        <v>41305</v>
      </c>
      <c r="Q186" s="99">
        <v>128.80500992109501</v>
      </c>
      <c r="R186" s="100">
        <v>115.437129048367</v>
      </c>
    </row>
    <row r="187" spans="16:18" x14ac:dyDescent="0.25">
      <c r="P187" s="98">
        <v>41333</v>
      </c>
      <c r="Q187" s="99">
        <v>127.197367938651</v>
      </c>
      <c r="R187" s="100">
        <v>116.651294512272</v>
      </c>
    </row>
    <row r="188" spans="16:18" x14ac:dyDescent="0.25">
      <c r="P188" s="98">
        <v>41364</v>
      </c>
      <c r="Q188" s="99">
        <v>126.94596206224</v>
      </c>
      <c r="R188" s="100">
        <v>118.10832137265599</v>
      </c>
    </row>
    <row r="189" spans="16:18" x14ac:dyDescent="0.25">
      <c r="P189" s="98">
        <v>41394</v>
      </c>
      <c r="Q189" s="99">
        <v>129.173231046447</v>
      </c>
      <c r="R189" s="100">
        <v>122.01896398897</v>
      </c>
    </row>
    <row r="190" spans="16:18" x14ac:dyDescent="0.25">
      <c r="P190" s="98">
        <v>41425</v>
      </c>
      <c r="Q190" s="99">
        <v>132.10613260142699</v>
      </c>
      <c r="R190" s="100">
        <v>123.55637654554999</v>
      </c>
    </row>
    <row r="191" spans="16:18" x14ac:dyDescent="0.25">
      <c r="P191" s="98">
        <v>41455</v>
      </c>
      <c r="Q191" s="99">
        <v>134.47645393430901</v>
      </c>
      <c r="R191" s="100">
        <v>124.55239401613299</v>
      </c>
    </row>
    <row r="192" spans="16:18" x14ac:dyDescent="0.25">
      <c r="P192" s="98">
        <v>41486</v>
      </c>
      <c r="Q192" s="99">
        <v>135.39921996994499</v>
      </c>
      <c r="R192" s="100">
        <v>123.518807457953</v>
      </c>
    </row>
    <row r="193" spans="16:18" x14ac:dyDescent="0.25">
      <c r="P193" s="98">
        <v>41517</v>
      </c>
      <c r="Q193" s="99">
        <v>136.11275972426299</v>
      </c>
      <c r="R193" s="100">
        <v>123.72298823768</v>
      </c>
    </row>
    <row r="194" spans="16:18" x14ac:dyDescent="0.25">
      <c r="P194" s="98">
        <v>41547</v>
      </c>
      <c r="Q194" s="99">
        <v>136.90656668492699</v>
      </c>
      <c r="R194" s="100">
        <v>124.214354758181</v>
      </c>
    </row>
    <row r="195" spans="16:18" x14ac:dyDescent="0.25">
      <c r="P195" s="98">
        <v>41578</v>
      </c>
      <c r="Q195" s="99">
        <v>137.52485332019199</v>
      </c>
      <c r="R195" s="100">
        <v>125.28802962112201</v>
      </c>
    </row>
    <row r="196" spans="16:18" x14ac:dyDescent="0.25">
      <c r="P196" s="98">
        <v>41608</v>
      </c>
      <c r="Q196" s="99">
        <v>138.44196840120901</v>
      </c>
      <c r="R196" s="100">
        <v>126.92151944722799</v>
      </c>
    </row>
    <row r="197" spans="16:18" x14ac:dyDescent="0.25">
      <c r="P197" s="98">
        <v>41639</v>
      </c>
      <c r="Q197" s="99">
        <v>139.68083243065701</v>
      </c>
      <c r="R197" s="100">
        <v>127.76246907271801</v>
      </c>
    </row>
    <row r="198" spans="16:18" x14ac:dyDescent="0.25">
      <c r="P198" s="98">
        <v>41670</v>
      </c>
      <c r="Q198" s="99">
        <v>141.71442216147801</v>
      </c>
      <c r="R198" s="100">
        <v>129.64569970520799</v>
      </c>
    </row>
    <row r="199" spans="16:18" x14ac:dyDescent="0.25">
      <c r="P199" s="98">
        <v>41698</v>
      </c>
      <c r="Q199" s="99">
        <v>142.52962190495401</v>
      </c>
      <c r="R199" s="100">
        <v>130.34005312179599</v>
      </c>
    </row>
    <row r="200" spans="16:18" x14ac:dyDescent="0.25">
      <c r="P200" s="98">
        <v>41729</v>
      </c>
      <c r="Q200" s="99">
        <v>143.05771442391401</v>
      </c>
      <c r="R200" s="100">
        <v>132.810057739776</v>
      </c>
    </row>
    <row r="201" spans="16:18" x14ac:dyDescent="0.25">
      <c r="P201" s="98">
        <v>41759</v>
      </c>
      <c r="Q201" s="99">
        <v>143.338347640954</v>
      </c>
      <c r="R201" s="100">
        <v>134.181516462302</v>
      </c>
    </row>
    <row r="202" spans="16:18" x14ac:dyDescent="0.25">
      <c r="P202" s="98">
        <v>41790</v>
      </c>
      <c r="Q202" s="99">
        <v>145.43627881117601</v>
      </c>
      <c r="R202" s="100">
        <v>135.704354004777</v>
      </c>
    </row>
    <row r="203" spans="16:18" x14ac:dyDescent="0.25">
      <c r="P203" s="98">
        <v>41820</v>
      </c>
      <c r="Q203" s="99">
        <v>147.67146648894001</v>
      </c>
      <c r="R203" s="100">
        <v>136.08556637386201</v>
      </c>
    </row>
    <row r="204" spans="16:18" x14ac:dyDescent="0.25">
      <c r="P204" s="98">
        <v>41851</v>
      </c>
      <c r="Q204" s="99">
        <v>150.15107528252801</v>
      </c>
      <c r="R204" s="100">
        <v>136.24097985364901</v>
      </c>
    </row>
    <row r="205" spans="16:18" x14ac:dyDescent="0.25">
      <c r="P205" s="98">
        <v>41882</v>
      </c>
      <c r="Q205" s="99">
        <v>151.60388918536199</v>
      </c>
      <c r="R205" s="100">
        <v>137.42699367484599</v>
      </c>
    </row>
    <row r="206" spans="16:18" x14ac:dyDescent="0.25">
      <c r="P206" s="98">
        <v>41912</v>
      </c>
      <c r="Q206" s="99">
        <v>153.01428254856</v>
      </c>
      <c r="R206" s="100">
        <v>139.38328496263401</v>
      </c>
    </row>
    <row r="207" spans="16:18" x14ac:dyDescent="0.25">
      <c r="P207" s="98">
        <v>41943</v>
      </c>
      <c r="Q207" s="99">
        <v>153.648282388063</v>
      </c>
      <c r="R207" s="100">
        <v>141.340540861953</v>
      </c>
    </row>
    <row r="208" spans="16:18" x14ac:dyDescent="0.25">
      <c r="P208" s="98">
        <v>41973</v>
      </c>
      <c r="Q208" s="99">
        <v>155.00286281389899</v>
      </c>
      <c r="R208" s="100">
        <v>143.51329793538201</v>
      </c>
    </row>
    <row r="209" spans="16:18" x14ac:dyDescent="0.25">
      <c r="P209" s="98">
        <v>42004</v>
      </c>
      <c r="Q209" s="99">
        <v>155.87436333498201</v>
      </c>
      <c r="R209" s="100">
        <v>145.67651412289899</v>
      </c>
    </row>
    <row r="210" spans="16:18" x14ac:dyDescent="0.25">
      <c r="P210" s="98">
        <v>42035</v>
      </c>
      <c r="Q210" s="99">
        <v>157.43134092814699</v>
      </c>
      <c r="R210" s="100">
        <v>148.24611986391599</v>
      </c>
    </row>
    <row r="211" spans="16:18" x14ac:dyDescent="0.25">
      <c r="P211" s="98">
        <v>42063</v>
      </c>
      <c r="Q211" s="99">
        <v>157.64404964485101</v>
      </c>
      <c r="R211" s="100">
        <v>148.331824786878</v>
      </c>
    </row>
    <row r="212" spans="16:18" x14ac:dyDescent="0.25">
      <c r="P212" s="98">
        <v>42094</v>
      </c>
      <c r="Q212" s="99">
        <v>158.452875661847</v>
      </c>
      <c r="R212" s="100">
        <v>148.96782080415201</v>
      </c>
    </row>
    <row r="213" spans="16:18" x14ac:dyDescent="0.25">
      <c r="P213" s="98">
        <v>42124</v>
      </c>
      <c r="Q213" s="99">
        <v>159.16345306829399</v>
      </c>
      <c r="R213" s="100">
        <v>149.14948841789499</v>
      </c>
    </row>
    <row r="214" spans="16:18" x14ac:dyDescent="0.25">
      <c r="P214" s="98">
        <v>42155</v>
      </c>
      <c r="Q214" s="99">
        <v>161.55712616713399</v>
      </c>
      <c r="R214" s="100">
        <v>151.062636426485</v>
      </c>
    </row>
    <row r="215" spans="16:18" x14ac:dyDescent="0.25">
      <c r="P215" s="98">
        <v>42185</v>
      </c>
      <c r="Q215" s="99">
        <v>163.92794119217399</v>
      </c>
      <c r="R215" s="100">
        <v>151.74037355831999</v>
      </c>
    </row>
    <row r="216" spans="16:18" x14ac:dyDescent="0.25">
      <c r="P216" s="98">
        <v>42216</v>
      </c>
      <c r="Q216" s="99">
        <v>166.321423183067</v>
      </c>
      <c r="R216" s="100">
        <v>153.566722884971</v>
      </c>
    </row>
    <row r="217" spans="16:18" x14ac:dyDescent="0.25">
      <c r="P217" s="98">
        <v>42247</v>
      </c>
      <c r="Q217" s="99">
        <v>167.461756512709</v>
      </c>
      <c r="R217" s="100">
        <v>154.84822845548899</v>
      </c>
    </row>
    <row r="218" spans="16:18" x14ac:dyDescent="0.25">
      <c r="P218" s="98">
        <v>42277</v>
      </c>
      <c r="Q218" s="99">
        <v>167.27023981134801</v>
      </c>
      <c r="R218" s="100">
        <v>155.159287634691</v>
      </c>
    </row>
    <row r="219" spans="16:18" x14ac:dyDescent="0.25">
      <c r="P219" s="98">
        <v>42308</v>
      </c>
      <c r="Q219" s="99">
        <v>165.84643328002599</v>
      </c>
      <c r="R219" s="100">
        <v>153.280476584719</v>
      </c>
    </row>
    <row r="220" spans="16:18" x14ac:dyDescent="0.25">
      <c r="P220" s="98">
        <v>42338</v>
      </c>
      <c r="Q220" s="99">
        <v>165.97572810403</v>
      </c>
      <c r="R220" s="100">
        <v>152.72206936853999</v>
      </c>
    </row>
    <row r="221" spans="16:18" x14ac:dyDescent="0.25">
      <c r="P221" s="98">
        <v>42369</v>
      </c>
      <c r="Q221" s="99">
        <v>167.67281261446001</v>
      </c>
      <c r="R221" s="100">
        <v>154.87598567534701</v>
      </c>
    </row>
    <row r="222" spans="16:18" x14ac:dyDescent="0.25">
      <c r="P222" s="98">
        <v>42400</v>
      </c>
      <c r="Q222" s="99">
        <v>171.31959684078399</v>
      </c>
      <c r="R222" s="100">
        <v>159.43548081285201</v>
      </c>
    </row>
    <row r="223" spans="16:18" x14ac:dyDescent="0.25">
      <c r="P223" s="98">
        <v>42429</v>
      </c>
      <c r="Q223" s="99">
        <v>172.73279560379399</v>
      </c>
      <c r="R223" s="100">
        <v>161.62524748548299</v>
      </c>
    </row>
    <row r="224" spans="16:18" x14ac:dyDescent="0.25">
      <c r="P224" s="98">
        <v>42460</v>
      </c>
      <c r="Q224" s="99">
        <v>172.53516326598401</v>
      </c>
      <c r="R224" s="100">
        <v>161.053105929146</v>
      </c>
    </row>
    <row r="225" spans="16:18" x14ac:dyDescent="0.25">
      <c r="P225" s="98">
        <v>42490</v>
      </c>
      <c r="Q225" s="99">
        <v>171.089839626974</v>
      </c>
      <c r="R225" s="100">
        <v>158.80105112107299</v>
      </c>
    </row>
    <row r="226" spans="16:18" x14ac:dyDescent="0.25">
      <c r="P226" s="98">
        <v>42521</v>
      </c>
      <c r="Q226" s="99">
        <v>172.56200664288801</v>
      </c>
      <c r="R226" s="100">
        <v>159.79667462892701</v>
      </c>
    </row>
    <row r="227" spans="16:18" x14ac:dyDescent="0.25">
      <c r="P227" s="98">
        <v>42551</v>
      </c>
      <c r="Q227" s="99">
        <v>175.20415095354701</v>
      </c>
      <c r="R227" s="100">
        <v>162.26731453481801</v>
      </c>
    </row>
    <row r="228" spans="16:18" x14ac:dyDescent="0.25">
      <c r="P228" s="98">
        <v>42582</v>
      </c>
      <c r="Q228" s="99">
        <v>179.742106114199</v>
      </c>
      <c r="R228" s="100">
        <v>166.189791315121</v>
      </c>
    </row>
    <row r="229" spans="16:18" x14ac:dyDescent="0.25">
      <c r="P229" s="98">
        <v>42613</v>
      </c>
      <c r="Q229" s="99">
        <v>182.276402207448</v>
      </c>
      <c r="R229" s="100">
        <v>168.54704610114001</v>
      </c>
    </row>
    <row r="230" spans="16:18" x14ac:dyDescent="0.25">
      <c r="P230" s="98">
        <v>42643</v>
      </c>
      <c r="Q230" s="99">
        <v>183.57581933626699</v>
      </c>
      <c r="R230" s="100">
        <v>169.55773866718101</v>
      </c>
    </row>
    <row r="231" spans="16:18" x14ac:dyDescent="0.25">
      <c r="P231" s="98">
        <v>42674</v>
      </c>
      <c r="Q231" s="99">
        <v>182.26742187011499</v>
      </c>
      <c r="R231" s="100">
        <v>168.01510161981099</v>
      </c>
    </row>
    <row r="232" spans="16:18" x14ac:dyDescent="0.25">
      <c r="P232" s="98">
        <v>42704</v>
      </c>
      <c r="Q232" s="99">
        <v>181.86852706840301</v>
      </c>
      <c r="R232" s="100">
        <v>166.34568739611601</v>
      </c>
    </row>
    <row r="233" spans="16:18" x14ac:dyDescent="0.25">
      <c r="P233" s="98">
        <v>42735</v>
      </c>
      <c r="Q233" s="99">
        <v>182.955248151576</v>
      </c>
      <c r="R233" s="100">
        <v>165.23327752281301</v>
      </c>
    </row>
    <row r="234" spans="16:18" x14ac:dyDescent="0.25">
      <c r="P234" s="98">
        <v>42766</v>
      </c>
      <c r="Q234" s="99">
        <v>186.71197530018301</v>
      </c>
      <c r="R234" s="100">
        <v>167.084114564712</v>
      </c>
    </row>
    <row r="235" spans="16:18" x14ac:dyDescent="0.25">
      <c r="P235" s="98">
        <v>42794</v>
      </c>
      <c r="Q235" s="99">
        <v>191.244457193996</v>
      </c>
      <c r="R235" s="100">
        <v>170.59679402617601</v>
      </c>
    </row>
    <row r="236" spans="16:18" x14ac:dyDescent="0.25">
      <c r="P236" s="98">
        <v>42825</v>
      </c>
      <c r="Q236" s="99">
        <v>193.96143166152399</v>
      </c>
      <c r="R236" s="100">
        <v>174.441503211135</v>
      </c>
    </row>
    <row r="237" spans="16:18" x14ac:dyDescent="0.25">
      <c r="P237" s="98">
        <v>42855</v>
      </c>
      <c r="Q237" s="99">
        <v>195.52943684030299</v>
      </c>
      <c r="R237" s="100">
        <v>175.671140024252</v>
      </c>
    </row>
    <row r="238" spans="16:18" x14ac:dyDescent="0.25">
      <c r="P238" s="98">
        <v>42886</v>
      </c>
      <c r="Q238" s="99">
        <v>197.74686820367799</v>
      </c>
      <c r="R238" s="100">
        <v>175.61489524750101</v>
      </c>
    </row>
    <row r="239" spans="16:18" x14ac:dyDescent="0.25">
      <c r="P239" s="98">
        <v>42916</v>
      </c>
      <c r="Q239" s="99">
        <v>202.34628211951201</v>
      </c>
      <c r="R239" s="100">
        <v>175.84519022401801</v>
      </c>
    </row>
    <row r="240" spans="16:18" x14ac:dyDescent="0.25">
      <c r="P240" s="98">
        <v>42947</v>
      </c>
      <c r="Q240" s="99">
        <v>205.32631080500599</v>
      </c>
      <c r="R240" s="100">
        <v>176.370303058839</v>
      </c>
    </row>
    <row r="241" spans="16:18" x14ac:dyDescent="0.25">
      <c r="P241" s="98">
        <v>42978</v>
      </c>
      <c r="Q241" s="99">
        <v>205.82339132744499</v>
      </c>
      <c r="R241" s="100">
        <v>178.845063504123</v>
      </c>
    </row>
    <row r="242" spans="16:18" x14ac:dyDescent="0.25">
      <c r="P242" s="98">
        <v>43008</v>
      </c>
      <c r="Q242" s="99">
        <v>203.507216701739</v>
      </c>
      <c r="R242" s="100">
        <v>180.34167758831401</v>
      </c>
    </row>
    <row r="243" spans="16:18" x14ac:dyDescent="0.25">
      <c r="P243" s="98">
        <v>43039</v>
      </c>
      <c r="Q243" s="99">
        <v>202.22973720771901</v>
      </c>
      <c r="R243" s="100">
        <v>181.935551395521</v>
      </c>
    </row>
    <row r="244" spans="16:18" x14ac:dyDescent="0.25">
      <c r="P244" s="98">
        <v>43069</v>
      </c>
      <c r="Q244" s="99">
        <v>203.58089353421801</v>
      </c>
      <c r="R244" s="100">
        <v>180.50729104397999</v>
      </c>
    </row>
    <row r="245" spans="16:18" x14ac:dyDescent="0.25">
      <c r="P245" s="98">
        <v>43100</v>
      </c>
      <c r="Q245" s="99">
        <v>206.64059391773799</v>
      </c>
      <c r="R245" s="100">
        <v>180.84198465752999</v>
      </c>
    </row>
    <row r="246" spans="16:18" x14ac:dyDescent="0.25">
      <c r="P246" s="98">
        <v>43131</v>
      </c>
      <c r="Q246" s="99">
        <v>209.67720694981099</v>
      </c>
      <c r="R246" s="100">
        <v>183.00327477323901</v>
      </c>
    </row>
    <row r="247" spans="16:18" x14ac:dyDescent="0.25">
      <c r="P247" s="98">
        <v>43159</v>
      </c>
      <c r="Q247" s="99">
        <v>209.44700553452799</v>
      </c>
      <c r="R247" s="100">
        <v>188.72152172789399</v>
      </c>
    </row>
    <row r="248" spans="16:18" x14ac:dyDescent="0.25">
      <c r="P248" s="98">
        <v>43190</v>
      </c>
      <c r="Q248" s="99">
        <v>207.35444668517201</v>
      </c>
      <c r="R248" s="100">
        <v>191.824145322779</v>
      </c>
    </row>
    <row r="249" spans="16:18" x14ac:dyDescent="0.25">
      <c r="P249" s="98">
        <v>43220</v>
      </c>
      <c r="Q249" s="99">
        <v>206.61135353534101</v>
      </c>
      <c r="R249" s="100">
        <v>191.202228565864</v>
      </c>
    </row>
    <row r="250" spans="16:18" x14ac:dyDescent="0.25">
      <c r="P250" s="98">
        <v>43251</v>
      </c>
      <c r="Q250" s="99">
        <v>208.67570402675099</v>
      </c>
      <c r="R250" s="100">
        <v>188.27441426725301</v>
      </c>
    </row>
    <row r="251" spans="16:18" x14ac:dyDescent="0.25">
      <c r="P251" s="98">
        <v>43281</v>
      </c>
      <c r="Q251" s="99">
        <v>213.17990502816599</v>
      </c>
      <c r="R251" s="100">
        <v>187.681756181776</v>
      </c>
    </row>
    <row r="252" spans="16:18" x14ac:dyDescent="0.25">
      <c r="P252" s="98">
        <v>43312</v>
      </c>
      <c r="Q252" s="99">
        <v>215.45426997082399</v>
      </c>
      <c r="R252" s="100">
        <v>190.28146911856999</v>
      </c>
    </row>
    <row r="253" spans="16:18" x14ac:dyDescent="0.25">
      <c r="P253" s="98">
        <v>43343</v>
      </c>
      <c r="Q253" s="99">
        <v>216.47522798857199</v>
      </c>
      <c r="R253" s="100">
        <v>194.808038616343</v>
      </c>
    </row>
    <row r="254" spans="16:18" x14ac:dyDescent="0.25">
      <c r="P254" s="98">
        <v>43373</v>
      </c>
      <c r="Q254" s="99">
        <v>215.19767226055299</v>
      </c>
      <c r="R254" s="100">
        <v>198.53050271615999</v>
      </c>
    </row>
    <row r="255" spans="16:18" x14ac:dyDescent="0.25">
      <c r="P255" s="98">
        <v>43404</v>
      </c>
      <c r="Q255" s="99">
        <v>215.93150104152301</v>
      </c>
      <c r="R255" s="100">
        <v>199.448538429921</v>
      </c>
    </row>
    <row r="256" spans="16:18" x14ac:dyDescent="0.25">
      <c r="P256" s="98">
        <v>43434</v>
      </c>
      <c r="Q256" s="99">
        <v>217.229763634541</v>
      </c>
      <c r="R256" s="100">
        <v>197.56285292357001</v>
      </c>
    </row>
    <row r="257" spans="16:18" x14ac:dyDescent="0.25">
      <c r="P257" s="98">
        <v>43465</v>
      </c>
      <c r="Q257" s="99">
        <v>219.01801914044799</v>
      </c>
      <c r="R257" s="100">
        <v>195.450481844721</v>
      </c>
    </row>
    <row r="258" spans="16:18" x14ac:dyDescent="0.25">
      <c r="P258" s="98">
        <v>43496</v>
      </c>
      <c r="Q258" s="99">
        <v>220.270945312913</v>
      </c>
      <c r="R258" s="100">
        <v>196.05558601329901</v>
      </c>
    </row>
    <row r="259" spans="16:18" x14ac:dyDescent="0.25">
      <c r="P259" s="98">
        <v>43524</v>
      </c>
      <c r="Q259" s="99">
        <v>220.36740669619999</v>
      </c>
      <c r="R259" s="100">
        <v>199.22979011440501</v>
      </c>
    </row>
    <row r="260" spans="16:18" x14ac:dyDescent="0.25">
      <c r="P260" s="98">
        <v>43555</v>
      </c>
      <c r="Q260" s="99">
        <v>221.25064376946</v>
      </c>
      <c r="R260" s="100">
        <v>203.74853932578901</v>
      </c>
    </row>
    <row r="261" spans="16:18" x14ac:dyDescent="0.25">
      <c r="P261" s="98">
        <v>43585</v>
      </c>
      <c r="Q261" s="99">
        <v>221.85512671801899</v>
      </c>
      <c r="R261" s="100">
        <v>205.30383366499399</v>
      </c>
    </row>
    <row r="262" spans="16:18" x14ac:dyDescent="0.25">
      <c r="P262" s="98">
        <v>43616</v>
      </c>
      <c r="Q262" s="99">
        <v>223.51486390289699</v>
      </c>
      <c r="R262" s="100">
        <v>205.70739215626401</v>
      </c>
    </row>
    <row r="263" spans="16:18" x14ac:dyDescent="0.25">
      <c r="P263" s="98">
        <v>43646</v>
      </c>
      <c r="Q263" s="99">
        <v>224.73883821207801</v>
      </c>
      <c r="R263" s="100">
        <v>206.22657389036601</v>
      </c>
    </row>
    <row r="264" spans="16:18" x14ac:dyDescent="0.25">
      <c r="P264" s="98">
        <v>43677</v>
      </c>
      <c r="Q264" s="99">
        <v>226.67094034724801</v>
      </c>
      <c r="R264" s="100">
        <v>206.66198865067199</v>
      </c>
    </row>
    <row r="265" spans="16:18" x14ac:dyDescent="0.25">
      <c r="P265" s="98">
        <v>43708</v>
      </c>
      <c r="Q265" s="99">
        <v>228.2893804826</v>
      </c>
      <c r="R265" s="100">
        <v>205.16677266740001</v>
      </c>
    </row>
    <row r="266" spans="16:18" x14ac:dyDescent="0.25">
      <c r="P266" s="98">
        <v>43738</v>
      </c>
      <c r="Q266" s="99">
        <v>229.18832838869699</v>
      </c>
      <c r="R266" s="100">
        <v>204.44672236800901</v>
      </c>
    </row>
    <row r="267" spans="16:18" x14ac:dyDescent="0.25">
      <c r="P267" s="98">
        <v>43769</v>
      </c>
      <c r="Q267" s="99">
        <v>228.65478751539101</v>
      </c>
      <c r="R267" s="100">
        <v>204.56264135187101</v>
      </c>
    </row>
    <row r="268" spans="16:18" x14ac:dyDescent="0.25">
      <c r="P268" s="98">
        <v>43799</v>
      </c>
      <c r="Q268" s="99">
        <v>227.42859531204499</v>
      </c>
      <c r="R268" s="100">
        <v>207.34281614908701</v>
      </c>
    </row>
    <row r="269" spans="16:18" x14ac:dyDescent="0.25">
      <c r="P269" s="98">
        <v>43830</v>
      </c>
      <c r="Q269" s="99">
        <v>228.50341424980601</v>
      </c>
      <c r="R269" s="100">
        <v>211.40381123067999</v>
      </c>
    </row>
    <row r="270" spans="16:18" x14ac:dyDescent="0.25">
      <c r="P270" s="98">
        <v>43861</v>
      </c>
      <c r="Q270" s="99">
        <v>231.593895155821</v>
      </c>
      <c r="R270" s="100">
        <v>217.758460924725</v>
      </c>
    </row>
    <row r="271" spans="16:18" x14ac:dyDescent="0.25">
      <c r="P271" s="98">
        <v>43890</v>
      </c>
      <c r="Q271" s="99">
        <v>235.98746264503799</v>
      </c>
      <c r="R271" s="100">
        <v>222.18031789252601</v>
      </c>
    </row>
    <row r="272" spans="16:18" x14ac:dyDescent="0.25">
      <c r="P272" s="98">
        <v>43921</v>
      </c>
      <c r="Q272" s="99">
        <v>237.973505015227</v>
      </c>
      <c r="R272" s="100">
        <v>222.60947947760499</v>
      </c>
    </row>
    <row r="273" spans="16:18" x14ac:dyDescent="0.25">
      <c r="P273" s="98">
        <v>43951</v>
      </c>
      <c r="Q273" s="99">
        <v>237.48890612272899</v>
      </c>
      <c r="R273" s="100">
        <v>215.718570627433</v>
      </c>
    </row>
    <row r="274" spans="16:18" x14ac:dyDescent="0.25">
      <c r="P274" s="98">
        <v>43982</v>
      </c>
      <c r="Q274" s="99">
        <v>234.77132667162201</v>
      </c>
      <c r="R274" s="100">
        <v>207.21431645163301</v>
      </c>
    </row>
    <row r="275" spans="16:18" x14ac:dyDescent="0.25">
      <c r="P275" s="98">
        <v>44012</v>
      </c>
      <c r="Q275" s="99">
        <v>233.27905837759801</v>
      </c>
      <c r="R275" s="100">
        <v>205.74540584078801</v>
      </c>
    </row>
    <row r="276" spans="16:18" x14ac:dyDescent="0.25">
      <c r="P276" s="98">
        <v>44043</v>
      </c>
      <c r="Q276" s="99">
        <v>233.35454615798301</v>
      </c>
      <c r="R276" s="100">
        <v>209.29043956794399</v>
      </c>
    </row>
    <row r="277" spans="16:18" x14ac:dyDescent="0.25">
      <c r="P277" s="98">
        <v>44074</v>
      </c>
      <c r="Q277" s="99">
        <v>235.77701925866401</v>
      </c>
      <c r="R277" s="100">
        <v>215.510021140205</v>
      </c>
    </row>
    <row r="278" spans="16:18" x14ac:dyDescent="0.25">
      <c r="P278" s="98">
        <v>44104</v>
      </c>
      <c r="Q278" s="99">
        <v>239.87480421910999</v>
      </c>
      <c r="R278" s="100">
        <v>219.58105017894201</v>
      </c>
    </row>
    <row r="279" spans="16:18" x14ac:dyDescent="0.25">
      <c r="P279" s="98">
        <v>44135</v>
      </c>
      <c r="Q279" s="99">
        <v>245.37521526009601</v>
      </c>
      <c r="R279" s="100">
        <v>225.50269783950301</v>
      </c>
    </row>
    <row r="280" spans="16:18" x14ac:dyDescent="0.25">
      <c r="P280" s="98">
        <v>44165</v>
      </c>
      <c r="Q280" s="99">
        <v>249.00610719889301</v>
      </c>
      <c r="R280" s="100">
        <v>229.13530761825999</v>
      </c>
    </row>
    <row r="281" spans="16:18" x14ac:dyDescent="0.25">
      <c r="P281" s="98">
        <v>44196</v>
      </c>
      <c r="Q281" s="99">
        <v>250.847936524592</v>
      </c>
      <c r="R281" s="100">
        <v>233.34567479640199</v>
      </c>
    </row>
    <row r="282" spans="16:18" x14ac:dyDescent="0.25">
      <c r="P282" s="98">
        <v>44227</v>
      </c>
      <c r="Q282" s="99">
        <v>250.64895726655499</v>
      </c>
      <c r="R282" s="100">
        <v>234.177022912355</v>
      </c>
    </row>
    <row r="283" spans="16:18" x14ac:dyDescent="0.25">
      <c r="P283" s="98">
        <v>44255</v>
      </c>
      <c r="Q283" s="99">
        <v>250.23361347935699</v>
      </c>
      <c r="R283" s="100">
        <v>233.48947787949999</v>
      </c>
    </row>
    <row r="284" spans="16:18" x14ac:dyDescent="0.25">
      <c r="P284" s="98">
        <v>44286</v>
      </c>
      <c r="Q284" s="99">
        <v>252.94829912629501</v>
      </c>
      <c r="R284" s="100">
        <v>235.75767411870399</v>
      </c>
    </row>
    <row r="285" spans="16:18" x14ac:dyDescent="0.25">
      <c r="P285" s="98">
        <v>44316</v>
      </c>
      <c r="Q285" s="99">
        <v>257.29315936987302</v>
      </c>
      <c r="R285" s="100">
        <v>240.64664135250999</v>
      </c>
    </row>
    <row r="286" spans="16:18" x14ac:dyDescent="0.25">
      <c r="P286" s="98">
        <v>44347</v>
      </c>
      <c r="Q286" s="99">
        <v>261.099825721993</v>
      </c>
      <c r="R286" s="100">
        <v>244.33150994559</v>
      </c>
    </row>
    <row r="287" spans="16:18" x14ac:dyDescent="0.25">
      <c r="P287" s="98">
        <v>44377</v>
      </c>
      <c r="Q287" s="99">
        <v>264.27880124444499</v>
      </c>
      <c r="R287" s="100">
        <v>245.11707439583</v>
      </c>
    </row>
    <row r="288" spans="16:18" x14ac:dyDescent="0.25">
      <c r="P288" s="98">
        <v>44408</v>
      </c>
      <c r="Q288" s="99">
        <v>268.34332427420202</v>
      </c>
      <c r="R288" s="100">
        <v>249.567878384148</v>
      </c>
    </row>
    <row r="289" spans="16:18" x14ac:dyDescent="0.25">
      <c r="P289" s="98">
        <v>44439</v>
      </c>
      <c r="Q289" s="99">
        <v>272.79894918185403</v>
      </c>
      <c r="R289" s="100">
        <v>255.33452926357501</v>
      </c>
    </row>
    <row r="290" spans="16:18" x14ac:dyDescent="0.25">
      <c r="P290" s="98">
        <v>44469</v>
      </c>
      <c r="Q290" s="99">
        <v>277.03326115343998</v>
      </c>
      <c r="R290" s="100">
        <v>264.93789780366899</v>
      </c>
    </row>
    <row r="291" spans="16:18" x14ac:dyDescent="0.25">
      <c r="P291" s="98">
        <v>44500</v>
      </c>
      <c r="Q291" s="99">
        <v>283.49940183102001</v>
      </c>
      <c r="R291" s="100">
        <v>274.24323076328199</v>
      </c>
    </row>
    <row r="292" spans="16:18" x14ac:dyDescent="0.25">
      <c r="P292" s="98">
        <v>44530</v>
      </c>
      <c r="Q292" s="99">
        <v>288.219384737648</v>
      </c>
      <c r="R292" s="100">
        <v>277.418230793573</v>
      </c>
    </row>
    <row r="293" spans="16:18" x14ac:dyDescent="0.25">
      <c r="P293" s="98">
        <v>44561</v>
      </c>
      <c r="Q293" s="99">
        <v>290.84743303407498</v>
      </c>
      <c r="R293" s="100">
        <v>274.98054204478098</v>
      </c>
    </row>
    <row r="294" spans="16:18" x14ac:dyDescent="0.25">
      <c r="P294" s="98">
        <v>44592</v>
      </c>
      <c r="Q294" s="99">
        <v>289.643996959856</v>
      </c>
      <c r="R294" s="100">
        <v>267.667121775346</v>
      </c>
    </row>
    <row r="295" spans="16:18" x14ac:dyDescent="0.25">
      <c r="P295" s="98">
        <v>44620</v>
      </c>
      <c r="Q295" s="99">
        <v>288.15684221441802</v>
      </c>
      <c r="R295" s="100">
        <v>263.86810746624599</v>
      </c>
    </row>
    <row r="296" spans="16:18" x14ac:dyDescent="0.25">
      <c r="P296" s="98">
        <v>44651</v>
      </c>
      <c r="Q296" s="99">
        <v>292.20333038938497</v>
      </c>
      <c r="R296" s="100">
        <v>269.94733095706198</v>
      </c>
    </row>
    <row r="297" spans="16:18" x14ac:dyDescent="0.25">
      <c r="P297" s="98">
        <v>44681</v>
      </c>
      <c r="Q297" s="99">
        <v>301.74213687067601</v>
      </c>
      <c r="R297" s="100">
        <v>286.636501975231</v>
      </c>
    </row>
    <row r="298" spans="16:18" x14ac:dyDescent="0.25">
      <c r="P298" s="98">
        <v>44712</v>
      </c>
      <c r="Q298" s="99">
        <v>309.95285969167099</v>
      </c>
      <c r="R298" s="100">
        <v>297.24381169045802</v>
      </c>
    </row>
    <row r="299" spans="16:18" x14ac:dyDescent="0.25">
      <c r="P299" s="98">
        <v>44742</v>
      </c>
      <c r="Q299" s="99">
        <v>313.802650726715</v>
      </c>
      <c r="R299" s="100">
        <v>300.75546300696698</v>
      </c>
    </row>
    <row r="300" spans="16:18" x14ac:dyDescent="0.25">
      <c r="P300" s="98">
        <v>44773</v>
      </c>
      <c r="Q300" s="99">
        <v>314.03457831137899</v>
      </c>
      <c r="R300" s="100">
        <v>296.50136156355302</v>
      </c>
    </row>
    <row r="301" spans="16:18" x14ac:dyDescent="0.25">
      <c r="P301" s="98">
        <v>44804</v>
      </c>
      <c r="Q301" s="99">
        <v>313.70931167869998</v>
      </c>
      <c r="R301" s="100">
        <v>295.05502311524202</v>
      </c>
    </row>
    <row r="302" spans="16:18" x14ac:dyDescent="0.25">
      <c r="P302" s="98">
        <v>44834</v>
      </c>
      <c r="Q302" s="99">
        <v>313.59621975755601</v>
      </c>
      <c r="R302" s="100">
        <v>295.41471784118897</v>
      </c>
    </row>
    <row r="303" spans="16:18" x14ac:dyDescent="0.25">
      <c r="P303" s="98">
        <v>44865</v>
      </c>
      <c r="Q303" s="99">
        <v>314.02839261511298</v>
      </c>
      <c r="R303" s="100">
        <v>296.96154260995098</v>
      </c>
    </row>
    <row r="304" spans="16:18" x14ac:dyDescent="0.25">
      <c r="P304" s="98">
        <v>44895</v>
      </c>
      <c r="Q304" s="99">
        <v>310.53766659294399</v>
      </c>
      <c r="R304" s="100">
        <v>286.11437740770998</v>
      </c>
    </row>
    <row r="305" spans="16:18" x14ac:dyDescent="0.25">
      <c r="P305" s="98">
        <v>44926</v>
      </c>
      <c r="Q305" s="99">
        <v>306.46906644575398</v>
      </c>
      <c r="R305" s="100">
        <v>274.54860488361101</v>
      </c>
    </row>
    <row r="306" spans="16:18" x14ac:dyDescent="0.25">
      <c r="P306" s="98">
        <v>44957</v>
      </c>
      <c r="Q306" s="99">
        <v>304.47779299766302</v>
      </c>
      <c r="R306" s="100">
        <v>262.96038622813802</v>
      </c>
    </row>
    <row r="307" spans="16:18" x14ac:dyDescent="0.25">
      <c r="P307" s="98">
        <v>44985</v>
      </c>
      <c r="Q307" s="99">
        <v>305.49396111002602</v>
      </c>
      <c r="R307" s="100">
        <v>261.23147428986198</v>
      </c>
    </row>
    <row r="308" spans="16:18" x14ac:dyDescent="0.25">
      <c r="P308" s="98">
        <v>45016</v>
      </c>
      <c r="Q308" s="99">
        <v>310.19367651360801</v>
      </c>
      <c r="R308" s="100">
        <v>261.841685221597</v>
      </c>
    </row>
    <row r="309" spans="16:18" x14ac:dyDescent="0.25">
      <c r="P309" s="98">
        <v>45046</v>
      </c>
      <c r="Q309" s="99">
        <v>311.26670621036402</v>
      </c>
      <c r="R309" s="100">
        <v>264.16327920196898</v>
      </c>
    </row>
    <row r="310" spans="16:18" x14ac:dyDescent="0.25">
      <c r="P310" s="98">
        <v>45077</v>
      </c>
      <c r="Q310" s="99">
        <v>313.67043292708502</v>
      </c>
      <c r="R310" s="100">
        <v>267.022512270015</v>
      </c>
    </row>
    <row r="311" spans="16:18" x14ac:dyDescent="0.25">
      <c r="P311" s="98">
        <v>45107</v>
      </c>
      <c r="Q311" s="99">
        <v>311.82172159115299</v>
      </c>
      <c r="R311" s="100">
        <v>271.18033514391999</v>
      </c>
    </row>
    <row r="312" spans="16:18" x14ac:dyDescent="0.25">
      <c r="P312" s="98">
        <v>45138</v>
      </c>
      <c r="Q312" s="99">
        <v>316.39476827898699</v>
      </c>
      <c r="R312" s="100">
        <v>271.87153709642803</v>
      </c>
    </row>
    <row r="313" spans="16:18" x14ac:dyDescent="0.25">
      <c r="P313" s="98">
        <v>45169</v>
      </c>
      <c r="Q313" s="99">
        <v>315.12456209280299</v>
      </c>
      <c r="R313" s="100">
        <v>273.00797364680398</v>
      </c>
    </row>
    <row r="314" spans="16:18" x14ac:dyDescent="0.25">
      <c r="P314" s="98">
        <v>45199</v>
      </c>
      <c r="Q314" s="99">
        <v>318.293964827031</v>
      </c>
      <c r="R314" s="100">
        <v>269.03669307987298</v>
      </c>
    </row>
    <row r="315" spans="16:18" x14ac:dyDescent="0.25">
      <c r="P315" s="98">
        <v>45230</v>
      </c>
      <c r="Q315" s="99" t="s">
        <v>76</v>
      </c>
      <c r="R315" s="100" t="s">
        <v>76</v>
      </c>
    </row>
    <row r="316" spans="16:18" x14ac:dyDescent="0.25">
      <c r="P316" s="98">
        <v>45260</v>
      </c>
      <c r="Q316" s="99" t="s">
        <v>76</v>
      </c>
      <c r="R316" s="100" t="s">
        <v>76</v>
      </c>
    </row>
    <row r="317" spans="16:18" x14ac:dyDescent="0.25">
      <c r="P317" s="98">
        <v>45291</v>
      </c>
      <c r="Q317" s="99" t="s">
        <v>76</v>
      </c>
      <c r="R317" s="100" t="s">
        <v>76</v>
      </c>
    </row>
    <row r="318" spans="16:18" x14ac:dyDescent="0.25">
      <c r="P318" s="98">
        <v>45322</v>
      </c>
      <c r="Q318" s="99" t="s">
        <v>76</v>
      </c>
      <c r="R318" s="100" t="s">
        <v>76</v>
      </c>
    </row>
    <row r="319" spans="16:18" x14ac:dyDescent="0.25">
      <c r="P319" s="98">
        <v>45351</v>
      </c>
      <c r="Q319" s="99" t="s">
        <v>76</v>
      </c>
      <c r="R319" s="100" t="s">
        <v>76</v>
      </c>
    </row>
    <row r="320" spans="16:18" x14ac:dyDescent="0.25">
      <c r="P320" s="98">
        <v>45382</v>
      </c>
      <c r="Q320" s="99" t="s">
        <v>76</v>
      </c>
      <c r="R320" s="100" t="s">
        <v>76</v>
      </c>
    </row>
    <row r="321" spans="16:18" x14ac:dyDescent="0.25">
      <c r="P321" s="98">
        <v>45412</v>
      </c>
      <c r="Q321" s="99" t="s">
        <v>76</v>
      </c>
      <c r="R321" s="100" t="s">
        <v>76</v>
      </c>
    </row>
    <row r="322" spans="16:18" x14ac:dyDescent="0.25">
      <c r="P322" s="98">
        <v>45443</v>
      </c>
      <c r="Q322" s="99" t="s">
        <v>76</v>
      </c>
      <c r="R322" s="100" t="s">
        <v>76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4" priority="2">
      <formula>$Q6=""</formula>
    </cfRule>
  </conditionalFormatting>
  <conditionalFormatting sqref="T6:T126">
    <cfRule type="expression" dxfId="3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2023-10-18T13:26:34Z</dcterms:created>
  <dcterms:modified xsi:type="dcterms:W3CDTF">2023-10-18T15:13:37Z</dcterms:modified>
</cp:coreProperties>
</file>