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5.xml" ContentType="application/vnd.openxmlformats-officedocument.drawing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6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drawings/drawing7.xml" ContentType="application/vnd.openxmlformats-officedocument.drawing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8.xml" ContentType="application/vnd.openxmlformats-officedocument.drawing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drawings/drawing9.xml" ContentType="application/vnd.openxmlformats-officedocument.drawing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L:\Boston\CCRSI\2025-09 Release\"/>
    </mc:Choice>
  </mc:AlternateContent>
  <xr:revisionPtr revIDLastSave="0" documentId="13_ncr:1_{2D7BE520-AD4E-426E-99C1-2F86FBCE9C00}" xr6:coauthVersionLast="47" xr6:coauthVersionMax="47" xr10:uidLastSave="{00000000-0000-0000-0000-000000000000}"/>
  <bookViews>
    <workbookView xWindow="1095" yWindow="1470" windowWidth="32280" windowHeight="18750" tabRatio="801" xr2:uid="{59E75DF0-C2F8-4416-93EB-BAAD2D853491}"/>
  </bookViews>
  <sheets>
    <sheet name="U.S. EW &amp; VW" sheetId="1" r:id="rId1"/>
    <sheet name="U.S. EW - By Segment" sheetId="2" r:id="rId2"/>
    <sheet name="U.S. VW - By Segment" sheetId="3" r:id="rId3"/>
    <sheet name="PropertyType" sheetId="4" r:id="rId4"/>
    <sheet name="Regional" sheetId="5" r:id="rId5"/>
    <sheet name="RegionalPropertyType" sheetId="6" r:id="rId6"/>
    <sheet name="PrimeMarkets" sheetId="7" r:id="rId7"/>
    <sheet name="TransactionActivity" sheetId="8" r:id="rId8"/>
    <sheet name="National-NonDistress" sheetId="9" r:id="rId9"/>
    <sheet name="Lookup" sheetId="10" state="hidden" r:id="rId10"/>
  </sheets>
  <externalReferences>
    <externalReference r:id="rId11"/>
  </externalReferences>
  <definedNames>
    <definedName name="asof">[1]files!$H$3</definedName>
    <definedName name="EWbySegmentDates">OFFSET('U.S. EW - By Segment'!$K$6,0,0,COUNTA([1]I_M_G_ALL_ALL_ALL_NO!$A:$A)-1,1)</definedName>
    <definedName name="EWbySegmentGenCom">OFFSET('U.S. EW - By Segment'!$Q$6,0,0,COUNTA([1]I_M_G_ALL_ALL_ALL_NO!$A:$A)-1,1)</definedName>
    <definedName name="EWbySegmentInvGrade">OFFSET('U.S. EW - By Segment'!$M$6,0,0,COUNTA([1]I_M_G_ALL_ALL_ALL_NO!$A:$A)-1,1)</definedName>
    <definedName name="EWvsVW_EW">OFFSET(Lookup!$F$2,0,0,COUNTA([1]I_Q_G_WE_RET_ALL_YES!$A:$A)-1,1)</definedName>
    <definedName name="EWvsVW_VW">OFFSET(Lookup!$G$2,0,0,COUNTA([1]I_Q_G_WE_RET_ALL_YES!$A:$A)-1,1)</definedName>
    <definedName name="EWvsVWdates">OFFSET(Lookup!$E$2,0,0,COUNTA([1]I_Q_G_WE_RET_ALL_YES!$A:$A)-1,1)</definedName>
    <definedName name="LndHotDates">OFFSET(PropertyType!$P$15,0,0,COUNTA([1]I_Q_G_ALL_LND_ALL_NO!$A:$A)-1,1)</definedName>
    <definedName name="NatDistDates">OFFSET('National-NonDistress'!$P$6,0,0,COUNTA([1]I_M_G_ALL_ALL_ALL_NO!$A:$A)-1,1)</definedName>
    <definedName name="NatDistUSComp">OFFSET('National-NonDistress'!$Q$6,0,0,COUNTA([1]I_M_G_ALL_ALL_ALL_NO!$A:$A)-1,1)</definedName>
    <definedName name="NatDistUSInv">OFFSET('National-NonDistress'!$R$6,0,0,COUNTA([1]I_M_G_ALL_ALL_IG_NO!$A:$A)-1,1)</definedName>
    <definedName name="NatNonDistDates">OFFSET('National-NonDistress'!$T$6,0,0,COUNTA([1]I_Q_G_ALL_ALL_ALLND_NO!$A:$A)-1,1)</definedName>
    <definedName name="NatNonDistUSComp">OFFSET('National-NonDistress'!$U$6,0,0,COUNTA([1]I_Q_G_ALL_ALL_ALLND_NO!$A:$A)-1,1)</definedName>
    <definedName name="NatNonDistUSInv">OFFSET('National-NonDistress'!$V$6,0,0,COUNTA([1]I_Q_G_ALL_ALL_IGND_NO!$A:$A)-1,1)</definedName>
    <definedName name="NonPrimeApt">OFFSET(PrimeMarkets!$V$6,0,0,COUNTA([1]I_Q_G_ALL_OFF_ALL_NO!$A:$A)-1,1)</definedName>
    <definedName name="NonPrimeDates">OFFSET(PrimeMarkets!$N$6,0,0,COUNTA([1]I_Q_A_MW_ALL_ALL_YES!$A:$A)-1,1)</definedName>
    <definedName name="NonPrimeInd">OFFSET(PrimeMarkets!$T$6,0,0,COUNTA([1]I_Q_G_ALL_OFF_ALL_NO!$A:$A)-1,1)</definedName>
    <definedName name="NonPrimeOff">OFFSET(PrimeMarkets!$S$6,0,0,COUNTA([1]I_Q_G_ALL_OFF_ALL_NO!$A:$A)-1,1)</definedName>
    <definedName name="NonPrimeRet">OFFSET(PrimeMarkets!$U$6,0,0,COUNTA([1]I_Q_G_ALL_OFF_ALL_NO!$A:$A)-1,1)</definedName>
    <definedName name="PrimeApt">OFFSET(PrimeMarkets!$R$22,0,0,COUNTA([1]I_Q_G_ALL_OFF_T10M_NO!$A:$A)-1,1)</definedName>
    <definedName name="PrimeDates">OFFSET(PrimeMarkets!$N$22,0,0,COUNTA([1]I_Q_G_ALL_OFF_T10M_NO!$A:$A)-1,1)</definedName>
    <definedName name="PrimeInd">OFFSET(PrimeMarkets!$P$22,0,0,COUNTA([1]I_Q_G_ALL_OFF_T10M_NO!$A:$A)-1,1)</definedName>
    <definedName name="PrimeOff">OFFSET(PrimeMarkets!$O$22,0,0,COUNTA([1]I_Q_G_ALL_OFF_T10M_NO!$A:$A)-1,1)</definedName>
    <definedName name="PrimeRet">OFFSET(PrimeMarkets!$Q$22,0,0,COUNTA([1]I_Q_G_ALL_OFF_T10M_NO!$A:$A)-1,1)</definedName>
    <definedName name="PTypeDates">OFFSET(PropertyType!$P$7,0,0,COUNTA([1]I_Q_G_ALL_OFF_ALL_NO!$A:$A)-1,1)</definedName>
    <definedName name="PTypeEWApt">OFFSET(PropertyType!$T$7,0,0,COUNTA([1]I_Q_G_ALL_OFF_ALL_NO!$A:$A)-1,1)</definedName>
    <definedName name="PtypeEWHot">OFFSET(PropertyType!$V$15,0,0,COUNTA([1]I_Q_G_ALL_LND_ALL_NO!$A:$A)-1,1)</definedName>
    <definedName name="PTypeEWInd">OFFSET(PropertyType!$R$7,0,0,COUNTA([1]I_Q_G_ALL_OFF_ALL_NO!$A:$A)-1,1)</definedName>
    <definedName name="PtypeEWLand">OFFSET(PropertyType!$U$15,0,0,COUNTA([1]I_Q_G_ALL_LND_ALL_NO!$A:$A)-1,1)</definedName>
    <definedName name="PTypeEWOff">OFFSET(PropertyType!$Q$7,0,0,COUNTA([1]I_Q_G_ALL_OFF_ALL_NO!$A:$A)-1,1)</definedName>
    <definedName name="PTypeEWRet">OFFSET(PropertyType!$S$7,0,0,COUNTA([1]I_Q_G_ALL_OFF_ALL_NO!$A:$A)-1,1)</definedName>
    <definedName name="PTypeVWApt">OFFSET(PropertyType!$Z$7,0,0,COUNTA([1]I_Q_G_ALL_OFF_ALL_NO!$A:$A)-1,1)</definedName>
    <definedName name="PTypeVWInd">OFFSET(PropertyType!$X$7,0,0,COUNTA([1]I_Q_G_ALL_OFF_ALL_NO!$A:$A)-1,1)</definedName>
    <definedName name="PTypeVWOff">OFFSET(PropertyType!$W$7,0,0,COUNTA([1]I_Q_G_ALL_OFF_ALL_NO!$A:$A)-1,1)</definedName>
    <definedName name="PTypeVWRet">OFFSET(PropertyType!$Y$7,0,0,COUNTA([1]I_Q_G_ALL_OFF_ALL_NO!$A:$A)-1,1)</definedName>
    <definedName name="RegionalEWDates">OFFSET(Regional!$N$7,0,0,COUNTA([1]I_Q_G_MW_ALL_ALL_NO!$A:$A)-1,1)</definedName>
    <definedName name="RegionalEWMW">OFFSET(Regional!$O$7,0,0,COUNTA([1]I_Q_G_MW_ALL_ALL_NO!$A:$A)-1,1)</definedName>
    <definedName name="RegionalEWNE">OFFSET(Regional!$P$7,0,0,COUNTA([1]I_Q_G_MW_ALL_ALL_NO!$A:$A)-1,1)</definedName>
    <definedName name="RegionalEWSO">OFFSET(Regional!$Q$7,0,0,COUNTA([1]I_Q_G_MW_ALL_ALL_NO!$A:$A)-1,1)</definedName>
    <definedName name="RegionalEWWE">OFFSET(Regional!$R$7,0,0,COUNTA([1]I_Q_G_MW_ALL_ALL_NO!$A:$A)-1,1)</definedName>
    <definedName name="RegionalPTDates">OFFSET(RegionalPropertyType!$N$6,0,0,COUNTA([1]I_Q_G_MW_OFF_ALL_YES!$A:$A)-17,1)</definedName>
    <definedName name="RegionalVWDates">OFFSET(Regional!$N$23,0,0,COUNTA([1]I_Q_A_MW_ALL_ALL_YES!$A:$A)-17,1)</definedName>
    <definedName name="RegionalVWMW">OFFSET(Regional!$S$23,0,0,COUNTA([1]I_Q_A_MW_ALL_ALL_YES!$A:$A)-17,1)</definedName>
    <definedName name="RegionalVWNE">OFFSET(Regional!$T$23,0,0,COUNTA([1]I_Q_A_MW_ALL_ALL_YES!$A:$A)-17,1)</definedName>
    <definedName name="RegionalVWSO">OFFSET(Regional!$U$23,0,0,COUNTA([1]I_Q_A_MW_ALL_ALL_YES!$A:$A)-17,1)</definedName>
    <definedName name="RegionalVWWE">OFFSET(Regional!$V$23,0,0,COUNTA([1]I_Q_A_MW_ALL_ALL_YES!$A:$A)-17,1)</definedName>
    <definedName name="RegMWApt">OFFSET(RegionalPropertyType!$R$6,0,0,COUNTA([1]I_Q_G_MW_OFF_ALL_YES!$A:$A)-17,1)</definedName>
    <definedName name="RegMWInd">OFFSET(RegionalPropertyType!$P$6,0,0,COUNTA([1]I_Q_G_MW_OFF_ALL_YES!$A:$A)-17,1)</definedName>
    <definedName name="RegMWOff">OFFSET(RegionalPropertyType!$O$6,0,0,COUNTA([1]I_Q_G_MW_OFF_ALL_YES!$A:$A)-17,1)</definedName>
    <definedName name="RegMWRet">OFFSET(RegionalPropertyType!$Q$6,0,0,COUNTA([1]I_Q_G_MW_OFF_ALL_YES!$A:$A)-17,1)</definedName>
    <definedName name="RegNEApt">OFFSET(RegionalPropertyType!$V$6,0,0,COUNTA([1]I_Q_G_MW_OFF_ALL_YES!$A:$A)-17,1)</definedName>
    <definedName name="RegNEInd">OFFSET(RegionalPropertyType!$T$6,0,0,COUNTA([1]I_Q_G_MW_OFF_ALL_YES!$A:$A)-17,1)</definedName>
    <definedName name="RegNEOff">OFFSET(RegionalPropertyType!$S$6,0,0,COUNTA([1]I_Q_G_MW_OFF_ALL_YES!$A:$A)-17,1)</definedName>
    <definedName name="RegNERet">OFFSET(RegionalPropertyType!$U$6,0,0,COUNTA([1]I_Q_G_MW_OFF_ALL_YES!$A:$A)-17,1)</definedName>
    <definedName name="RegSOApt">OFFSET(RegionalPropertyType!$Z$6,0,0,COUNTA([1]I_Q_G_MW_OFF_ALL_YES!$A:$A)-17,1)</definedName>
    <definedName name="RegSOInd">OFFSET(RegionalPropertyType!$X$6,0,0,COUNTA([1]I_Q_G_MW_OFF_ALL_YES!$A:$A)-17,1)</definedName>
    <definedName name="RegSOOff">OFFSET(RegionalPropertyType!$W$6,0,0,COUNTA([1]I_Q_G_MW_OFF_ALL_YES!$A:$A)-17,1)</definedName>
    <definedName name="RegSORet">OFFSET(RegionalPropertyType!$Y$6,0,0,COUNTA([1]I_Q_G_MW_OFF_ALL_YES!$A:$A)-17,1)</definedName>
    <definedName name="RegWEApt">OFFSET(RegionalPropertyType!$AD$6,0,0,COUNTA([1]I_Q_G_MW_OFF_ALL_YES!$A:$A)-17,1)</definedName>
    <definedName name="RegWEInd">OFFSET(RegionalPropertyType!$AB$6,0,0,COUNTA([1]I_Q_G_MW_OFF_ALL_YES!$A:$A)-17,1)</definedName>
    <definedName name="RegWEOff">OFFSET(RegionalPropertyType!$AA$6,0,0,COUNTA([1]I_Q_G_MW_OFF_ALL_YES!$A:$A)-17,1)</definedName>
    <definedName name="RegWERet">OFFSET(RegionalPropertyType!$AC$6,0,0,COUNTA([1]I_Q_G_MW_OFF_ALL_YES!$A:$A)-17,1)</definedName>
    <definedName name="TransactionDates">OFFSET(TransactionActivity!$N$2,0,0,COUNTA([1]counts!$A:$A)-1,1)</definedName>
    <definedName name="TransactionDistressDates">OFFSET(TransactionActivity!$N$98,0,0,COUNTA([1]counts!$A:$A)-97,1)</definedName>
    <definedName name="USCompCount">OFFSET(TransactionActivity!$O$2,0,0,COUNTA([1]counts!$A:$A)-1,1)</definedName>
    <definedName name="USComposite">OFFSET('U.S. EW &amp; VW'!$M$30,0,0,COUNTA([1]I_M_G_ALL_ALL_ALL_NO!$A:$A)-1,1)</definedName>
    <definedName name="USCompositeDates">OFFSET('U.S. EW &amp; VW'!$L$30,0,0,COUNTA([1]I_M_G_ALL_ALL_ALL_NO!$A:$A)-1,1)</definedName>
    <definedName name="USCompositeVW">OFFSET('U.S. EW &amp; VW'!$R$6,0,0,COUNTA([1]I_M_A_ALL_ALL_ALL_NO!$A:$A)-1,1)</definedName>
    <definedName name="USCompositeVWDates">OFFSET('U.S. EW &amp; VW'!$Q$6,0,0,COUNTA([1]I_M_A_ALL_ALL_ALL_NO!$A:$A)-1,1)</definedName>
    <definedName name="USCompVolume">OFFSET(TransactionActivity!$R$2,0,0,COUNTA([1]counts!$A:$A)-1,1)</definedName>
    <definedName name="USGenComCount">OFFSET(TransactionActivity!$Q$2,0,0,COUNTA([1]counts!$A:$A)-1,1)</definedName>
    <definedName name="USGenComDistCount">OFFSET(TransactionActivity!$U$98,0,0,COUNTA([1]counts!$A:$A)-97,1)</definedName>
    <definedName name="USGenComDistPercent">OFFSET(TransactionActivity!$W$98,0,0,COUNTA([1]counts!$A:$A)-97,1)</definedName>
    <definedName name="USGenComVolume">OFFSET(TransactionActivity!$T$2,0,0,COUNTA([1]counts!$A:$A)-1,1)</definedName>
    <definedName name="USInvGradeCount">OFFSET(TransactionActivity!$P$2,0,0,COUNTA([1]counts!$A:$A)-1,1)</definedName>
    <definedName name="USInvGradeDistCount">OFFSET(TransactionActivity!$V$98,0,0,COUNTA([1]counts!$A:$A)-97,1)</definedName>
    <definedName name="USInvGradeDistPercent">OFFSET(TransactionActivity!$X$98,0,0,COUNTA([1]counts!$A:$A)-97,1)</definedName>
    <definedName name="USInvGradeVolume">OFFSET(TransactionActivity!$S$2,0,0,COUNTA([1]counts!$A:$A)-1,1)</definedName>
    <definedName name="VWbySegmentDates">OFFSET('U.S. VW - By Segment'!$K$6,0,0,COUNTA([1]I_M_A_ALL_EMF_ALL_NO!$A:$A)-1,1)</definedName>
    <definedName name="VWbySegmentEMF">OFFSET('U.S. VW - By Segment'!$L$6,0,0,COUNTA([1]I_M_A_ALL_EMF_ALL_NO!$A:$A)-1,1)</definedName>
    <definedName name="VWbySegmentMF">OFFSET('U.S. VW - By Segment'!$P$6,0,0,COUNTA([1]I_M_A_ALL_EMF_ALL_NO!$A:$A)-1,1)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68" i="1" l="1"/>
  <c r="M367" i="1"/>
  <c r="L365" i="3"/>
  <c r="L341" i="2"/>
  <c r="Q343" i="2"/>
  <c r="L344" i="2"/>
  <c r="L343" i="2"/>
  <c r="L342" i="2"/>
  <c r="Q344" i="2"/>
  <c r="M344" i="2"/>
  <c r="M343" i="2"/>
  <c r="Q342" i="2"/>
  <c r="M342" i="2"/>
  <c r="Q340" i="2"/>
  <c r="R340" i="2" s="1"/>
  <c r="M340" i="2"/>
  <c r="M341" i="2" s="1"/>
  <c r="L340" i="2"/>
  <c r="N340" i="2" l="1"/>
  <c r="Q341" i="2"/>
  <c r="R337" i="2" l="1"/>
  <c r="S337" i="2"/>
  <c r="T337" i="2"/>
  <c r="N337" i="2"/>
  <c r="O337" i="2"/>
  <c r="P337" i="2"/>
  <c r="M366" i="1"/>
  <c r="M370" i="1"/>
  <c r="M369" i="1"/>
  <c r="V322" i="8" l="1"/>
  <c r="V323" i="8" s="1"/>
  <c r="U322" i="8"/>
  <c r="U323" i="8" s="1"/>
  <c r="T322" i="8"/>
  <c r="T323" i="8" s="1"/>
  <c r="S322" i="8"/>
  <c r="S323" i="8" s="1"/>
  <c r="R322" i="8"/>
  <c r="R323" i="8" s="1"/>
  <c r="Q322" i="8"/>
  <c r="Q323" i="8" s="1"/>
  <c r="P322" i="8"/>
  <c r="P323" i="8" s="1"/>
  <c r="O322" i="8"/>
  <c r="O323" i="8" s="1"/>
  <c r="V321" i="8"/>
  <c r="U321" i="8"/>
  <c r="T321" i="8"/>
  <c r="S321" i="8"/>
  <c r="R321" i="8"/>
  <c r="Q321" i="8"/>
  <c r="P321" i="8"/>
  <c r="O321" i="8"/>
  <c r="V320" i="8"/>
  <c r="U320" i="8"/>
  <c r="T320" i="8"/>
  <c r="S320" i="8"/>
  <c r="R320" i="8"/>
  <c r="Q320" i="8"/>
  <c r="P320" i="8"/>
  <c r="O320" i="8"/>
  <c r="V319" i="8"/>
  <c r="U319" i="8"/>
  <c r="T319" i="8"/>
  <c r="S319" i="8"/>
  <c r="R319" i="8"/>
  <c r="Q319" i="8"/>
  <c r="P319" i="8"/>
  <c r="O319" i="8"/>
  <c r="V318" i="8"/>
  <c r="U318" i="8"/>
  <c r="T318" i="8"/>
  <c r="S318" i="8"/>
  <c r="R318" i="8"/>
  <c r="Q318" i="8"/>
  <c r="P318" i="8"/>
  <c r="O318" i="8"/>
  <c r="V316" i="8"/>
  <c r="V317" i="8" s="1"/>
  <c r="U316" i="8"/>
  <c r="U317" i="8" s="1"/>
  <c r="T316" i="8"/>
  <c r="T317" i="8" s="1"/>
  <c r="S316" i="8"/>
  <c r="S317" i="8" s="1"/>
  <c r="R316" i="8"/>
  <c r="R317" i="8" s="1"/>
  <c r="Q316" i="8"/>
  <c r="Q317" i="8" s="1"/>
  <c r="P316" i="8"/>
  <c r="P317" i="8" s="1"/>
  <c r="O316" i="8"/>
  <c r="O317" i="8" s="1"/>
  <c r="V315" i="8"/>
  <c r="U315" i="8"/>
  <c r="T315" i="8"/>
  <c r="S315" i="8"/>
  <c r="R315" i="8"/>
  <c r="Q315" i="8"/>
  <c r="P315" i="8"/>
  <c r="O315" i="8"/>
  <c r="O310" i="8"/>
  <c r="V140" i="7"/>
  <c r="V141" i="7" s="1"/>
  <c r="U140" i="7"/>
  <c r="U141" i="7" s="1"/>
  <c r="T140" i="7"/>
  <c r="T141" i="7" s="1"/>
  <c r="S140" i="7"/>
  <c r="S141" i="7" s="1"/>
  <c r="R140" i="7"/>
  <c r="R141" i="7" s="1"/>
  <c r="Q140" i="7"/>
  <c r="Q141" i="7" s="1"/>
  <c r="P140" i="7"/>
  <c r="P141" i="7" s="1"/>
  <c r="O140" i="7"/>
  <c r="O141" i="7" s="1"/>
  <c r="V137" i="7"/>
  <c r="U137" i="7"/>
  <c r="T137" i="7"/>
  <c r="S137" i="7"/>
  <c r="R137" i="7"/>
  <c r="Q137" i="7"/>
  <c r="P137" i="7"/>
  <c r="O137" i="7"/>
  <c r="V136" i="7"/>
  <c r="U136" i="7"/>
  <c r="T136" i="7"/>
  <c r="S136" i="7"/>
  <c r="R136" i="7"/>
  <c r="Q136" i="7"/>
  <c r="P136" i="7"/>
  <c r="O136" i="7"/>
  <c r="V135" i="7"/>
  <c r="U135" i="7"/>
  <c r="T135" i="7"/>
  <c r="S135" i="7"/>
  <c r="R135" i="7"/>
  <c r="Q135" i="7"/>
  <c r="P135" i="7"/>
  <c r="O135" i="7"/>
  <c r="V134" i="7"/>
  <c r="U134" i="7"/>
  <c r="T134" i="7"/>
  <c r="S134" i="7"/>
  <c r="R134" i="7"/>
  <c r="Q134" i="7"/>
  <c r="P134" i="7"/>
  <c r="O134" i="7"/>
  <c r="V133" i="7"/>
  <c r="U133" i="7"/>
  <c r="T133" i="7"/>
  <c r="S133" i="7"/>
  <c r="R133" i="7"/>
  <c r="Q133" i="7"/>
  <c r="P133" i="7"/>
  <c r="O133" i="7"/>
  <c r="V132" i="7"/>
  <c r="U132" i="7"/>
  <c r="T132" i="7"/>
  <c r="S132" i="7"/>
  <c r="R132" i="7"/>
  <c r="Q132" i="7"/>
  <c r="P132" i="7"/>
  <c r="O132" i="7"/>
  <c r="V130" i="7"/>
  <c r="U130" i="7"/>
  <c r="T130" i="7"/>
  <c r="S130" i="7"/>
  <c r="R130" i="7"/>
  <c r="Q130" i="7"/>
  <c r="P130" i="7"/>
  <c r="O130" i="7"/>
  <c r="N130" i="7"/>
  <c r="N137" i="7" s="1"/>
  <c r="V129" i="7"/>
  <c r="U129" i="7"/>
  <c r="T129" i="7"/>
  <c r="S129" i="7"/>
  <c r="R129" i="7"/>
  <c r="Q129" i="7"/>
  <c r="P129" i="7"/>
  <c r="O129" i="7"/>
  <c r="V128" i="7"/>
  <c r="U128" i="7"/>
  <c r="T128" i="7"/>
  <c r="S128" i="7"/>
  <c r="R128" i="7"/>
  <c r="Q128" i="7"/>
  <c r="P128" i="7"/>
  <c r="O128" i="7"/>
  <c r="V127" i="7"/>
  <c r="U127" i="7"/>
  <c r="T127" i="7"/>
  <c r="S127" i="7"/>
  <c r="R127" i="7"/>
  <c r="Q127" i="7"/>
  <c r="P127" i="7"/>
  <c r="O127" i="7"/>
  <c r="V126" i="7"/>
  <c r="U126" i="7"/>
  <c r="T126" i="7"/>
  <c r="S126" i="7"/>
  <c r="R126" i="7"/>
  <c r="Q126" i="7"/>
  <c r="P126" i="7"/>
  <c r="O126" i="7"/>
  <c r="AD120" i="6"/>
  <c r="AD121" i="6" s="1"/>
  <c r="AC120" i="6"/>
  <c r="AC121" i="6" s="1"/>
  <c r="AB120" i="6"/>
  <c r="AB121" i="6" s="1"/>
  <c r="AA120" i="6"/>
  <c r="AA121" i="6" s="1"/>
  <c r="Z120" i="6"/>
  <c r="Z121" i="6" s="1"/>
  <c r="Y120" i="6"/>
  <c r="S121" i="6" s="1"/>
  <c r="X120" i="6"/>
  <c r="W120" i="6"/>
  <c r="V120" i="6"/>
  <c r="U120" i="6"/>
  <c r="T120" i="6"/>
  <c r="S120" i="6"/>
  <c r="R120" i="6"/>
  <c r="Q120" i="6"/>
  <c r="P120" i="6"/>
  <c r="O120" i="6"/>
  <c r="X121" i="6" s="1"/>
  <c r="AD119" i="6"/>
  <c r="AC119" i="6"/>
  <c r="AB119" i="6"/>
  <c r="AA119" i="6"/>
  <c r="Z119" i="6"/>
  <c r="Y119" i="6"/>
  <c r="X119" i="6"/>
  <c r="W119" i="6"/>
  <c r="V119" i="6"/>
  <c r="U119" i="6"/>
  <c r="T119" i="6"/>
  <c r="S119" i="6"/>
  <c r="R119" i="6"/>
  <c r="Q119" i="6"/>
  <c r="P119" i="6"/>
  <c r="O119" i="6"/>
  <c r="AD118" i="6"/>
  <c r="AC118" i="6"/>
  <c r="AB118" i="6"/>
  <c r="AA118" i="6"/>
  <c r="Z118" i="6"/>
  <c r="Y118" i="6"/>
  <c r="X118" i="6"/>
  <c r="W118" i="6"/>
  <c r="V118" i="6"/>
  <c r="U118" i="6"/>
  <c r="T118" i="6"/>
  <c r="S118" i="6"/>
  <c r="R118" i="6"/>
  <c r="Q118" i="6"/>
  <c r="P118" i="6"/>
  <c r="O118" i="6"/>
  <c r="AD117" i="6"/>
  <c r="AC117" i="6"/>
  <c r="AB117" i="6"/>
  <c r="AA117" i="6"/>
  <c r="Z117" i="6"/>
  <c r="Y117" i="6"/>
  <c r="X117" i="6"/>
  <c r="W117" i="6"/>
  <c r="V117" i="6"/>
  <c r="U117" i="6"/>
  <c r="T117" i="6"/>
  <c r="S117" i="6"/>
  <c r="R117" i="6"/>
  <c r="Q117" i="6"/>
  <c r="P117" i="6"/>
  <c r="O117" i="6"/>
  <c r="AD116" i="6"/>
  <c r="AC116" i="6"/>
  <c r="AB116" i="6"/>
  <c r="AA116" i="6"/>
  <c r="Z116" i="6"/>
  <c r="Y116" i="6"/>
  <c r="X116" i="6"/>
  <c r="W116" i="6"/>
  <c r="V116" i="6"/>
  <c r="U116" i="6"/>
  <c r="T116" i="6"/>
  <c r="S116" i="6"/>
  <c r="R116" i="6"/>
  <c r="Q116" i="6"/>
  <c r="P116" i="6"/>
  <c r="O116" i="6"/>
  <c r="T114" i="6"/>
  <c r="S114" i="6"/>
  <c r="R114" i="6"/>
  <c r="AD113" i="6"/>
  <c r="AC113" i="6"/>
  <c r="AB113" i="6"/>
  <c r="AA113" i="6"/>
  <c r="Z113" i="6"/>
  <c r="Y113" i="6"/>
  <c r="X113" i="6"/>
  <c r="W113" i="6"/>
  <c r="V113" i="6"/>
  <c r="U113" i="6"/>
  <c r="T113" i="6"/>
  <c r="S113" i="6"/>
  <c r="R113" i="6"/>
  <c r="Q113" i="6"/>
  <c r="Q114" i="6" s="1"/>
  <c r="P113" i="6"/>
  <c r="P114" i="6" s="1"/>
  <c r="O113" i="6"/>
  <c r="O114" i="6" s="1"/>
  <c r="N113" i="6"/>
  <c r="N120" i="6" s="1"/>
  <c r="AD112" i="6"/>
  <c r="AC112" i="6"/>
  <c r="AB112" i="6"/>
  <c r="AA112" i="6"/>
  <c r="Z112" i="6"/>
  <c r="Y112" i="6"/>
  <c r="X112" i="6"/>
  <c r="W112" i="6"/>
  <c r="V112" i="6"/>
  <c r="U112" i="6"/>
  <c r="T112" i="6"/>
  <c r="S112" i="6"/>
  <c r="R112" i="6"/>
  <c r="Q112" i="6"/>
  <c r="P112" i="6"/>
  <c r="O112" i="6"/>
  <c r="AD111" i="6"/>
  <c r="AC111" i="6"/>
  <c r="AB111" i="6"/>
  <c r="AA111" i="6"/>
  <c r="Z111" i="6"/>
  <c r="Y111" i="6"/>
  <c r="X111" i="6"/>
  <c r="W111" i="6"/>
  <c r="V111" i="6"/>
  <c r="U111" i="6"/>
  <c r="T111" i="6"/>
  <c r="S111" i="6"/>
  <c r="R111" i="6"/>
  <c r="Q111" i="6"/>
  <c r="P111" i="6"/>
  <c r="O111" i="6"/>
  <c r="AD110" i="6"/>
  <c r="AC110" i="6"/>
  <c r="AB110" i="6"/>
  <c r="AA110" i="6"/>
  <c r="Z110" i="6"/>
  <c r="Y110" i="6"/>
  <c r="X110" i="6"/>
  <c r="W110" i="6"/>
  <c r="V110" i="6"/>
  <c r="U110" i="6"/>
  <c r="T110" i="6"/>
  <c r="S110" i="6"/>
  <c r="R110" i="6"/>
  <c r="Q110" i="6"/>
  <c r="P110" i="6"/>
  <c r="O110" i="6"/>
  <c r="AD109" i="6"/>
  <c r="AC109" i="6"/>
  <c r="AB109" i="6"/>
  <c r="AA109" i="6"/>
  <c r="Z109" i="6"/>
  <c r="Y109" i="6"/>
  <c r="X109" i="6"/>
  <c r="W109" i="6"/>
  <c r="V109" i="6"/>
  <c r="U109" i="6"/>
  <c r="T109" i="6"/>
  <c r="S109" i="6"/>
  <c r="R109" i="6"/>
  <c r="Q109" i="6"/>
  <c r="P109" i="6"/>
  <c r="O109" i="6"/>
  <c r="O139" i="5"/>
  <c r="V141" i="5"/>
  <c r="V142" i="5" s="1"/>
  <c r="U141" i="5"/>
  <c r="U142" i="5" s="1"/>
  <c r="T141" i="5"/>
  <c r="T142" i="5" s="1"/>
  <c r="S141" i="5"/>
  <c r="S142" i="5" s="1"/>
  <c r="R141" i="5"/>
  <c r="R142" i="5" s="1"/>
  <c r="Q141" i="5"/>
  <c r="Q142" i="5" s="1"/>
  <c r="P141" i="5"/>
  <c r="P142" i="5" s="1"/>
  <c r="O141" i="5"/>
  <c r="O142" i="5" s="1"/>
  <c r="V139" i="5"/>
  <c r="U139" i="5"/>
  <c r="T139" i="5"/>
  <c r="S139" i="5"/>
  <c r="R139" i="5"/>
  <c r="Q139" i="5"/>
  <c r="P139" i="5"/>
  <c r="V138" i="5"/>
  <c r="U138" i="5"/>
  <c r="T138" i="5"/>
  <c r="S138" i="5"/>
  <c r="R138" i="5"/>
  <c r="Q138" i="5"/>
  <c r="P138" i="5"/>
  <c r="O138" i="5"/>
  <c r="V137" i="5"/>
  <c r="U137" i="5"/>
  <c r="T137" i="5"/>
  <c r="S137" i="5"/>
  <c r="R137" i="5"/>
  <c r="Q137" i="5"/>
  <c r="P137" i="5"/>
  <c r="O137" i="5"/>
  <c r="V136" i="5"/>
  <c r="U136" i="5"/>
  <c r="T136" i="5"/>
  <c r="S136" i="5"/>
  <c r="R136" i="5"/>
  <c r="Q136" i="5"/>
  <c r="P136" i="5"/>
  <c r="O136" i="5"/>
  <c r="V135" i="5"/>
  <c r="U135" i="5"/>
  <c r="T135" i="5"/>
  <c r="S135" i="5"/>
  <c r="R135" i="5"/>
  <c r="Q135" i="5"/>
  <c r="P135" i="5"/>
  <c r="O135" i="5"/>
  <c r="V134" i="5"/>
  <c r="U134" i="5"/>
  <c r="T134" i="5"/>
  <c r="S134" i="5"/>
  <c r="R134" i="5"/>
  <c r="Q134" i="5"/>
  <c r="P134" i="5"/>
  <c r="O134" i="5"/>
  <c r="V131" i="5"/>
  <c r="U131" i="5"/>
  <c r="T131" i="5"/>
  <c r="S131" i="5"/>
  <c r="R131" i="5"/>
  <c r="Q131" i="5"/>
  <c r="P131" i="5"/>
  <c r="O131" i="5"/>
  <c r="N131" i="5"/>
  <c r="N139" i="5" s="1"/>
  <c r="V130" i="5"/>
  <c r="U130" i="5"/>
  <c r="T130" i="5"/>
  <c r="S130" i="5"/>
  <c r="R130" i="5"/>
  <c r="Q130" i="5"/>
  <c r="P130" i="5"/>
  <c r="O130" i="5"/>
  <c r="V129" i="5"/>
  <c r="U129" i="5"/>
  <c r="T129" i="5"/>
  <c r="S129" i="5"/>
  <c r="R129" i="5"/>
  <c r="Q129" i="5"/>
  <c r="P129" i="5"/>
  <c r="O129" i="5"/>
  <c r="V128" i="5"/>
  <c r="U128" i="5"/>
  <c r="T128" i="5"/>
  <c r="S128" i="5"/>
  <c r="R128" i="5"/>
  <c r="Q128" i="5"/>
  <c r="P128" i="5"/>
  <c r="O128" i="5"/>
  <c r="V127" i="5"/>
  <c r="U127" i="5"/>
  <c r="T127" i="5"/>
  <c r="S127" i="5"/>
  <c r="R127" i="5"/>
  <c r="Q127" i="5"/>
  <c r="P127" i="5"/>
  <c r="O127" i="5"/>
  <c r="V126" i="5"/>
  <c r="U126" i="5"/>
  <c r="T126" i="5"/>
  <c r="S126" i="5"/>
  <c r="R126" i="5"/>
  <c r="Q126" i="5"/>
  <c r="P126" i="5"/>
  <c r="O126" i="5"/>
  <c r="Z142" i="4"/>
  <c r="Z143" i="4" s="1"/>
  <c r="Y142" i="4"/>
  <c r="Y143" i="4" s="1"/>
  <c r="X142" i="4"/>
  <c r="X143" i="4" s="1"/>
  <c r="W142" i="4"/>
  <c r="W143" i="4" s="1"/>
  <c r="V142" i="4"/>
  <c r="V143" i="4" s="1"/>
  <c r="U142" i="4"/>
  <c r="U143" i="4" s="1"/>
  <c r="T142" i="4"/>
  <c r="T143" i="4" s="1"/>
  <c r="S142" i="4"/>
  <c r="S143" i="4" s="1"/>
  <c r="R142" i="4"/>
  <c r="R143" i="4" s="1"/>
  <c r="Q142" i="4"/>
  <c r="Q143" i="4" s="1"/>
  <c r="Z140" i="4"/>
  <c r="Y140" i="4"/>
  <c r="X140" i="4"/>
  <c r="W140" i="4"/>
  <c r="V140" i="4"/>
  <c r="U140" i="4"/>
  <c r="T140" i="4"/>
  <c r="S140" i="4"/>
  <c r="R140" i="4"/>
  <c r="Q140" i="4"/>
  <c r="P140" i="4"/>
  <c r="Z139" i="4"/>
  <c r="Y139" i="4"/>
  <c r="X139" i="4"/>
  <c r="W139" i="4"/>
  <c r="V139" i="4"/>
  <c r="U139" i="4"/>
  <c r="T139" i="4"/>
  <c r="S139" i="4"/>
  <c r="R139" i="4"/>
  <c r="Q139" i="4"/>
  <c r="Z138" i="4"/>
  <c r="Y138" i="4"/>
  <c r="X138" i="4"/>
  <c r="W138" i="4"/>
  <c r="V138" i="4"/>
  <c r="U138" i="4"/>
  <c r="T138" i="4"/>
  <c r="S138" i="4"/>
  <c r="R138" i="4"/>
  <c r="Q138" i="4"/>
  <c r="Z137" i="4"/>
  <c r="Y137" i="4"/>
  <c r="X137" i="4"/>
  <c r="W137" i="4"/>
  <c r="V137" i="4"/>
  <c r="U137" i="4"/>
  <c r="T137" i="4"/>
  <c r="S137" i="4"/>
  <c r="R137" i="4"/>
  <c r="Q137" i="4"/>
  <c r="Z136" i="4"/>
  <c r="Y136" i="4"/>
  <c r="X136" i="4"/>
  <c r="W136" i="4"/>
  <c r="V136" i="4"/>
  <c r="U136" i="4"/>
  <c r="T136" i="4"/>
  <c r="S136" i="4"/>
  <c r="R136" i="4"/>
  <c r="Q136" i="4"/>
  <c r="Z135" i="4"/>
  <c r="Y135" i="4"/>
  <c r="X135" i="4"/>
  <c r="W135" i="4"/>
  <c r="V135" i="4"/>
  <c r="U135" i="4"/>
  <c r="T135" i="4"/>
  <c r="S135" i="4"/>
  <c r="R135" i="4"/>
  <c r="Q135" i="4"/>
  <c r="Z132" i="4"/>
  <c r="Y132" i="4"/>
  <c r="X132" i="4"/>
  <c r="W132" i="4"/>
  <c r="V132" i="4"/>
  <c r="U132" i="4"/>
  <c r="T132" i="4"/>
  <c r="S132" i="4"/>
  <c r="R132" i="4"/>
  <c r="Q132" i="4"/>
  <c r="P132" i="4"/>
  <c r="Z131" i="4"/>
  <c r="Y131" i="4"/>
  <c r="X131" i="4"/>
  <c r="W131" i="4"/>
  <c r="V131" i="4"/>
  <c r="U131" i="4"/>
  <c r="T131" i="4"/>
  <c r="S131" i="4"/>
  <c r="R131" i="4"/>
  <c r="Q131" i="4"/>
  <c r="Z130" i="4"/>
  <c r="Y130" i="4"/>
  <c r="X130" i="4"/>
  <c r="W130" i="4"/>
  <c r="V130" i="4"/>
  <c r="U130" i="4"/>
  <c r="T130" i="4"/>
  <c r="S130" i="4"/>
  <c r="R130" i="4"/>
  <c r="Q130" i="4"/>
  <c r="Z129" i="4"/>
  <c r="Y129" i="4"/>
  <c r="X129" i="4"/>
  <c r="W129" i="4"/>
  <c r="V129" i="4"/>
  <c r="U129" i="4"/>
  <c r="T129" i="4"/>
  <c r="S129" i="4"/>
  <c r="R129" i="4"/>
  <c r="Q129" i="4"/>
  <c r="Z128" i="4"/>
  <c r="Y128" i="4"/>
  <c r="X128" i="4"/>
  <c r="W128" i="4"/>
  <c r="V128" i="4"/>
  <c r="U128" i="4"/>
  <c r="T128" i="4"/>
  <c r="S128" i="4"/>
  <c r="R128" i="4"/>
  <c r="Q128" i="4"/>
  <c r="Z127" i="4"/>
  <c r="Y127" i="4"/>
  <c r="X127" i="4"/>
  <c r="W127" i="4"/>
  <c r="V127" i="4"/>
  <c r="U127" i="4"/>
  <c r="T127" i="4"/>
  <c r="S127" i="4"/>
  <c r="R127" i="4"/>
  <c r="Q127" i="4"/>
  <c r="L364" i="3"/>
  <c r="P364" i="3"/>
  <c r="P365" i="3" s="1"/>
  <c r="Q361" i="3"/>
  <c r="R361" i="3"/>
  <c r="S361" i="3"/>
  <c r="S360" i="3"/>
  <c r="R360" i="3"/>
  <c r="Q360" i="3"/>
  <c r="S359" i="3"/>
  <c r="R359" i="3"/>
  <c r="Q359" i="3"/>
  <c r="S358" i="3"/>
  <c r="R358" i="3"/>
  <c r="Q358" i="3"/>
  <c r="S357" i="3"/>
  <c r="R357" i="3"/>
  <c r="Q357" i="3"/>
  <c r="S356" i="3"/>
  <c r="R356" i="3"/>
  <c r="Q356" i="3"/>
  <c r="S355" i="3"/>
  <c r="R355" i="3"/>
  <c r="Q355" i="3"/>
  <c r="S354" i="3"/>
  <c r="R354" i="3"/>
  <c r="Q354" i="3"/>
  <c r="S353" i="3"/>
  <c r="R353" i="3"/>
  <c r="Q353" i="3"/>
  <c r="S352" i="3"/>
  <c r="R352" i="3"/>
  <c r="Q352" i="3"/>
  <c r="S351" i="3"/>
  <c r="R351" i="3"/>
  <c r="Q351" i="3"/>
  <c r="S350" i="3"/>
  <c r="R350" i="3"/>
  <c r="Q350" i="3"/>
  <c r="S349" i="3"/>
  <c r="R349" i="3"/>
  <c r="Q349" i="3"/>
  <c r="S348" i="3"/>
  <c r="R348" i="3"/>
  <c r="Q348" i="3"/>
  <c r="S347" i="3"/>
  <c r="R347" i="3"/>
  <c r="Q347" i="3"/>
  <c r="S346" i="3"/>
  <c r="R346" i="3"/>
  <c r="Q346" i="3"/>
  <c r="S345" i="3"/>
  <c r="R345" i="3"/>
  <c r="Q345" i="3"/>
  <c r="S344" i="3"/>
  <c r="R344" i="3"/>
  <c r="Q344" i="3"/>
  <c r="S343" i="3"/>
  <c r="R343" i="3"/>
  <c r="Q343" i="3"/>
  <c r="S342" i="3"/>
  <c r="R342" i="3"/>
  <c r="Q342" i="3"/>
  <c r="S341" i="3"/>
  <c r="R341" i="3"/>
  <c r="Q341" i="3"/>
  <c r="S340" i="3"/>
  <c r="R340" i="3"/>
  <c r="Q340" i="3"/>
  <c r="S339" i="3"/>
  <c r="R339" i="3"/>
  <c r="Q339" i="3"/>
  <c r="S338" i="3"/>
  <c r="R338" i="3"/>
  <c r="Q338" i="3"/>
  <c r="S337" i="3"/>
  <c r="R337" i="3"/>
  <c r="Q337" i="3"/>
  <c r="S336" i="3"/>
  <c r="R336" i="3"/>
  <c r="Q336" i="3"/>
  <c r="S335" i="3"/>
  <c r="R335" i="3"/>
  <c r="Q335" i="3"/>
  <c r="S334" i="3"/>
  <c r="R334" i="3"/>
  <c r="Q334" i="3"/>
  <c r="S333" i="3"/>
  <c r="R333" i="3"/>
  <c r="Q333" i="3"/>
  <c r="S332" i="3"/>
  <c r="R332" i="3"/>
  <c r="Q332" i="3"/>
  <c r="S331" i="3"/>
  <c r="R331" i="3"/>
  <c r="Q331" i="3"/>
  <c r="S330" i="3"/>
  <c r="R330" i="3"/>
  <c r="Q330" i="3"/>
  <c r="S329" i="3"/>
  <c r="R329" i="3"/>
  <c r="Q329" i="3"/>
  <c r="S328" i="3"/>
  <c r="R328" i="3"/>
  <c r="Q328" i="3"/>
  <c r="S327" i="3"/>
  <c r="R327" i="3"/>
  <c r="Q327" i="3"/>
  <c r="S326" i="3"/>
  <c r="R326" i="3"/>
  <c r="Q326" i="3"/>
  <c r="S325" i="3"/>
  <c r="R325" i="3"/>
  <c r="Q325" i="3"/>
  <c r="S324" i="3"/>
  <c r="R324" i="3"/>
  <c r="Q324" i="3"/>
  <c r="S323" i="3"/>
  <c r="R323" i="3"/>
  <c r="Q323" i="3"/>
  <c r="S322" i="3"/>
  <c r="R322" i="3"/>
  <c r="Q322" i="3"/>
  <c r="S321" i="3"/>
  <c r="R321" i="3"/>
  <c r="Q321" i="3"/>
  <c r="S320" i="3"/>
  <c r="R320" i="3"/>
  <c r="Q320" i="3"/>
  <c r="S319" i="3"/>
  <c r="R319" i="3"/>
  <c r="Q319" i="3"/>
  <c r="S318" i="3"/>
  <c r="R318" i="3"/>
  <c r="Q318" i="3"/>
  <c r="S317" i="3"/>
  <c r="R317" i="3"/>
  <c r="Q317" i="3"/>
  <c r="S316" i="3"/>
  <c r="R316" i="3"/>
  <c r="Q316" i="3"/>
  <c r="S315" i="3"/>
  <c r="R315" i="3"/>
  <c r="Q315" i="3"/>
  <c r="S314" i="3"/>
  <c r="R314" i="3"/>
  <c r="Q314" i="3"/>
  <c r="S313" i="3"/>
  <c r="R313" i="3"/>
  <c r="Q313" i="3"/>
  <c r="S312" i="3"/>
  <c r="R312" i="3"/>
  <c r="Q312" i="3"/>
  <c r="S311" i="3"/>
  <c r="R311" i="3"/>
  <c r="Q311" i="3"/>
  <c r="S310" i="3"/>
  <c r="R310" i="3"/>
  <c r="Q310" i="3"/>
  <c r="S309" i="3"/>
  <c r="R309" i="3"/>
  <c r="Q309" i="3"/>
  <c r="S308" i="3"/>
  <c r="R308" i="3"/>
  <c r="Q308" i="3"/>
  <c r="S307" i="3"/>
  <c r="R307" i="3"/>
  <c r="Q307" i="3"/>
  <c r="S306" i="3"/>
  <c r="R306" i="3"/>
  <c r="Q306" i="3"/>
  <c r="S305" i="3"/>
  <c r="R305" i="3"/>
  <c r="Q305" i="3"/>
  <c r="S304" i="3"/>
  <c r="R304" i="3"/>
  <c r="Q304" i="3"/>
  <c r="S303" i="3"/>
  <c r="R303" i="3"/>
  <c r="Q303" i="3"/>
  <c r="S302" i="3"/>
  <c r="R302" i="3"/>
  <c r="Q302" i="3"/>
  <c r="S301" i="3"/>
  <c r="R301" i="3"/>
  <c r="Q301" i="3"/>
  <c r="S300" i="3"/>
  <c r="R300" i="3"/>
  <c r="Q300" i="3"/>
  <c r="S299" i="3"/>
  <c r="R299" i="3"/>
  <c r="Q299" i="3"/>
  <c r="S298" i="3"/>
  <c r="R298" i="3"/>
  <c r="Q298" i="3"/>
  <c r="S297" i="3"/>
  <c r="R297" i="3"/>
  <c r="Q297" i="3"/>
  <c r="S296" i="3"/>
  <c r="R296" i="3"/>
  <c r="Q296" i="3"/>
  <c r="S295" i="3"/>
  <c r="R295" i="3"/>
  <c r="Q295" i="3"/>
  <c r="S294" i="3"/>
  <c r="R294" i="3"/>
  <c r="Q294" i="3"/>
  <c r="S293" i="3"/>
  <c r="R293" i="3"/>
  <c r="Q293" i="3"/>
  <c r="S292" i="3"/>
  <c r="R292" i="3"/>
  <c r="Q292" i="3"/>
  <c r="S291" i="3"/>
  <c r="R291" i="3"/>
  <c r="Q291" i="3"/>
  <c r="S290" i="3"/>
  <c r="R290" i="3"/>
  <c r="Q290" i="3"/>
  <c r="S289" i="3"/>
  <c r="R289" i="3"/>
  <c r="Q289" i="3"/>
  <c r="S288" i="3"/>
  <c r="R288" i="3"/>
  <c r="Q288" i="3"/>
  <c r="S287" i="3"/>
  <c r="R287" i="3"/>
  <c r="Q287" i="3"/>
  <c r="S286" i="3"/>
  <c r="R286" i="3"/>
  <c r="Q286" i="3"/>
  <c r="S285" i="3"/>
  <c r="R285" i="3"/>
  <c r="Q285" i="3"/>
  <c r="S284" i="3"/>
  <c r="R284" i="3"/>
  <c r="Q284" i="3"/>
  <c r="S283" i="3"/>
  <c r="R283" i="3"/>
  <c r="Q283" i="3"/>
  <c r="S282" i="3"/>
  <c r="R282" i="3"/>
  <c r="Q282" i="3"/>
  <c r="S281" i="3"/>
  <c r="R281" i="3"/>
  <c r="Q281" i="3"/>
  <c r="S280" i="3"/>
  <c r="R280" i="3"/>
  <c r="Q280" i="3"/>
  <c r="S279" i="3"/>
  <c r="R279" i="3"/>
  <c r="Q279" i="3"/>
  <c r="S278" i="3"/>
  <c r="R278" i="3"/>
  <c r="Q278" i="3"/>
  <c r="S277" i="3"/>
  <c r="R277" i="3"/>
  <c r="Q277" i="3"/>
  <c r="S276" i="3"/>
  <c r="R276" i="3"/>
  <c r="Q276" i="3"/>
  <c r="S275" i="3"/>
  <c r="R275" i="3"/>
  <c r="Q275" i="3"/>
  <c r="S274" i="3"/>
  <c r="R274" i="3"/>
  <c r="Q274" i="3"/>
  <c r="S273" i="3"/>
  <c r="R273" i="3"/>
  <c r="Q273" i="3"/>
  <c r="S272" i="3"/>
  <c r="R272" i="3"/>
  <c r="Q272" i="3"/>
  <c r="S271" i="3"/>
  <c r="R271" i="3"/>
  <c r="Q271" i="3"/>
  <c r="S270" i="3"/>
  <c r="R270" i="3"/>
  <c r="Q270" i="3"/>
  <c r="S269" i="3"/>
  <c r="R269" i="3"/>
  <c r="Q269" i="3"/>
  <c r="S268" i="3"/>
  <c r="R268" i="3"/>
  <c r="Q268" i="3"/>
  <c r="S267" i="3"/>
  <c r="R267" i="3"/>
  <c r="Q267" i="3"/>
  <c r="S266" i="3"/>
  <c r="R266" i="3"/>
  <c r="Q266" i="3"/>
  <c r="S265" i="3"/>
  <c r="R265" i="3"/>
  <c r="Q265" i="3"/>
  <c r="S264" i="3"/>
  <c r="R264" i="3"/>
  <c r="Q264" i="3"/>
  <c r="S263" i="3"/>
  <c r="R263" i="3"/>
  <c r="Q263" i="3"/>
  <c r="S262" i="3"/>
  <c r="R262" i="3"/>
  <c r="Q262" i="3"/>
  <c r="S261" i="3"/>
  <c r="R261" i="3"/>
  <c r="Q261" i="3"/>
  <c r="S260" i="3"/>
  <c r="R260" i="3"/>
  <c r="Q260" i="3"/>
  <c r="S259" i="3"/>
  <c r="R259" i="3"/>
  <c r="Q259" i="3"/>
  <c r="S258" i="3"/>
  <c r="R258" i="3"/>
  <c r="Q258" i="3"/>
  <c r="S257" i="3"/>
  <c r="R257" i="3"/>
  <c r="Q257" i="3"/>
  <c r="S256" i="3"/>
  <c r="R256" i="3"/>
  <c r="Q256" i="3"/>
  <c r="S255" i="3"/>
  <c r="R255" i="3"/>
  <c r="Q255" i="3"/>
  <c r="S254" i="3"/>
  <c r="R254" i="3"/>
  <c r="Q254" i="3"/>
  <c r="S253" i="3"/>
  <c r="R253" i="3"/>
  <c r="Q253" i="3"/>
  <c r="S252" i="3"/>
  <c r="R252" i="3"/>
  <c r="Q252" i="3"/>
  <c r="S251" i="3"/>
  <c r="R251" i="3"/>
  <c r="Q251" i="3"/>
  <c r="S250" i="3"/>
  <c r="R250" i="3"/>
  <c r="Q250" i="3"/>
  <c r="S249" i="3"/>
  <c r="R249" i="3"/>
  <c r="Q249" i="3"/>
  <c r="S248" i="3"/>
  <c r="R248" i="3"/>
  <c r="Q248" i="3"/>
  <c r="S247" i="3"/>
  <c r="R247" i="3"/>
  <c r="Q247" i="3"/>
  <c r="S246" i="3"/>
  <c r="R246" i="3"/>
  <c r="Q246" i="3"/>
  <c r="S245" i="3"/>
  <c r="R245" i="3"/>
  <c r="Q245" i="3"/>
  <c r="S244" i="3"/>
  <c r="R244" i="3"/>
  <c r="Q244" i="3"/>
  <c r="S243" i="3"/>
  <c r="R243" i="3"/>
  <c r="Q243" i="3"/>
  <c r="S242" i="3"/>
  <c r="R242" i="3"/>
  <c r="Q242" i="3"/>
  <c r="S241" i="3"/>
  <c r="R241" i="3"/>
  <c r="Q241" i="3"/>
  <c r="S240" i="3"/>
  <c r="R240" i="3"/>
  <c r="Q240" i="3"/>
  <c r="S239" i="3"/>
  <c r="R239" i="3"/>
  <c r="Q239" i="3"/>
  <c r="S238" i="3"/>
  <c r="R238" i="3"/>
  <c r="Q238" i="3"/>
  <c r="S237" i="3"/>
  <c r="R237" i="3"/>
  <c r="Q237" i="3"/>
  <c r="S236" i="3"/>
  <c r="R236" i="3"/>
  <c r="Q236" i="3"/>
  <c r="S235" i="3"/>
  <c r="R235" i="3"/>
  <c r="Q235" i="3"/>
  <c r="S234" i="3"/>
  <c r="R234" i="3"/>
  <c r="Q234" i="3"/>
  <c r="S233" i="3"/>
  <c r="R233" i="3"/>
  <c r="Q233" i="3"/>
  <c r="S232" i="3"/>
  <c r="R232" i="3"/>
  <c r="Q232" i="3"/>
  <c r="S231" i="3"/>
  <c r="R231" i="3"/>
  <c r="Q231" i="3"/>
  <c r="S230" i="3"/>
  <c r="R230" i="3"/>
  <c r="Q230" i="3"/>
  <c r="S229" i="3"/>
  <c r="R229" i="3"/>
  <c r="Q229" i="3"/>
  <c r="S228" i="3"/>
  <c r="R228" i="3"/>
  <c r="Q228" i="3"/>
  <c r="S227" i="3"/>
  <c r="R227" i="3"/>
  <c r="Q227" i="3"/>
  <c r="S226" i="3"/>
  <c r="R226" i="3"/>
  <c r="Q226" i="3"/>
  <c r="S225" i="3"/>
  <c r="R225" i="3"/>
  <c r="Q225" i="3"/>
  <c r="S224" i="3"/>
  <c r="R224" i="3"/>
  <c r="Q224" i="3"/>
  <c r="S223" i="3"/>
  <c r="R223" i="3"/>
  <c r="Q223" i="3"/>
  <c r="S222" i="3"/>
  <c r="R222" i="3"/>
  <c r="Q222" i="3"/>
  <c r="S221" i="3"/>
  <c r="R221" i="3"/>
  <c r="Q221" i="3"/>
  <c r="S220" i="3"/>
  <c r="R220" i="3"/>
  <c r="Q220" i="3"/>
  <c r="S219" i="3"/>
  <c r="R219" i="3"/>
  <c r="Q219" i="3"/>
  <c r="S218" i="3"/>
  <c r="R218" i="3"/>
  <c r="Q218" i="3"/>
  <c r="S217" i="3"/>
  <c r="R217" i="3"/>
  <c r="Q217" i="3"/>
  <c r="S216" i="3"/>
  <c r="R216" i="3"/>
  <c r="Q216" i="3"/>
  <c r="S215" i="3"/>
  <c r="R215" i="3"/>
  <c r="Q215" i="3"/>
  <c r="S214" i="3"/>
  <c r="R214" i="3"/>
  <c r="Q214" i="3"/>
  <c r="S213" i="3"/>
  <c r="R213" i="3"/>
  <c r="Q213" i="3"/>
  <c r="S212" i="3"/>
  <c r="R212" i="3"/>
  <c r="Q212" i="3"/>
  <c r="S211" i="3"/>
  <c r="R211" i="3"/>
  <c r="Q211" i="3"/>
  <c r="S210" i="3"/>
  <c r="R210" i="3"/>
  <c r="Q210" i="3"/>
  <c r="S209" i="3"/>
  <c r="R209" i="3"/>
  <c r="Q209" i="3"/>
  <c r="S208" i="3"/>
  <c r="R208" i="3"/>
  <c r="Q208" i="3"/>
  <c r="S207" i="3"/>
  <c r="R207" i="3"/>
  <c r="Q207" i="3"/>
  <c r="S206" i="3"/>
  <c r="R206" i="3"/>
  <c r="Q206" i="3"/>
  <c r="S205" i="3"/>
  <c r="R205" i="3"/>
  <c r="Q205" i="3"/>
  <c r="S204" i="3"/>
  <c r="R204" i="3"/>
  <c r="Q204" i="3"/>
  <c r="S203" i="3"/>
  <c r="R203" i="3"/>
  <c r="Q203" i="3"/>
  <c r="S202" i="3"/>
  <c r="R202" i="3"/>
  <c r="Q202" i="3"/>
  <c r="S201" i="3"/>
  <c r="R201" i="3"/>
  <c r="Q201" i="3"/>
  <c r="S200" i="3"/>
  <c r="R200" i="3"/>
  <c r="Q200" i="3"/>
  <c r="S199" i="3"/>
  <c r="R199" i="3"/>
  <c r="Q199" i="3"/>
  <c r="S198" i="3"/>
  <c r="R198" i="3"/>
  <c r="Q198" i="3"/>
  <c r="S197" i="3"/>
  <c r="R197" i="3"/>
  <c r="Q197" i="3"/>
  <c r="S196" i="3"/>
  <c r="R196" i="3"/>
  <c r="Q196" i="3"/>
  <c r="S195" i="3"/>
  <c r="R195" i="3"/>
  <c r="Q195" i="3"/>
  <c r="S194" i="3"/>
  <c r="R194" i="3"/>
  <c r="Q194" i="3"/>
  <c r="S193" i="3"/>
  <c r="R193" i="3"/>
  <c r="Q193" i="3"/>
  <c r="S192" i="3"/>
  <c r="R192" i="3"/>
  <c r="Q192" i="3"/>
  <c r="S191" i="3"/>
  <c r="R191" i="3"/>
  <c r="Q191" i="3"/>
  <c r="S190" i="3"/>
  <c r="R190" i="3"/>
  <c r="Q190" i="3"/>
  <c r="S189" i="3"/>
  <c r="R189" i="3"/>
  <c r="Q189" i="3"/>
  <c r="S188" i="3"/>
  <c r="R188" i="3"/>
  <c r="Q188" i="3"/>
  <c r="S187" i="3"/>
  <c r="R187" i="3"/>
  <c r="Q187" i="3"/>
  <c r="S186" i="3"/>
  <c r="R186" i="3"/>
  <c r="Q186" i="3"/>
  <c r="S185" i="3"/>
  <c r="R185" i="3"/>
  <c r="Q185" i="3"/>
  <c r="S184" i="3"/>
  <c r="R184" i="3"/>
  <c r="Q184" i="3"/>
  <c r="S183" i="3"/>
  <c r="R183" i="3"/>
  <c r="Q183" i="3"/>
  <c r="S182" i="3"/>
  <c r="R182" i="3"/>
  <c r="Q182" i="3"/>
  <c r="S181" i="3"/>
  <c r="R181" i="3"/>
  <c r="Q181" i="3"/>
  <c r="S180" i="3"/>
  <c r="R180" i="3"/>
  <c r="Q180" i="3"/>
  <c r="S179" i="3"/>
  <c r="R179" i="3"/>
  <c r="Q179" i="3"/>
  <c r="S178" i="3"/>
  <c r="R178" i="3"/>
  <c r="Q178" i="3"/>
  <c r="S177" i="3"/>
  <c r="R177" i="3"/>
  <c r="Q177" i="3"/>
  <c r="S176" i="3"/>
  <c r="R176" i="3"/>
  <c r="Q176" i="3"/>
  <c r="S175" i="3"/>
  <c r="R175" i="3"/>
  <c r="Q175" i="3"/>
  <c r="S174" i="3"/>
  <c r="R174" i="3"/>
  <c r="Q174" i="3"/>
  <c r="S173" i="3"/>
  <c r="R173" i="3"/>
  <c r="Q173" i="3"/>
  <c r="S172" i="3"/>
  <c r="R172" i="3"/>
  <c r="Q172" i="3"/>
  <c r="S171" i="3"/>
  <c r="R171" i="3"/>
  <c r="Q171" i="3"/>
  <c r="S170" i="3"/>
  <c r="R170" i="3"/>
  <c r="Q170" i="3"/>
  <c r="S169" i="3"/>
  <c r="R169" i="3"/>
  <c r="Q169" i="3"/>
  <c r="S168" i="3"/>
  <c r="R168" i="3"/>
  <c r="Q168" i="3"/>
  <c r="S167" i="3"/>
  <c r="R167" i="3"/>
  <c r="Q167" i="3"/>
  <c r="S166" i="3"/>
  <c r="R166" i="3"/>
  <c r="Q166" i="3"/>
  <c r="S165" i="3"/>
  <c r="R165" i="3"/>
  <c r="Q165" i="3"/>
  <c r="S164" i="3"/>
  <c r="R164" i="3"/>
  <c r="Q164" i="3"/>
  <c r="S163" i="3"/>
  <c r="R163" i="3"/>
  <c r="Q163" i="3"/>
  <c r="S162" i="3"/>
  <c r="R162" i="3"/>
  <c r="Q162" i="3"/>
  <c r="S161" i="3"/>
  <c r="R161" i="3"/>
  <c r="Q161" i="3"/>
  <c r="S160" i="3"/>
  <c r="R160" i="3"/>
  <c r="Q160" i="3"/>
  <c r="S159" i="3"/>
  <c r="R159" i="3"/>
  <c r="Q159" i="3"/>
  <c r="S158" i="3"/>
  <c r="R158" i="3"/>
  <c r="Q158" i="3"/>
  <c r="S157" i="3"/>
  <c r="R157" i="3"/>
  <c r="Q157" i="3"/>
  <c r="S156" i="3"/>
  <c r="R156" i="3"/>
  <c r="Q156" i="3"/>
  <c r="S155" i="3"/>
  <c r="R155" i="3"/>
  <c r="Q155" i="3"/>
  <c r="S154" i="3"/>
  <c r="R154" i="3"/>
  <c r="Q154" i="3"/>
  <c r="S153" i="3"/>
  <c r="R153" i="3"/>
  <c r="Q153" i="3"/>
  <c r="S152" i="3"/>
  <c r="R152" i="3"/>
  <c r="Q152" i="3"/>
  <c r="S151" i="3"/>
  <c r="R151" i="3"/>
  <c r="Q151" i="3"/>
  <c r="S150" i="3"/>
  <c r="R150" i="3"/>
  <c r="Q150" i="3"/>
  <c r="S149" i="3"/>
  <c r="R149" i="3"/>
  <c r="Q149" i="3"/>
  <c r="S148" i="3"/>
  <c r="R148" i="3"/>
  <c r="Q148" i="3"/>
  <c r="S147" i="3"/>
  <c r="R147" i="3"/>
  <c r="Q147" i="3"/>
  <c r="S146" i="3"/>
  <c r="R146" i="3"/>
  <c r="Q146" i="3"/>
  <c r="S145" i="3"/>
  <c r="R145" i="3"/>
  <c r="Q145" i="3"/>
  <c r="S144" i="3"/>
  <c r="R144" i="3"/>
  <c r="Q144" i="3"/>
  <c r="S143" i="3"/>
  <c r="R143" i="3"/>
  <c r="Q143" i="3"/>
  <c r="S142" i="3"/>
  <c r="R142" i="3"/>
  <c r="Q142" i="3"/>
  <c r="S141" i="3"/>
  <c r="R141" i="3"/>
  <c r="Q141" i="3"/>
  <c r="S140" i="3"/>
  <c r="R140" i="3"/>
  <c r="Q140" i="3"/>
  <c r="S139" i="3"/>
  <c r="R139" i="3"/>
  <c r="Q139" i="3"/>
  <c r="S138" i="3"/>
  <c r="R138" i="3"/>
  <c r="Q138" i="3"/>
  <c r="S137" i="3"/>
  <c r="R137" i="3"/>
  <c r="Q137" i="3"/>
  <c r="S136" i="3"/>
  <c r="R136" i="3"/>
  <c r="Q136" i="3"/>
  <c r="S135" i="3"/>
  <c r="R135" i="3"/>
  <c r="Q135" i="3"/>
  <c r="S134" i="3"/>
  <c r="R134" i="3"/>
  <c r="Q134" i="3"/>
  <c r="S133" i="3"/>
  <c r="R133" i="3"/>
  <c r="Q133" i="3"/>
  <c r="S132" i="3"/>
  <c r="R132" i="3"/>
  <c r="Q132" i="3"/>
  <c r="S131" i="3"/>
  <c r="R131" i="3"/>
  <c r="Q131" i="3"/>
  <c r="S130" i="3"/>
  <c r="R130" i="3"/>
  <c r="Q130" i="3"/>
  <c r="S129" i="3"/>
  <c r="R129" i="3"/>
  <c r="Q129" i="3"/>
  <c r="S128" i="3"/>
  <c r="R128" i="3"/>
  <c r="Q128" i="3"/>
  <c r="S127" i="3"/>
  <c r="R127" i="3"/>
  <c r="Q127" i="3"/>
  <c r="S126" i="3"/>
  <c r="R126" i="3"/>
  <c r="Q126" i="3"/>
  <c r="S125" i="3"/>
  <c r="R125" i="3"/>
  <c r="Q125" i="3"/>
  <c r="S124" i="3"/>
  <c r="R124" i="3"/>
  <c r="Q124" i="3"/>
  <c r="S123" i="3"/>
  <c r="R123" i="3"/>
  <c r="Q123" i="3"/>
  <c r="S122" i="3"/>
  <c r="R122" i="3"/>
  <c r="Q122" i="3"/>
  <c r="S121" i="3"/>
  <c r="R121" i="3"/>
  <c r="Q121" i="3"/>
  <c r="S120" i="3"/>
  <c r="R120" i="3"/>
  <c r="Q120" i="3"/>
  <c r="S119" i="3"/>
  <c r="R119" i="3"/>
  <c r="Q119" i="3"/>
  <c r="S118" i="3"/>
  <c r="R118" i="3"/>
  <c r="Q118" i="3"/>
  <c r="S117" i="3"/>
  <c r="R117" i="3"/>
  <c r="Q117" i="3"/>
  <c r="S116" i="3"/>
  <c r="R116" i="3"/>
  <c r="Q116" i="3"/>
  <c r="S115" i="3"/>
  <c r="R115" i="3"/>
  <c r="Q115" i="3"/>
  <c r="S114" i="3"/>
  <c r="R114" i="3"/>
  <c r="Q114" i="3"/>
  <c r="S113" i="3"/>
  <c r="R113" i="3"/>
  <c r="Q113" i="3"/>
  <c r="S112" i="3"/>
  <c r="R112" i="3"/>
  <c r="Q112" i="3"/>
  <c r="S111" i="3"/>
  <c r="R111" i="3"/>
  <c r="Q111" i="3"/>
  <c r="S110" i="3"/>
  <c r="R110" i="3"/>
  <c r="Q110" i="3"/>
  <c r="S109" i="3"/>
  <c r="R109" i="3"/>
  <c r="Q109" i="3"/>
  <c r="S108" i="3"/>
  <c r="R108" i="3"/>
  <c r="Q108" i="3"/>
  <c r="S107" i="3"/>
  <c r="R107" i="3"/>
  <c r="Q107" i="3"/>
  <c r="S106" i="3"/>
  <c r="R106" i="3"/>
  <c r="Q106" i="3"/>
  <c r="S105" i="3"/>
  <c r="R105" i="3"/>
  <c r="Q105" i="3"/>
  <c r="S104" i="3"/>
  <c r="R104" i="3"/>
  <c r="Q104" i="3"/>
  <c r="S103" i="3"/>
  <c r="R103" i="3"/>
  <c r="Q103" i="3"/>
  <c r="S102" i="3"/>
  <c r="R102" i="3"/>
  <c r="Q102" i="3"/>
  <c r="S101" i="3"/>
  <c r="R101" i="3"/>
  <c r="Q101" i="3"/>
  <c r="S100" i="3"/>
  <c r="R100" i="3"/>
  <c r="Q100" i="3"/>
  <c r="S99" i="3"/>
  <c r="R99" i="3"/>
  <c r="Q99" i="3"/>
  <c r="S98" i="3"/>
  <c r="R98" i="3"/>
  <c r="Q98" i="3"/>
  <c r="S97" i="3"/>
  <c r="R97" i="3"/>
  <c r="Q97" i="3"/>
  <c r="S96" i="3"/>
  <c r="R96" i="3"/>
  <c r="Q96" i="3"/>
  <c r="S95" i="3"/>
  <c r="R95" i="3"/>
  <c r="Q95" i="3"/>
  <c r="S94" i="3"/>
  <c r="R94" i="3"/>
  <c r="Q94" i="3"/>
  <c r="S93" i="3"/>
  <c r="R93" i="3"/>
  <c r="Q93" i="3"/>
  <c r="S92" i="3"/>
  <c r="R92" i="3"/>
  <c r="Q92" i="3"/>
  <c r="S91" i="3"/>
  <c r="R91" i="3"/>
  <c r="Q91" i="3"/>
  <c r="S90" i="3"/>
  <c r="R90" i="3"/>
  <c r="Q90" i="3"/>
  <c r="S89" i="3"/>
  <c r="R89" i="3"/>
  <c r="Q89" i="3"/>
  <c r="S88" i="3"/>
  <c r="R88" i="3"/>
  <c r="Q88" i="3"/>
  <c r="S87" i="3"/>
  <c r="R87" i="3"/>
  <c r="Q87" i="3"/>
  <c r="S86" i="3"/>
  <c r="R86" i="3"/>
  <c r="Q86" i="3"/>
  <c r="S85" i="3"/>
  <c r="R85" i="3"/>
  <c r="Q85" i="3"/>
  <c r="S84" i="3"/>
  <c r="R84" i="3"/>
  <c r="Q84" i="3"/>
  <c r="S83" i="3"/>
  <c r="R83" i="3"/>
  <c r="Q83" i="3"/>
  <c r="S82" i="3"/>
  <c r="R82" i="3"/>
  <c r="Q82" i="3"/>
  <c r="S81" i="3"/>
  <c r="R81" i="3"/>
  <c r="Q81" i="3"/>
  <c r="S80" i="3"/>
  <c r="R80" i="3"/>
  <c r="Q80" i="3"/>
  <c r="S79" i="3"/>
  <c r="R79" i="3"/>
  <c r="Q79" i="3"/>
  <c r="S78" i="3"/>
  <c r="R78" i="3"/>
  <c r="Q78" i="3"/>
  <c r="S77" i="3"/>
  <c r="R77" i="3"/>
  <c r="Q77" i="3"/>
  <c r="S76" i="3"/>
  <c r="R76" i="3"/>
  <c r="Q76" i="3"/>
  <c r="S75" i="3"/>
  <c r="R75" i="3"/>
  <c r="Q75" i="3"/>
  <c r="S74" i="3"/>
  <c r="R74" i="3"/>
  <c r="Q74" i="3"/>
  <c r="S73" i="3"/>
  <c r="R73" i="3"/>
  <c r="Q73" i="3"/>
  <c r="S72" i="3"/>
  <c r="R72" i="3"/>
  <c r="Q72" i="3"/>
  <c r="S71" i="3"/>
  <c r="R71" i="3"/>
  <c r="Q71" i="3"/>
  <c r="S70" i="3"/>
  <c r="R70" i="3"/>
  <c r="Q70" i="3"/>
  <c r="S69" i="3"/>
  <c r="R69" i="3"/>
  <c r="Q69" i="3"/>
  <c r="S68" i="3"/>
  <c r="R68" i="3"/>
  <c r="Q68" i="3"/>
  <c r="S67" i="3"/>
  <c r="R67" i="3"/>
  <c r="Q67" i="3"/>
  <c r="S66" i="3"/>
  <c r="R66" i="3"/>
  <c r="Q66" i="3"/>
  <c r="S65" i="3"/>
  <c r="R65" i="3"/>
  <c r="Q65" i="3"/>
  <c r="S64" i="3"/>
  <c r="R64" i="3"/>
  <c r="Q64" i="3"/>
  <c r="S63" i="3"/>
  <c r="R63" i="3"/>
  <c r="Q63" i="3"/>
  <c r="S62" i="3"/>
  <c r="R62" i="3"/>
  <c r="Q62" i="3"/>
  <c r="S61" i="3"/>
  <c r="R61" i="3"/>
  <c r="Q61" i="3"/>
  <c r="S60" i="3"/>
  <c r="R60" i="3"/>
  <c r="Q60" i="3"/>
  <c r="S59" i="3"/>
  <c r="R59" i="3"/>
  <c r="Q59" i="3"/>
  <c r="S58" i="3"/>
  <c r="R58" i="3"/>
  <c r="Q58" i="3"/>
  <c r="S57" i="3"/>
  <c r="R57" i="3"/>
  <c r="Q57" i="3"/>
  <c r="S56" i="3"/>
  <c r="R56" i="3"/>
  <c r="Q56" i="3"/>
  <c r="S55" i="3"/>
  <c r="R55" i="3"/>
  <c r="Q55" i="3"/>
  <c r="S54" i="3"/>
  <c r="R54" i="3"/>
  <c r="Q54" i="3"/>
  <c r="S53" i="3"/>
  <c r="R53" i="3"/>
  <c r="Q53" i="3"/>
  <c r="S52" i="3"/>
  <c r="R52" i="3"/>
  <c r="Q52" i="3"/>
  <c r="S51" i="3"/>
  <c r="R51" i="3"/>
  <c r="Q51" i="3"/>
  <c r="S50" i="3"/>
  <c r="R50" i="3"/>
  <c r="Q50" i="3"/>
  <c r="S49" i="3"/>
  <c r="R49" i="3"/>
  <c r="Q49" i="3"/>
  <c r="S48" i="3"/>
  <c r="R48" i="3"/>
  <c r="Q48" i="3"/>
  <c r="S47" i="3"/>
  <c r="R47" i="3"/>
  <c r="Q47" i="3"/>
  <c r="S46" i="3"/>
  <c r="R46" i="3"/>
  <c r="Q46" i="3"/>
  <c r="S45" i="3"/>
  <c r="R45" i="3"/>
  <c r="Q45" i="3"/>
  <c r="S44" i="3"/>
  <c r="R44" i="3"/>
  <c r="Q44" i="3"/>
  <c r="S43" i="3"/>
  <c r="R43" i="3"/>
  <c r="Q43" i="3"/>
  <c r="S42" i="3"/>
  <c r="R42" i="3"/>
  <c r="Q42" i="3"/>
  <c r="S41" i="3"/>
  <c r="R41" i="3"/>
  <c r="Q41" i="3"/>
  <c r="S40" i="3"/>
  <c r="R40" i="3"/>
  <c r="Q40" i="3"/>
  <c r="S39" i="3"/>
  <c r="R39" i="3"/>
  <c r="Q39" i="3"/>
  <c r="S38" i="3"/>
  <c r="R38" i="3"/>
  <c r="Q38" i="3"/>
  <c r="S37" i="3"/>
  <c r="R37" i="3"/>
  <c r="Q37" i="3"/>
  <c r="S36" i="3"/>
  <c r="R36" i="3"/>
  <c r="Q36" i="3"/>
  <c r="S35" i="3"/>
  <c r="R35" i="3"/>
  <c r="Q35" i="3"/>
  <c r="S34" i="3"/>
  <c r="R34" i="3"/>
  <c r="Q34" i="3"/>
  <c r="S33" i="3"/>
  <c r="R33" i="3"/>
  <c r="Q33" i="3"/>
  <c r="S32" i="3"/>
  <c r="R32" i="3"/>
  <c r="Q32" i="3"/>
  <c r="S31" i="3"/>
  <c r="R31" i="3"/>
  <c r="Q31" i="3"/>
  <c r="S30" i="3"/>
  <c r="R30" i="3"/>
  <c r="Q30" i="3"/>
  <c r="S29" i="3"/>
  <c r="R29" i="3"/>
  <c r="Q29" i="3"/>
  <c r="S28" i="3"/>
  <c r="R28" i="3"/>
  <c r="Q28" i="3"/>
  <c r="S27" i="3"/>
  <c r="R27" i="3"/>
  <c r="Q27" i="3"/>
  <c r="S26" i="3"/>
  <c r="R26" i="3"/>
  <c r="Q26" i="3"/>
  <c r="S25" i="3"/>
  <c r="R25" i="3"/>
  <c r="Q25" i="3"/>
  <c r="S24" i="3"/>
  <c r="R24" i="3"/>
  <c r="Q24" i="3"/>
  <c r="S23" i="3"/>
  <c r="R23" i="3"/>
  <c r="Q23" i="3"/>
  <c r="S22" i="3"/>
  <c r="R22" i="3"/>
  <c r="Q22" i="3"/>
  <c r="S21" i="3"/>
  <c r="R21" i="3"/>
  <c r="Q21" i="3"/>
  <c r="S20" i="3"/>
  <c r="R20" i="3"/>
  <c r="Q20" i="3"/>
  <c r="S19" i="3"/>
  <c r="R19" i="3"/>
  <c r="Q19" i="3"/>
  <c r="S18" i="3"/>
  <c r="R18" i="3"/>
  <c r="Q18" i="3"/>
  <c r="R17" i="3"/>
  <c r="Q17" i="3"/>
  <c r="R16" i="3"/>
  <c r="Q16" i="3"/>
  <c r="R15" i="3"/>
  <c r="Q15" i="3"/>
  <c r="R14" i="3"/>
  <c r="Q14" i="3"/>
  <c r="R13" i="3"/>
  <c r="Q13" i="3"/>
  <c r="R12" i="3"/>
  <c r="Q12" i="3"/>
  <c r="R11" i="3"/>
  <c r="Q11" i="3"/>
  <c r="R10" i="3"/>
  <c r="Q10" i="3"/>
  <c r="R9" i="3"/>
  <c r="Q9" i="3"/>
  <c r="Q8" i="3"/>
  <c r="Q7" i="3"/>
  <c r="M361" i="3"/>
  <c r="N361" i="3"/>
  <c r="O361" i="3"/>
  <c r="N9" i="3"/>
  <c r="M7" i="3"/>
  <c r="O360" i="3"/>
  <c r="N360" i="3"/>
  <c r="M360" i="3"/>
  <c r="O359" i="3"/>
  <c r="N359" i="3"/>
  <c r="M359" i="3"/>
  <c r="O358" i="3"/>
  <c r="N358" i="3"/>
  <c r="M358" i="3"/>
  <c r="O357" i="3"/>
  <c r="N357" i="3"/>
  <c r="M357" i="3"/>
  <c r="O356" i="3"/>
  <c r="N356" i="3"/>
  <c r="M356" i="3"/>
  <c r="O355" i="3"/>
  <c r="N355" i="3"/>
  <c r="M355" i="3"/>
  <c r="O354" i="3"/>
  <c r="N354" i="3"/>
  <c r="M354" i="3"/>
  <c r="O353" i="3"/>
  <c r="N353" i="3"/>
  <c r="M353" i="3"/>
  <c r="O352" i="3"/>
  <c r="N352" i="3"/>
  <c r="M352" i="3"/>
  <c r="O351" i="3"/>
  <c r="N351" i="3"/>
  <c r="M351" i="3"/>
  <c r="O350" i="3"/>
  <c r="N350" i="3"/>
  <c r="M350" i="3"/>
  <c r="O349" i="3"/>
  <c r="N349" i="3"/>
  <c r="M349" i="3"/>
  <c r="O348" i="3"/>
  <c r="N348" i="3"/>
  <c r="M348" i="3"/>
  <c r="O347" i="3"/>
  <c r="N347" i="3"/>
  <c r="M347" i="3"/>
  <c r="O346" i="3"/>
  <c r="N346" i="3"/>
  <c r="M346" i="3"/>
  <c r="O345" i="3"/>
  <c r="N345" i="3"/>
  <c r="M345" i="3"/>
  <c r="O344" i="3"/>
  <c r="N344" i="3"/>
  <c r="M344" i="3"/>
  <c r="O343" i="3"/>
  <c r="N343" i="3"/>
  <c r="M343" i="3"/>
  <c r="O342" i="3"/>
  <c r="N342" i="3"/>
  <c r="M342" i="3"/>
  <c r="O341" i="3"/>
  <c r="N341" i="3"/>
  <c r="M341" i="3"/>
  <c r="O340" i="3"/>
  <c r="N340" i="3"/>
  <c r="M340" i="3"/>
  <c r="O339" i="3"/>
  <c r="N339" i="3"/>
  <c r="M339" i="3"/>
  <c r="O338" i="3"/>
  <c r="N338" i="3"/>
  <c r="M338" i="3"/>
  <c r="O337" i="3"/>
  <c r="N337" i="3"/>
  <c r="M337" i="3"/>
  <c r="O336" i="3"/>
  <c r="N336" i="3"/>
  <c r="M336" i="3"/>
  <c r="O335" i="3"/>
  <c r="N335" i="3"/>
  <c r="M335" i="3"/>
  <c r="O334" i="3"/>
  <c r="N334" i="3"/>
  <c r="M334" i="3"/>
  <c r="O333" i="3"/>
  <c r="N333" i="3"/>
  <c r="M333" i="3"/>
  <c r="O332" i="3"/>
  <c r="N332" i="3"/>
  <c r="M332" i="3"/>
  <c r="O331" i="3"/>
  <c r="N331" i="3"/>
  <c r="M331" i="3"/>
  <c r="O330" i="3"/>
  <c r="N330" i="3"/>
  <c r="M330" i="3"/>
  <c r="O329" i="3"/>
  <c r="N329" i="3"/>
  <c r="M329" i="3"/>
  <c r="O328" i="3"/>
  <c r="N328" i="3"/>
  <c r="M328" i="3"/>
  <c r="O327" i="3"/>
  <c r="N327" i="3"/>
  <c r="M327" i="3"/>
  <c r="O326" i="3"/>
  <c r="N326" i="3"/>
  <c r="M326" i="3"/>
  <c r="O325" i="3"/>
  <c r="N325" i="3"/>
  <c r="M325" i="3"/>
  <c r="O324" i="3"/>
  <c r="N324" i="3"/>
  <c r="M324" i="3"/>
  <c r="O323" i="3"/>
  <c r="N323" i="3"/>
  <c r="M323" i="3"/>
  <c r="O322" i="3"/>
  <c r="N322" i="3"/>
  <c r="M322" i="3"/>
  <c r="O321" i="3"/>
  <c r="N321" i="3"/>
  <c r="M321" i="3"/>
  <c r="O320" i="3"/>
  <c r="N320" i="3"/>
  <c r="M320" i="3"/>
  <c r="O319" i="3"/>
  <c r="N319" i="3"/>
  <c r="M319" i="3"/>
  <c r="O318" i="3"/>
  <c r="N318" i="3"/>
  <c r="M318" i="3"/>
  <c r="O317" i="3"/>
  <c r="N317" i="3"/>
  <c r="M317" i="3"/>
  <c r="O316" i="3"/>
  <c r="N316" i="3"/>
  <c r="M316" i="3"/>
  <c r="O315" i="3"/>
  <c r="N315" i="3"/>
  <c r="M315" i="3"/>
  <c r="O314" i="3"/>
  <c r="N314" i="3"/>
  <c r="M314" i="3"/>
  <c r="O313" i="3"/>
  <c r="N313" i="3"/>
  <c r="M313" i="3"/>
  <c r="O312" i="3"/>
  <c r="N312" i="3"/>
  <c r="M312" i="3"/>
  <c r="O311" i="3"/>
  <c r="N311" i="3"/>
  <c r="M311" i="3"/>
  <c r="O310" i="3"/>
  <c r="N310" i="3"/>
  <c r="M310" i="3"/>
  <c r="O309" i="3"/>
  <c r="N309" i="3"/>
  <c r="M309" i="3"/>
  <c r="O308" i="3"/>
  <c r="N308" i="3"/>
  <c r="M308" i="3"/>
  <c r="O307" i="3"/>
  <c r="N307" i="3"/>
  <c r="M307" i="3"/>
  <c r="O306" i="3"/>
  <c r="N306" i="3"/>
  <c r="M306" i="3"/>
  <c r="O305" i="3"/>
  <c r="N305" i="3"/>
  <c r="M305" i="3"/>
  <c r="O304" i="3"/>
  <c r="N304" i="3"/>
  <c r="M304" i="3"/>
  <c r="O303" i="3"/>
  <c r="N303" i="3"/>
  <c r="M303" i="3"/>
  <c r="O302" i="3"/>
  <c r="N302" i="3"/>
  <c r="M302" i="3"/>
  <c r="O301" i="3"/>
  <c r="N301" i="3"/>
  <c r="M301" i="3"/>
  <c r="O300" i="3"/>
  <c r="N300" i="3"/>
  <c r="M300" i="3"/>
  <c r="O299" i="3"/>
  <c r="N299" i="3"/>
  <c r="M299" i="3"/>
  <c r="O298" i="3"/>
  <c r="N298" i="3"/>
  <c r="M298" i="3"/>
  <c r="O297" i="3"/>
  <c r="N297" i="3"/>
  <c r="M297" i="3"/>
  <c r="O296" i="3"/>
  <c r="N296" i="3"/>
  <c r="M296" i="3"/>
  <c r="O295" i="3"/>
  <c r="N295" i="3"/>
  <c r="M295" i="3"/>
  <c r="O294" i="3"/>
  <c r="N294" i="3"/>
  <c r="M294" i="3"/>
  <c r="O293" i="3"/>
  <c r="N293" i="3"/>
  <c r="M293" i="3"/>
  <c r="O292" i="3"/>
  <c r="N292" i="3"/>
  <c r="M292" i="3"/>
  <c r="O291" i="3"/>
  <c r="N291" i="3"/>
  <c r="M291" i="3"/>
  <c r="O290" i="3"/>
  <c r="N290" i="3"/>
  <c r="M290" i="3"/>
  <c r="O289" i="3"/>
  <c r="N289" i="3"/>
  <c r="M289" i="3"/>
  <c r="O288" i="3"/>
  <c r="N288" i="3"/>
  <c r="M288" i="3"/>
  <c r="O287" i="3"/>
  <c r="N287" i="3"/>
  <c r="M287" i="3"/>
  <c r="O286" i="3"/>
  <c r="N286" i="3"/>
  <c r="M286" i="3"/>
  <c r="O285" i="3"/>
  <c r="N285" i="3"/>
  <c r="M285" i="3"/>
  <c r="O284" i="3"/>
  <c r="N284" i="3"/>
  <c r="M284" i="3"/>
  <c r="O283" i="3"/>
  <c r="N283" i="3"/>
  <c r="M283" i="3"/>
  <c r="O282" i="3"/>
  <c r="N282" i="3"/>
  <c r="M282" i="3"/>
  <c r="O281" i="3"/>
  <c r="N281" i="3"/>
  <c r="M281" i="3"/>
  <c r="O280" i="3"/>
  <c r="N280" i="3"/>
  <c r="M280" i="3"/>
  <c r="O279" i="3"/>
  <c r="N279" i="3"/>
  <c r="M279" i="3"/>
  <c r="O278" i="3"/>
  <c r="N278" i="3"/>
  <c r="M278" i="3"/>
  <c r="O277" i="3"/>
  <c r="N277" i="3"/>
  <c r="M277" i="3"/>
  <c r="O276" i="3"/>
  <c r="N276" i="3"/>
  <c r="M276" i="3"/>
  <c r="O275" i="3"/>
  <c r="N275" i="3"/>
  <c r="M275" i="3"/>
  <c r="O274" i="3"/>
  <c r="N274" i="3"/>
  <c r="M274" i="3"/>
  <c r="O273" i="3"/>
  <c r="N273" i="3"/>
  <c r="M273" i="3"/>
  <c r="O272" i="3"/>
  <c r="N272" i="3"/>
  <c r="M272" i="3"/>
  <c r="O271" i="3"/>
  <c r="N271" i="3"/>
  <c r="M271" i="3"/>
  <c r="O270" i="3"/>
  <c r="N270" i="3"/>
  <c r="M270" i="3"/>
  <c r="O269" i="3"/>
  <c r="N269" i="3"/>
  <c r="M269" i="3"/>
  <c r="O268" i="3"/>
  <c r="N268" i="3"/>
  <c r="M268" i="3"/>
  <c r="O267" i="3"/>
  <c r="N267" i="3"/>
  <c r="M267" i="3"/>
  <c r="O266" i="3"/>
  <c r="N266" i="3"/>
  <c r="M266" i="3"/>
  <c r="O265" i="3"/>
  <c r="N265" i="3"/>
  <c r="M265" i="3"/>
  <c r="O264" i="3"/>
  <c r="N264" i="3"/>
  <c r="M264" i="3"/>
  <c r="O263" i="3"/>
  <c r="N263" i="3"/>
  <c r="M263" i="3"/>
  <c r="O262" i="3"/>
  <c r="N262" i="3"/>
  <c r="M262" i="3"/>
  <c r="O261" i="3"/>
  <c r="N261" i="3"/>
  <c r="M261" i="3"/>
  <c r="O260" i="3"/>
  <c r="N260" i="3"/>
  <c r="M260" i="3"/>
  <c r="O259" i="3"/>
  <c r="N259" i="3"/>
  <c r="M259" i="3"/>
  <c r="O258" i="3"/>
  <c r="N258" i="3"/>
  <c r="M258" i="3"/>
  <c r="O257" i="3"/>
  <c r="N257" i="3"/>
  <c r="M257" i="3"/>
  <c r="O256" i="3"/>
  <c r="N256" i="3"/>
  <c r="M256" i="3"/>
  <c r="O255" i="3"/>
  <c r="N255" i="3"/>
  <c r="M255" i="3"/>
  <c r="O254" i="3"/>
  <c r="N254" i="3"/>
  <c r="M254" i="3"/>
  <c r="O253" i="3"/>
  <c r="N253" i="3"/>
  <c r="M253" i="3"/>
  <c r="O252" i="3"/>
  <c r="N252" i="3"/>
  <c r="M252" i="3"/>
  <c r="O251" i="3"/>
  <c r="N251" i="3"/>
  <c r="M251" i="3"/>
  <c r="O250" i="3"/>
  <c r="N250" i="3"/>
  <c r="M250" i="3"/>
  <c r="O249" i="3"/>
  <c r="N249" i="3"/>
  <c r="M249" i="3"/>
  <c r="O248" i="3"/>
  <c r="N248" i="3"/>
  <c r="M248" i="3"/>
  <c r="O247" i="3"/>
  <c r="N247" i="3"/>
  <c r="M247" i="3"/>
  <c r="O246" i="3"/>
  <c r="N246" i="3"/>
  <c r="M246" i="3"/>
  <c r="O245" i="3"/>
  <c r="N245" i="3"/>
  <c r="M245" i="3"/>
  <c r="O244" i="3"/>
  <c r="N244" i="3"/>
  <c r="M244" i="3"/>
  <c r="O243" i="3"/>
  <c r="N243" i="3"/>
  <c r="M243" i="3"/>
  <c r="O242" i="3"/>
  <c r="N242" i="3"/>
  <c r="M242" i="3"/>
  <c r="O241" i="3"/>
  <c r="N241" i="3"/>
  <c r="M241" i="3"/>
  <c r="O240" i="3"/>
  <c r="N240" i="3"/>
  <c r="M240" i="3"/>
  <c r="O239" i="3"/>
  <c r="N239" i="3"/>
  <c r="M239" i="3"/>
  <c r="O238" i="3"/>
  <c r="N238" i="3"/>
  <c r="M238" i="3"/>
  <c r="O237" i="3"/>
  <c r="N237" i="3"/>
  <c r="M237" i="3"/>
  <c r="O236" i="3"/>
  <c r="N236" i="3"/>
  <c r="M236" i="3"/>
  <c r="O235" i="3"/>
  <c r="N235" i="3"/>
  <c r="M235" i="3"/>
  <c r="O234" i="3"/>
  <c r="N234" i="3"/>
  <c r="M234" i="3"/>
  <c r="O233" i="3"/>
  <c r="N233" i="3"/>
  <c r="M233" i="3"/>
  <c r="O232" i="3"/>
  <c r="N232" i="3"/>
  <c r="M232" i="3"/>
  <c r="O231" i="3"/>
  <c r="N231" i="3"/>
  <c r="M231" i="3"/>
  <c r="O230" i="3"/>
  <c r="N230" i="3"/>
  <c r="M230" i="3"/>
  <c r="O229" i="3"/>
  <c r="N229" i="3"/>
  <c r="M229" i="3"/>
  <c r="O228" i="3"/>
  <c r="N228" i="3"/>
  <c r="M228" i="3"/>
  <c r="O227" i="3"/>
  <c r="N227" i="3"/>
  <c r="M227" i="3"/>
  <c r="O226" i="3"/>
  <c r="N226" i="3"/>
  <c r="M226" i="3"/>
  <c r="O225" i="3"/>
  <c r="N225" i="3"/>
  <c r="M225" i="3"/>
  <c r="O224" i="3"/>
  <c r="N224" i="3"/>
  <c r="M224" i="3"/>
  <c r="O223" i="3"/>
  <c r="N223" i="3"/>
  <c r="M223" i="3"/>
  <c r="O222" i="3"/>
  <c r="N222" i="3"/>
  <c r="M222" i="3"/>
  <c r="O221" i="3"/>
  <c r="N221" i="3"/>
  <c r="M221" i="3"/>
  <c r="O220" i="3"/>
  <c r="N220" i="3"/>
  <c r="M220" i="3"/>
  <c r="O219" i="3"/>
  <c r="N219" i="3"/>
  <c r="M219" i="3"/>
  <c r="O218" i="3"/>
  <c r="N218" i="3"/>
  <c r="M218" i="3"/>
  <c r="O217" i="3"/>
  <c r="N217" i="3"/>
  <c r="M217" i="3"/>
  <c r="O216" i="3"/>
  <c r="N216" i="3"/>
  <c r="M216" i="3"/>
  <c r="O215" i="3"/>
  <c r="N215" i="3"/>
  <c r="M215" i="3"/>
  <c r="O214" i="3"/>
  <c r="N214" i="3"/>
  <c r="M214" i="3"/>
  <c r="O213" i="3"/>
  <c r="N213" i="3"/>
  <c r="M213" i="3"/>
  <c r="O212" i="3"/>
  <c r="N212" i="3"/>
  <c r="M212" i="3"/>
  <c r="O211" i="3"/>
  <c r="N211" i="3"/>
  <c r="M211" i="3"/>
  <c r="O210" i="3"/>
  <c r="N210" i="3"/>
  <c r="M210" i="3"/>
  <c r="O209" i="3"/>
  <c r="N209" i="3"/>
  <c r="M209" i="3"/>
  <c r="O208" i="3"/>
  <c r="N208" i="3"/>
  <c r="M208" i="3"/>
  <c r="O207" i="3"/>
  <c r="N207" i="3"/>
  <c r="M207" i="3"/>
  <c r="O206" i="3"/>
  <c r="N206" i="3"/>
  <c r="M206" i="3"/>
  <c r="O205" i="3"/>
  <c r="N205" i="3"/>
  <c r="M205" i="3"/>
  <c r="O204" i="3"/>
  <c r="N204" i="3"/>
  <c r="M204" i="3"/>
  <c r="O203" i="3"/>
  <c r="N203" i="3"/>
  <c r="M203" i="3"/>
  <c r="O202" i="3"/>
  <c r="N202" i="3"/>
  <c r="M202" i="3"/>
  <c r="O201" i="3"/>
  <c r="N201" i="3"/>
  <c r="M201" i="3"/>
  <c r="O200" i="3"/>
  <c r="N200" i="3"/>
  <c r="M200" i="3"/>
  <c r="O199" i="3"/>
  <c r="N199" i="3"/>
  <c r="M199" i="3"/>
  <c r="O198" i="3"/>
  <c r="N198" i="3"/>
  <c r="M198" i="3"/>
  <c r="O197" i="3"/>
  <c r="N197" i="3"/>
  <c r="M197" i="3"/>
  <c r="O196" i="3"/>
  <c r="N196" i="3"/>
  <c r="M196" i="3"/>
  <c r="O195" i="3"/>
  <c r="N195" i="3"/>
  <c r="M195" i="3"/>
  <c r="O194" i="3"/>
  <c r="N194" i="3"/>
  <c r="M194" i="3"/>
  <c r="O193" i="3"/>
  <c r="N193" i="3"/>
  <c r="M193" i="3"/>
  <c r="O192" i="3"/>
  <c r="N192" i="3"/>
  <c r="M192" i="3"/>
  <c r="O191" i="3"/>
  <c r="N191" i="3"/>
  <c r="M191" i="3"/>
  <c r="O190" i="3"/>
  <c r="N190" i="3"/>
  <c r="M190" i="3"/>
  <c r="O189" i="3"/>
  <c r="N189" i="3"/>
  <c r="M189" i="3"/>
  <c r="O188" i="3"/>
  <c r="N188" i="3"/>
  <c r="M188" i="3"/>
  <c r="O187" i="3"/>
  <c r="N187" i="3"/>
  <c r="M187" i="3"/>
  <c r="O186" i="3"/>
  <c r="N186" i="3"/>
  <c r="M186" i="3"/>
  <c r="O185" i="3"/>
  <c r="N185" i="3"/>
  <c r="M185" i="3"/>
  <c r="O184" i="3"/>
  <c r="N184" i="3"/>
  <c r="M184" i="3"/>
  <c r="O183" i="3"/>
  <c r="N183" i="3"/>
  <c r="M183" i="3"/>
  <c r="O182" i="3"/>
  <c r="N182" i="3"/>
  <c r="M182" i="3"/>
  <c r="O181" i="3"/>
  <c r="N181" i="3"/>
  <c r="M181" i="3"/>
  <c r="O180" i="3"/>
  <c r="N180" i="3"/>
  <c r="M180" i="3"/>
  <c r="O179" i="3"/>
  <c r="N179" i="3"/>
  <c r="M179" i="3"/>
  <c r="O178" i="3"/>
  <c r="N178" i="3"/>
  <c r="M178" i="3"/>
  <c r="O177" i="3"/>
  <c r="N177" i="3"/>
  <c r="M177" i="3"/>
  <c r="O176" i="3"/>
  <c r="N176" i="3"/>
  <c r="M176" i="3"/>
  <c r="O175" i="3"/>
  <c r="N175" i="3"/>
  <c r="M175" i="3"/>
  <c r="O174" i="3"/>
  <c r="N174" i="3"/>
  <c r="M174" i="3"/>
  <c r="O173" i="3"/>
  <c r="N173" i="3"/>
  <c r="M173" i="3"/>
  <c r="O172" i="3"/>
  <c r="N172" i="3"/>
  <c r="M172" i="3"/>
  <c r="O171" i="3"/>
  <c r="N171" i="3"/>
  <c r="M171" i="3"/>
  <c r="O170" i="3"/>
  <c r="N170" i="3"/>
  <c r="M170" i="3"/>
  <c r="O169" i="3"/>
  <c r="N169" i="3"/>
  <c r="M169" i="3"/>
  <c r="O168" i="3"/>
  <c r="N168" i="3"/>
  <c r="M168" i="3"/>
  <c r="O167" i="3"/>
  <c r="N167" i="3"/>
  <c r="M167" i="3"/>
  <c r="O166" i="3"/>
  <c r="N166" i="3"/>
  <c r="M166" i="3"/>
  <c r="O165" i="3"/>
  <c r="N165" i="3"/>
  <c r="M165" i="3"/>
  <c r="O164" i="3"/>
  <c r="N164" i="3"/>
  <c r="M164" i="3"/>
  <c r="O163" i="3"/>
  <c r="N163" i="3"/>
  <c r="M163" i="3"/>
  <c r="O162" i="3"/>
  <c r="N162" i="3"/>
  <c r="M162" i="3"/>
  <c r="O161" i="3"/>
  <c r="N161" i="3"/>
  <c r="M161" i="3"/>
  <c r="O160" i="3"/>
  <c r="N160" i="3"/>
  <c r="M160" i="3"/>
  <c r="O159" i="3"/>
  <c r="N159" i="3"/>
  <c r="M159" i="3"/>
  <c r="O158" i="3"/>
  <c r="N158" i="3"/>
  <c r="M158" i="3"/>
  <c r="O157" i="3"/>
  <c r="N157" i="3"/>
  <c r="M157" i="3"/>
  <c r="O156" i="3"/>
  <c r="N156" i="3"/>
  <c r="M156" i="3"/>
  <c r="O155" i="3"/>
  <c r="N155" i="3"/>
  <c r="M155" i="3"/>
  <c r="O154" i="3"/>
  <c r="N154" i="3"/>
  <c r="M154" i="3"/>
  <c r="O153" i="3"/>
  <c r="N153" i="3"/>
  <c r="M153" i="3"/>
  <c r="O152" i="3"/>
  <c r="N152" i="3"/>
  <c r="M152" i="3"/>
  <c r="O151" i="3"/>
  <c r="N151" i="3"/>
  <c r="M151" i="3"/>
  <c r="O150" i="3"/>
  <c r="N150" i="3"/>
  <c r="M150" i="3"/>
  <c r="O149" i="3"/>
  <c r="N149" i="3"/>
  <c r="M149" i="3"/>
  <c r="O148" i="3"/>
  <c r="N148" i="3"/>
  <c r="M148" i="3"/>
  <c r="O147" i="3"/>
  <c r="N147" i="3"/>
  <c r="M147" i="3"/>
  <c r="O146" i="3"/>
  <c r="N146" i="3"/>
  <c r="M146" i="3"/>
  <c r="O145" i="3"/>
  <c r="N145" i="3"/>
  <c r="M145" i="3"/>
  <c r="O144" i="3"/>
  <c r="N144" i="3"/>
  <c r="M144" i="3"/>
  <c r="O143" i="3"/>
  <c r="N143" i="3"/>
  <c r="M143" i="3"/>
  <c r="O142" i="3"/>
  <c r="N142" i="3"/>
  <c r="M142" i="3"/>
  <c r="O141" i="3"/>
  <c r="N141" i="3"/>
  <c r="M141" i="3"/>
  <c r="O140" i="3"/>
  <c r="N140" i="3"/>
  <c r="M140" i="3"/>
  <c r="O139" i="3"/>
  <c r="N139" i="3"/>
  <c r="M139" i="3"/>
  <c r="O138" i="3"/>
  <c r="N138" i="3"/>
  <c r="M138" i="3"/>
  <c r="O137" i="3"/>
  <c r="N137" i="3"/>
  <c r="M137" i="3"/>
  <c r="O136" i="3"/>
  <c r="N136" i="3"/>
  <c r="M136" i="3"/>
  <c r="O135" i="3"/>
  <c r="N135" i="3"/>
  <c r="M135" i="3"/>
  <c r="O134" i="3"/>
  <c r="N134" i="3"/>
  <c r="M134" i="3"/>
  <c r="O133" i="3"/>
  <c r="N133" i="3"/>
  <c r="M133" i="3"/>
  <c r="O132" i="3"/>
  <c r="N132" i="3"/>
  <c r="M132" i="3"/>
  <c r="O131" i="3"/>
  <c r="N131" i="3"/>
  <c r="M131" i="3"/>
  <c r="O130" i="3"/>
  <c r="N130" i="3"/>
  <c r="M130" i="3"/>
  <c r="O129" i="3"/>
  <c r="N129" i="3"/>
  <c r="M129" i="3"/>
  <c r="O128" i="3"/>
  <c r="N128" i="3"/>
  <c r="M128" i="3"/>
  <c r="O127" i="3"/>
  <c r="N127" i="3"/>
  <c r="M127" i="3"/>
  <c r="O126" i="3"/>
  <c r="N126" i="3"/>
  <c r="M126" i="3"/>
  <c r="O125" i="3"/>
  <c r="N125" i="3"/>
  <c r="M125" i="3"/>
  <c r="O124" i="3"/>
  <c r="N124" i="3"/>
  <c r="M124" i="3"/>
  <c r="O123" i="3"/>
  <c r="N123" i="3"/>
  <c r="M123" i="3"/>
  <c r="O122" i="3"/>
  <c r="N122" i="3"/>
  <c r="M122" i="3"/>
  <c r="O121" i="3"/>
  <c r="N121" i="3"/>
  <c r="M121" i="3"/>
  <c r="O120" i="3"/>
  <c r="N120" i="3"/>
  <c r="M120" i="3"/>
  <c r="O119" i="3"/>
  <c r="N119" i="3"/>
  <c r="M119" i="3"/>
  <c r="O118" i="3"/>
  <c r="N118" i="3"/>
  <c r="M118" i="3"/>
  <c r="O117" i="3"/>
  <c r="N117" i="3"/>
  <c r="M117" i="3"/>
  <c r="O116" i="3"/>
  <c r="N116" i="3"/>
  <c r="M116" i="3"/>
  <c r="O115" i="3"/>
  <c r="N115" i="3"/>
  <c r="M115" i="3"/>
  <c r="O114" i="3"/>
  <c r="N114" i="3"/>
  <c r="M114" i="3"/>
  <c r="O113" i="3"/>
  <c r="N113" i="3"/>
  <c r="M113" i="3"/>
  <c r="O112" i="3"/>
  <c r="N112" i="3"/>
  <c r="M112" i="3"/>
  <c r="O111" i="3"/>
  <c r="N111" i="3"/>
  <c r="M111" i="3"/>
  <c r="O110" i="3"/>
  <c r="N110" i="3"/>
  <c r="M110" i="3"/>
  <c r="O109" i="3"/>
  <c r="N109" i="3"/>
  <c r="M109" i="3"/>
  <c r="O108" i="3"/>
  <c r="N108" i="3"/>
  <c r="M108" i="3"/>
  <c r="O107" i="3"/>
  <c r="N107" i="3"/>
  <c r="M107" i="3"/>
  <c r="O106" i="3"/>
  <c r="N106" i="3"/>
  <c r="M106" i="3"/>
  <c r="O105" i="3"/>
  <c r="N105" i="3"/>
  <c r="M105" i="3"/>
  <c r="O104" i="3"/>
  <c r="N104" i="3"/>
  <c r="M104" i="3"/>
  <c r="O103" i="3"/>
  <c r="N103" i="3"/>
  <c r="M103" i="3"/>
  <c r="O102" i="3"/>
  <c r="N102" i="3"/>
  <c r="M102" i="3"/>
  <c r="O101" i="3"/>
  <c r="N101" i="3"/>
  <c r="M101" i="3"/>
  <c r="O100" i="3"/>
  <c r="N100" i="3"/>
  <c r="M100" i="3"/>
  <c r="O99" i="3"/>
  <c r="N99" i="3"/>
  <c r="M99" i="3"/>
  <c r="O98" i="3"/>
  <c r="N98" i="3"/>
  <c r="M98" i="3"/>
  <c r="O97" i="3"/>
  <c r="N97" i="3"/>
  <c r="M97" i="3"/>
  <c r="O96" i="3"/>
  <c r="N96" i="3"/>
  <c r="M96" i="3"/>
  <c r="O95" i="3"/>
  <c r="N95" i="3"/>
  <c r="M95" i="3"/>
  <c r="O94" i="3"/>
  <c r="N94" i="3"/>
  <c r="M94" i="3"/>
  <c r="O93" i="3"/>
  <c r="N93" i="3"/>
  <c r="M93" i="3"/>
  <c r="O92" i="3"/>
  <c r="N92" i="3"/>
  <c r="M92" i="3"/>
  <c r="O91" i="3"/>
  <c r="N91" i="3"/>
  <c r="M91" i="3"/>
  <c r="O90" i="3"/>
  <c r="N90" i="3"/>
  <c r="M90" i="3"/>
  <c r="O89" i="3"/>
  <c r="N89" i="3"/>
  <c r="M89" i="3"/>
  <c r="O88" i="3"/>
  <c r="N88" i="3"/>
  <c r="M88" i="3"/>
  <c r="O87" i="3"/>
  <c r="N87" i="3"/>
  <c r="M87" i="3"/>
  <c r="O86" i="3"/>
  <c r="N86" i="3"/>
  <c r="M86" i="3"/>
  <c r="O85" i="3"/>
  <c r="N85" i="3"/>
  <c r="M85" i="3"/>
  <c r="O84" i="3"/>
  <c r="N84" i="3"/>
  <c r="M84" i="3"/>
  <c r="O83" i="3"/>
  <c r="N83" i="3"/>
  <c r="M83" i="3"/>
  <c r="O82" i="3"/>
  <c r="N82" i="3"/>
  <c r="M82" i="3"/>
  <c r="O81" i="3"/>
  <c r="N81" i="3"/>
  <c r="M81" i="3"/>
  <c r="O80" i="3"/>
  <c r="N80" i="3"/>
  <c r="M80" i="3"/>
  <c r="O79" i="3"/>
  <c r="N79" i="3"/>
  <c r="M79" i="3"/>
  <c r="O78" i="3"/>
  <c r="N78" i="3"/>
  <c r="M78" i="3"/>
  <c r="O77" i="3"/>
  <c r="N77" i="3"/>
  <c r="M77" i="3"/>
  <c r="O76" i="3"/>
  <c r="N76" i="3"/>
  <c r="M76" i="3"/>
  <c r="O75" i="3"/>
  <c r="N75" i="3"/>
  <c r="M75" i="3"/>
  <c r="O74" i="3"/>
  <c r="N74" i="3"/>
  <c r="M74" i="3"/>
  <c r="O73" i="3"/>
  <c r="N73" i="3"/>
  <c r="M73" i="3"/>
  <c r="O72" i="3"/>
  <c r="N72" i="3"/>
  <c r="M72" i="3"/>
  <c r="O71" i="3"/>
  <c r="N71" i="3"/>
  <c r="M71" i="3"/>
  <c r="O70" i="3"/>
  <c r="N70" i="3"/>
  <c r="M70" i="3"/>
  <c r="O69" i="3"/>
  <c r="N69" i="3"/>
  <c r="M69" i="3"/>
  <c r="O68" i="3"/>
  <c r="N68" i="3"/>
  <c r="M68" i="3"/>
  <c r="O67" i="3"/>
  <c r="N67" i="3"/>
  <c r="M67" i="3"/>
  <c r="O66" i="3"/>
  <c r="N66" i="3"/>
  <c r="M66" i="3"/>
  <c r="O65" i="3"/>
  <c r="N65" i="3"/>
  <c r="M65" i="3"/>
  <c r="O64" i="3"/>
  <c r="N64" i="3"/>
  <c r="M64" i="3"/>
  <c r="O63" i="3"/>
  <c r="N63" i="3"/>
  <c r="M63" i="3"/>
  <c r="O62" i="3"/>
  <c r="N62" i="3"/>
  <c r="M62" i="3"/>
  <c r="O61" i="3"/>
  <c r="N61" i="3"/>
  <c r="M61" i="3"/>
  <c r="O60" i="3"/>
  <c r="N60" i="3"/>
  <c r="M60" i="3"/>
  <c r="O59" i="3"/>
  <c r="N59" i="3"/>
  <c r="M59" i="3"/>
  <c r="O58" i="3"/>
  <c r="N58" i="3"/>
  <c r="M58" i="3"/>
  <c r="O57" i="3"/>
  <c r="N57" i="3"/>
  <c r="M57" i="3"/>
  <c r="O56" i="3"/>
  <c r="N56" i="3"/>
  <c r="M56" i="3"/>
  <c r="O55" i="3"/>
  <c r="N55" i="3"/>
  <c r="M55" i="3"/>
  <c r="O54" i="3"/>
  <c r="N54" i="3"/>
  <c r="M54" i="3"/>
  <c r="O53" i="3"/>
  <c r="N53" i="3"/>
  <c r="M53" i="3"/>
  <c r="O52" i="3"/>
  <c r="N52" i="3"/>
  <c r="M52" i="3"/>
  <c r="O51" i="3"/>
  <c r="N51" i="3"/>
  <c r="M51" i="3"/>
  <c r="O50" i="3"/>
  <c r="N50" i="3"/>
  <c r="M50" i="3"/>
  <c r="O49" i="3"/>
  <c r="N49" i="3"/>
  <c r="M49" i="3"/>
  <c r="O48" i="3"/>
  <c r="N48" i="3"/>
  <c r="M48" i="3"/>
  <c r="O47" i="3"/>
  <c r="N47" i="3"/>
  <c r="M47" i="3"/>
  <c r="O46" i="3"/>
  <c r="N46" i="3"/>
  <c r="M46" i="3"/>
  <c r="O45" i="3"/>
  <c r="N45" i="3"/>
  <c r="M45" i="3"/>
  <c r="O44" i="3"/>
  <c r="N44" i="3"/>
  <c r="M44" i="3"/>
  <c r="O43" i="3"/>
  <c r="N43" i="3"/>
  <c r="M43" i="3"/>
  <c r="O42" i="3"/>
  <c r="N42" i="3"/>
  <c r="M42" i="3"/>
  <c r="O41" i="3"/>
  <c r="N41" i="3"/>
  <c r="M41" i="3"/>
  <c r="O40" i="3"/>
  <c r="N40" i="3"/>
  <c r="M40" i="3"/>
  <c r="O39" i="3"/>
  <c r="N39" i="3"/>
  <c r="M39" i="3"/>
  <c r="O38" i="3"/>
  <c r="N38" i="3"/>
  <c r="M38" i="3"/>
  <c r="O37" i="3"/>
  <c r="N37" i="3"/>
  <c r="M37" i="3"/>
  <c r="O36" i="3"/>
  <c r="N36" i="3"/>
  <c r="M36" i="3"/>
  <c r="O35" i="3"/>
  <c r="N35" i="3"/>
  <c r="M35" i="3"/>
  <c r="O34" i="3"/>
  <c r="N34" i="3"/>
  <c r="M34" i="3"/>
  <c r="O33" i="3"/>
  <c r="N33" i="3"/>
  <c r="M33" i="3"/>
  <c r="O32" i="3"/>
  <c r="N32" i="3"/>
  <c r="M32" i="3"/>
  <c r="O31" i="3"/>
  <c r="N31" i="3"/>
  <c r="M31" i="3"/>
  <c r="O30" i="3"/>
  <c r="N30" i="3"/>
  <c r="M30" i="3"/>
  <c r="O29" i="3"/>
  <c r="N29" i="3"/>
  <c r="M29" i="3"/>
  <c r="O28" i="3"/>
  <c r="N28" i="3"/>
  <c r="M28" i="3"/>
  <c r="O27" i="3"/>
  <c r="N27" i="3"/>
  <c r="M27" i="3"/>
  <c r="O26" i="3"/>
  <c r="N26" i="3"/>
  <c r="M26" i="3"/>
  <c r="O25" i="3"/>
  <c r="N25" i="3"/>
  <c r="M25" i="3"/>
  <c r="O24" i="3"/>
  <c r="N24" i="3"/>
  <c r="M24" i="3"/>
  <c r="O23" i="3"/>
  <c r="N23" i="3"/>
  <c r="M23" i="3"/>
  <c r="O22" i="3"/>
  <c r="N22" i="3"/>
  <c r="M22" i="3"/>
  <c r="O21" i="3"/>
  <c r="N21" i="3"/>
  <c r="M21" i="3"/>
  <c r="O20" i="3"/>
  <c r="N20" i="3"/>
  <c r="M20" i="3"/>
  <c r="O19" i="3"/>
  <c r="N19" i="3"/>
  <c r="M19" i="3"/>
  <c r="O18" i="3"/>
  <c r="N18" i="3"/>
  <c r="M18" i="3"/>
  <c r="N17" i="3"/>
  <c r="M17" i="3"/>
  <c r="N16" i="3"/>
  <c r="M16" i="3"/>
  <c r="N15" i="3"/>
  <c r="M15" i="3"/>
  <c r="N14" i="3"/>
  <c r="M14" i="3"/>
  <c r="N13" i="3"/>
  <c r="M13" i="3"/>
  <c r="N12" i="3"/>
  <c r="M12" i="3"/>
  <c r="N11" i="3"/>
  <c r="M11" i="3"/>
  <c r="N10" i="3"/>
  <c r="M10" i="3"/>
  <c r="M9" i="3"/>
  <c r="M8" i="3"/>
  <c r="W114" i="6" l="1"/>
  <c r="X114" i="6"/>
  <c r="Y114" i="6"/>
  <c r="Q121" i="6"/>
  <c r="AB114" i="6"/>
  <c r="T121" i="6"/>
  <c r="AD114" i="6"/>
  <c r="U121" i="6"/>
  <c r="V121" i="6"/>
  <c r="W121" i="6"/>
  <c r="Y121" i="6"/>
  <c r="U114" i="6"/>
  <c r="V114" i="6"/>
  <c r="O121" i="6"/>
  <c r="P121" i="6"/>
  <c r="Z114" i="6"/>
  <c r="AA114" i="6"/>
  <c r="R121" i="6"/>
  <c r="AC114" i="6"/>
  <c r="T336" i="2" l="1"/>
  <c r="S336" i="2"/>
  <c r="R336" i="2"/>
  <c r="T335" i="2"/>
  <c r="S335" i="2"/>
  <c r="R335" i="2"/>
  <c r="T334" i="2"/>
  <c r="S334" i="2"/>
  <c r="R334" i="2"/>
  <c r="T333" i="2"/>
  <c r="S333" i="2"/>
  <c r="R333" i="2"/>
  <c r="T332" i="2"/>
  <c r="S332" i="2"/>
  <c r="R332" i="2"/>
  <c r="T331" i="2"/>
  <c r="S331" i="2"/>
  <c r="R331" i="2"/>
  <c r="T330" i="2"/>
  <c r="S330" i="2"/>
  <c r="R330" i="2"/>
  <c r="T329" i="2"/>
  <c r="S329" i="2"/>
  <c r="R329" i="2"/>
  <c r="T328" i="2"/>
  <c r="S328" i="2"/>
  <c r="R328" i="2"/>
  <c r="T327" i="2"/>
  <c r="S327" i="2"/>
  <c r="R327" i="2"/>
  <c r="T326" i="2"/>
  <c r="S326" i="2"/>
  <c r="R326" i="2"/>
  <c r="T325" i="2"/>
  <c r="S325" i="2"/>
  <c r="R325" i="2"/>
  <c r="T324" i="2"/>
  <c r="S324" i="2"/>
  <c r="R324" i="2"/>
  <c r="T323" i="2"/>
  <c r="S323" i="2"/>
  <c r="R323" i="2"/>
  <c r="T322" i="2"/>
  <c r="S322" i="2"/>
  <c r="R322" i="2"/>
  <c r="T321" i="2"/>
  <c r="S321" i="2"/>
  <c r="R321" i="2"/>
  <c r="T320" i="2"/>
  <c r="S320" i="2"/>
  <c r="R320" i="2"/>
  <c r="T319" i="2"/>
  <c r="S319" i="2"/>
  <c r="R319" i="2"/>
  <c r="T318" i="2"/>
  <c r="S318" i="2"/>
  <c r="R318" i="2"/>
  <c r="T317" i="2"/>
  <c r="S317" i="2"/>
  <c r="R317" i="2"/>
  <c r="T316" i="2"/>
  <c r="S316" i="2"/>
  <c r="R316" i="2"/>
  <c r="T315" i="2"/>
  <c r="S315" i="2"/>
  <c r="R315" i="2"/>
  <c r="T314" i="2"/>
  <c r="S314" i="2"/>
  <c r="R314" i="2"/>
  <c r="T313" i="2"/>
  <c r="S313" i="2"/>
  <c r="R313" i="2"/>
  <c r="T312" i="2"/>
  <c r="S312" i="2"/>
  <c r="R312" i="2"/>
  <c r="T311" i="2"/>
  <c r="S311" i="2"/>
  <c r="R311" i="2"/>
  <c r="T310" i="2"/>
  <c r="S310" i="2"/>
  <c r="R310" i="2"/>
  <c r="T309" i="2"/>
  <c r="S309" i="2"/>
  <c r="R309" i="2"/>
  <c r="T308" i="2"/>
  <c r="S308" i="2"/>
  <c r="R308" i="2"/>
  <c r="T307" i="2"/>
  <c r="S307" i="2"/>
  <c r="R307" i="2"/>
  <c r="T306" i="2"/>
  <c r="S306" i="2"/>
  <c r="R306" i="2"/>
  <c r="T305" i="2"/>
  <c r="S305" i="2"/>
  <c r="R305" i="2"/>
  <c r="T304" i="2"/>
  <c r="S304" i="2"/>
  <c r="R304" i="2"/>
  <c r="T303" i="2"/>
  <c r="S303" i="2"/>
  <c r="R303" i="2"/>
  <c r="T302" i="2"/>
  <c r="S302" i="2"/>
  <c r="R302" i="2"/>
  <c r="T301" i="2"/>
  <c r="S301" i="2"/>
  <c r="R301" i="2"/>
  <c r="T300" i="2"/>
  <c r="S300" i="2"/>
  <c r="R300" i="2"/>
  <c r="T299" i="2"/>
  <c r="S299" i="2"/>
  <c r="R299" i="2"/>
  <c r="T298" i="2"/>
  <c r="S298" i="2"/>
  <c r="R298" i="2"/>
  <c r="T297" i="2"/>
  <c r="S297" i="2"/>
  <c r="R297" i="2"/>
  <c r="T296" i="2"/>
  <c r="S296" i="2"/>
  <c r="R296" i="2"/>
  <c r="T295" i="2"/>
  <c r="S295" i="2"/>
  <c r="R295" i="2"/>
  <c r="T294" i="2"/>
  <c r="S294" i="2"/>
  <c r="R294" i="2"/>
  <c r="T293" i="2"/>
  <c r="S293" i="2"/>
  <c r="R293" i="2"/>
  <c r="T292" i="2"/>
  <c r="S292" i="2"/>
  <c r="R292" i="2"/>
  <c r="T291" i="2"/>
  <c r="S291" i="2"/>
  <c r="R291" i="2"/>
  <c r="T290" i="2"/>
  <c r="S290" i="2"/>
  <c r="R290" i="2"/>
  <c r="T289" i="2"/>
  <c r="S289" i="2"/>
  <c r="R289" i="2"/>
  <c r="T288" i="2"/>
  <c r="S288" i="2"/>
  <c r="R288" i="2"/>
  <c r="T287" i="2"/>
  <c r="S287" i="2"/>
  <c r="R287" i="2"/>
  <c r="T286" i="2"/>
  <c r="S286" i="2"/>
  <c r="R286" i="2"/>
  <c r="T285" i="2"/>
  <c r="S285" i="2"/>
  <c r="R285" i="2"/>
  <c r="T284" i="2"/>
  <c r="S284" i="2"/>
  <c r="R284" i="2"/>
  <c r="T283" i="2"/>
  <c r="S283" i="2"/>
  <c r="R283" i="2"/>
  <c r="T282" i="2"/>
  <c r="S282" i="2"/>
  <c r="R282" i="2"/>
  <c r="T281" i="2"/>
  <c r="S281" i="2"/>
  <c r="R281" i="2"/>
  <c r="T280" i="2"/>
  <c r="S280" i="2"/>
  <c r="R280" i="2"/>
  <c r="T279" i="2"/>
  <c r="S279" i="2"/>
  <c r="R279" i="2"/>
  <c r="T278" i="2"/>
  <c r="S278" i="2"/>
  <c r="R278" i="2"/>
  <c r="T277" i="2"/>
  <c r="S277" i="2"/>
  <c r="R277" i="2"/>
  <c r="T276" i="2"/>
  <c r="S276" i="2"/>
  <c r="R276" i="2"/>
  <c r="T275" i="2"/>
  <c r="S275" i="2"/>
  <c r="R275" i="2"/>
  <c r="T274" i="2"/>
  <c r="S274" i="2"/>
  <c r="R274" i="2"/>
  <c r="T273" i="2"/>
  <c r="S273" i="2"/>
  <c r="R273" i="2"/>
  <c r="T272" i="2"/>
  <c r="S272" i="2"/>
  <c r="R272" i="2"/>
  <c r="T271" i="2"/>
  <c r="S271" i="2"/>
  <c r="R271" i="2"/>
  <c r="T270" i="2"/>
  <c r="S270" i="2"/>
  <c r="R270" i="2"/>
  <c r="T269" i="2"/>
  <c r="S269" i="2"/>
  <c r="R269" i="2"/>
  <c r="T268" i="2"/>
  <c r="S268" i="2"/>
  <c r="R268" i="2"/>
  <c r="T267" i="2"/>
  <c r="S267" i="2"/>
  <c r="R267" i="2"/>
  <c r="T266" i="2"/>
  <c r="S266" i="2"/>
  <c r="R266" i="2"/>
  <c r="T265" i="2"/>
  <c r="S265" i="2"/>
  <c r="R265" i="2"/>
  <c r="T264" i="2"/>
  <c r="S264" i="2"/>
  <c r="R264" i="2"/>
  <c r="T263" i="2"/>
  <c r="S263" i="2"/>
  <c r="R263" i="2"/>
  <c r="T262" i="2"/>
  <c r="S262" i="2"/>
  <c r="R262" i="2"/>
  <c r="T261" i="2"/>
  <c r="S261" i="2"/>
  <c r="R261" i="2"/>
  <c r="T260" i="2"/>
  <c r="S260" i="2"/>
  <c r="R260" i="2"/>
  <c r="T259" i="2"/>
  <c r="S259" i="2"/>
  <c r="R259" i="2"/>
  <c r="T258" i="2"/>
  <c r="S258" i="2"/>
  <c r="R258" i="2"/>
  <c r="T257" i="2"/>
  <c r="S257" i="2"/>
  <c r="R257" i="2"/>
  <c r="T256" i="2"/>
  <c r="S256" i="2"/>
  <c r="R256" i="2"/>
  <c r="T255" i="2"/>
  <c r="S255" i="2"/>
  <c r="R255" i="2"/>
  <c r="T254" i="2"/>
  <c r="S254" i="2"/>
  <c r="R254" i="2"/>
  <c r="T253" i="2"/>
  <c r="S253" i="2"/>
  <c r="R253" i="2"/>
  <c r="T252" i="2"/>
  <c r="S252" i="2"/>
  <c r="R252" i="2"/>
  <c r="T251" i="2"/>
  <c r="S251" i="2"/>
  <c r="R251" i="2"/>
  <c r="T250" i="2"/>
  <c r="S250" i="2"/>
  <c r="R250" i="2"/>
  <c r="T249" i="2"/>
  <c r="S249" i="2"/>
  <c r="R249" i="2"/>
  <c r="T248" i="2"/>
  <c r="S248" i="2"/>
  <c r="R248" i="2"/>
  <c r="T247" i="2"/>
  <c r="S247" i="2"/>
  <c r="R247" i="2"/>
  <c r="T246" i="2"/>
  <c r="S246" i="2"/>
  <c r="R246" i="2"/>
  <c r="T245" i="2"/>
  <c r="S245" i="2"/>
  <c r="R245" i="2"/>
  <c r="T244" i="2"/>
  <c r="S244" i="2"/>
  <c r="R244" i="2"/>
  <c r="T243" i="2"/>
  <c r="S243" i="2"/>
  <c r="R243" i="2"/>
  <c r="T242" i="2"/>
  <c r="S242" i="2"/>
  <c r="R242" i="2"/>
  <c r="T241" i="2"/>
  <c r="S241" i="2"/>
  <c r="R241" i="2"/>
  <c r="T240" i="2"/>
  <c r="S240" i="2"/>
  <c r="R240" i="2"/>
  <c r="T239" i="2"/>
  <c r="S239" i="2"/>
  <c r="R239" i="2"/>
  <c r="T238" i="2"/>
  <c r="S238" i="2"/>
  <c r="R238" i="2"/>
  <c r="T237" i="2"/>
  <c r="S237" i="2"/>
  <c r="R237" i="2"/>
  <c r="T236" i="2"/>
  <c r="S236" i="2"/>
  <c r="R236" i="2"/>
  <c r="T235" i="2"/>
  <c r="S235" i="2"/>
  <c r="R235" i="2"/>
  <c r="T234" i="2"/>
  <c r="S234" i="2"/>
  <c r="R234" i="2"/>
  <c r="T233" i="2"/>
  <c r="S233" i="2"/>
  <c r="R233" i="2"/>
  <c r="T232" i="2"/>
  <c r="S232" i="2"/>
  <c r="R232" i="2"/>
  <c r="T231" i="2"/>
  <c r="S231" i="2"/>
  <c r="R231" i="2"/>
  <c r="T230" i="2"/>
  <c r="S230" i="2"/>
  <c r="R230" i="2"/>
  <c r="T229" i="2"/>
  <c r="S229" i="2"/>
  <c r="R229" i="2"/>
  <c r="T228" i="2"/>
  <c r="S228" i="2"/>
  <c r="R228" i="2"/>
  <c r="T227" i="2"/>
  <c r="S227" i="2"/>
  <c r="R227" i="2"/>
  <c r="T226" i="2"/>
  <c r="S226" i="2"/>
  <c r="R226" i="2"/>
  <c r="T225" i="2"/>
  <c r="S225" i="2"/>
  <c r="R225" i="2"/>
  <c r="T224" i="2"/>
  <c r="S224" i="2"/>
  <c r="R224" i="2"/>
  <c r="T223" i="2"/>
  <c r="S223" i="2"/>
  <c r="R223" i="2"/>
  <c r="T222" i="2"/>
  <c r="S222" i="2"/>
  <c r="R222" i="2"/>
  <c r="T221" i="2"/>
  <c r="S221" i="2"/>
  <c r="R221" i="2"/>
  <c r="T220" i="2"/>
  <c r="S220" i="2"/>
  <c r="R220" i="2"/>
  <c r="T219" i="2"/>
  <c r="S219" i="2"/>
  <c r="R219" i="2"/>
  <c r="T218" i="2"/>
  <c r="S218" i="2"/>
  <c r="R218" i="2"/>
  <c r="T217" i="2"/>
  <c r="S217" i="2"/>
  <c r="R217" i="2"/>
  <c r="T216" i="2"/>
  <c r="S216" i="2"/>
  <c r="R216" i="2"/>
  <c r="T215" i="2"/>
  <c r="S215" i="2"/>
  <c r="R215" i="2"/>
  <c r="T214" i="2"/>
  <c r="S214" i="2"/>
  <c r="R214" i="2"/>
  <c r="T213" i="2"/>
  <c r="S213" i="2"/>
  <c r="R213" i="2"/>
  <c r="T212" i="2"/>
  <c r="S212" i="2"/>
  <c r="R212" i="2"/>
  <c r="T211" i="2"/>
  <c r="S211" i="2"/>
  <c r="R211" i="2"/>
  <c r="T210" i="2"/>
  <c r="S210" i="2"/>
  <c r="R210" i="2"/>
  <c r="T209" i="2"/>
  <c r="S209" i="2"/>
  <c r="R209" i="2"/>
  <c r="T208" i="2"/>
  <c r="S208" i="2"/>
  <c r="R208" i="2"/>
  <c r="T207" i="2"/>
  <c r="S207" i="2"/>
  <c r="R207" i="2"/>
  <c r="T206" i="2"/>
  <c r="S206" i="2"/>
  <c r="R206" i="2"/>
  <c r="T205" i="2"/>
  <c r="S205" i="2"/>
  <c r="R205" i="2"/>
  <c r="T204" i="2"/>
  <c r="S204" i="2"/>
  <c r="R204" i="2"/>
  <c r="T203" i="2"/>
  <c r="S203" i="2"/>
  <c r="R203" i="2"/>
  <c r="T202" i="2"/>
  <c r="S202" i="2"/>
  <c r="R202" i="2"/>
  <c r="T201" i="2"/>
  <c r="S201" i="2"/>
  <c r="R201" i="2"/>
  <c r="T200" i="2"/>
  <c r="S200" i="2"/>
  <c r="R200" i="2"/>
  <c r="T199" i="2"/>
  <c r="S199" i="2"/>
  <c r="R199" i="2"/>
  <c r="T198" i="2"/>
  <c r="S198" i="2"/>
  <c r="R198" i="2"/>
  <c r="T197" i="2"/>
  <c r="S197" i="2"/>
  <c r="R197" i="2"/>
  <c r="T196" i="2"/>
  <c r="S196" i="2"/>
  <c r="R196" i="2"/>
  <c r="T195" i="2"/>
  <c r="S195" i="2"/>
  <c r="R195" i="2"/>
  <c r="T194" i="2"/>
  <c r="S194" i="2"/>
  <c r="R194" i="2"/>
  <c r="T193" i="2"/>
  <c r="S193" i="2"/>
  <c r="R193" i="2"/>
  <c r="T192" i="2"/>
  <c r="S192" i="2"/>
  <c r="R192" i="2"/>
  <c r="T191" i="2"/>
  <c r="S191" i="2"/>
  <c r="R191" i="2"/>
  <c r="T190" i="2"/>
  <c r="S190" i="2"/>
  <c r="R190" i="2"/>
  <c r="T189" i="2"/>
  <c r="S189" i="2"/>
  <c r="R189" i="2"/>
  <c r="T188" i="2"/>
  <c r="S188" i="2"/>
  <c r="R188" i="2"/>
  <c r="T187" i="2"/>
  <c r="S187" i="2"/>
  <c r="R187" i="2"/>
  <c r="T186" i="2"/>
  <c r="S186" i="2"/>
  <c r="R186" i="2"/>
  <c r="T185" i="2"/>
  <c r="S185" i="2"/>
  <c r="R185" i="2"/>
  <c r="T184" i="2"/>
  <c r="S184" i="2"/>
  <c r="R184" i="2"/>
  <c r="T183" i="2"/>
  <c r="S183" i="2"/>
  <c r="R183" i="2"/>
  <c r="T182" i="2"/>
  <c r="S182" i="2"/>
  <c r="R182" i="2"/>
  <c r="T181" i="2"/>
  <c r="S181" i="2"/>
  <c r="R181" i="2"/>
  <c r="T180" i="2"/>
  <c r="S180" i="2"/>
  <c r="R180" i="2"/>
  <c r="T179" i="2"/>
  <c r="S179" i="2"/>
  <c r="R179" i="2"/>
  <c r="T178" i="2"/>
  <c r="S178" i="2"/>
  <c r="R178" i="2"/>
  <c r="T177" i="2"/>
  <c r="S177" i="2"/>
  <c r="R177" i="2"/>
  <c r="T176" i="2"/>
  <c r="S176" i="2"/>
  <c r="R176" i="2"/>
  <c r="T175" i="2"/>
  <c r="S175" i="2"/>
  <c r="R175" i="2"/>
  <c r="T174" i="2"/>
  <c r="S174" i="2"/>
  <c r="R174" i="2"/>
  <c r="T173" i="2"/>
  <c r="S173" i="2"/>
  <c r="R173" i="2"/>
  <c r="T172" i="2"/>
  <c r="S172" i="2"/>
  <c r="R172" i="2"/>
  <c r="T171" i="2"/>
  <c r="S171" i="2"/>
  <c r="R171" i="2"/>
  <c r="T170" i="2"/>
  <c r="S170" i="2"/>
  <c r="R170" i="2"/>
  <c r="T169" i="2"/>
  <c r="S169" i="2"/>
  <c r="R169" i="2"/>
  <c r="T168" i="2"/>
  <c r="S168" i="2"/>
  <c r="R168" i="2"/>
  <c r="T167" i="2"/>
  <c r="S167" i="2"/>
  <c r="R167" i="2"/>
  <c r="T166" i="2"/>
  <c r="S166" i="2"/>
  <c r="R166" i="2"/>
  <c r="T165" i="2"/>
  <c r="S165" i="2"/>
  <c r="R165" i="2"/>
  <c r="T164" i="2"/>
  <c r="S164" i="2"/>
  <c r="R164" i="2"/>
  <c r="T163" i="2"/>
  <c r="S163" i="2"/>
  <c r="R163" i="2"/>
  <c r="T162" i="2"/>
  <c r="S162" i="2"/>
  <c r="R162" i="2"/>
  <c r="T161" i="2"/>
  <c r="S161" i="2"/>
  <c r="R161" i="2"/>
  <c r="T160" i="2"/>
  <c r="S160" i="2"/>
  <c r="R160" i="2"/>
  <c r="T159" i="2"/>
  <c r="S159" i="2"/>
  <c r="R159" i="2"/>
  <c r="T158" i="2"/>
  <c r="S158" i="2"/>
  <c r="R158" i="2"/>
  <c r="T157" i="2"/>
  <c r="S157" i="2"/>
  <c r="R157" i="2"/>
  <c r="T156" i="2"/>
  <c r="S156" i="2"/>
  <c r="R156" i="2"/>
  <c r="T155" i="2"/>
  <c r="S155" i="2"/>
  <c r="R155" i="2"/>
  <c r="T154" i="2"/>
  <c r="S154" i="2"/>
  <c r="R154" i="2"/>
  <c r="T153" i="2"/>
  <c r="S153" i="2"/>
  <c r="R153" i="2"/>
  <c r="T152" i="2"/>
  <c r="S152" i="2"/>
  <c r="R152" i="2"/>
  <c r="T151" i="2"/>
  <c r="S151" i="2"/>
  <c r="R151" i="2"/>
  <c r="T150" i="2"/>
  <c r="S150" i="2"/>
  <c r="R150" i="2"/>
  <c r="T149" i="2"/>
  <c r="S149" i="2"/>
  <c r="R149" i="2"/>
  <c r="T148" i="2"/>
  <c r="S148" i="2"/>
  <c r="R148" i="2"/>
  <c r="T147" i="2"/>
  <c r="S147" i="2"/>
  <c r="R147" i="2"/>
  <c r="T146" i="2"/>
  <c r="S146" i="2"/>
  <c r="R146" i="2"/>
  <c r="T145" i="2"/>
  <c r="S145" i="2"/>
  <c r="R145" i="2"/>
  <c r="T144" i="2"/>
  <c r="S144" i="2"/>
  <c r="R144" i="2"/>
  <c r="T143" i="2"/>
  <c r="S143" i="2"/>
  <c r="R143" i="2"/>
  <c r="T142" i="2"/>
  <c r="S142" i="2"/>
  <c r="R142" i="2"/>
  <c r="T141" i="2"/>
  <c r="S141" i="2"/>
  <c r="R141" i="2"/>
  <c r="T140" i="2"/>
  <c r="S140" i="2"/>
  <c r="R140" i="2"/>
  <c r="T139" i="2"/>
  <c r="S139" i="2"/>
  <c r="R139" i="2"/>
  <c r="T138" i="2"/>
  <c r="S138" i="2"/>
  <c r="R138" i="2"/>
  <c r="T137" i="2"/>
  <c r="S137" i="2"/>
  <c r="R137" i="2"/>
  <c r="T136" i="2"/>
  <c r="S136" i="2"/>
  <c r="R136" i="2"/>
  <c r="T135" i="2"/>
  <c r="S135" i="2"/>
  <c r="R135" i="2"/>
  <c r="T134" i="2"/>
  <c r="S134" i="2"/>
  <c r="R134" i="2"/>
  <c r="T133" i="2"/>
  <c r="S133" i="2"/>
  <c r="R133" i="2"/>
  <c r="T132" i="2"/>
  <c r="S132" i="2"/>
  <c r="R132" i="2"/>
  <c r="T131" i="2"/>
  <c r="S131" i="2"/>
  <c r="R131" i="2"/>
  <c r="T130" i="2"/>
  <c r="S130" i="2"/>
  <c r="R130" i="2"/>
  <c r="T129" i="2"/>
  <c r="S129" i="2"/>
  <c r="R129" i="2"/>
  <c r="T128" i="2"/>
  <c r="S128" i="2"/>
  <c r="R128" i="2"/>
  <c r="T127" i="2"/>
  <c r="S127" i="2"/>
  <c r="R127" i="2"/>
  <c r="T126" i="2"/>
  <c r="S126" i="2"/>
  <c r="R126" i="2"/>
  <c r="T125" i="2"/>
  <c r="S125" i="2"/>
  <c r="R125" i="2"/>
  <c r="T124" i="2"/>
  <c r="S124" i="2"/>
  <c r="R124" i="2"/>
  <c r="T123" i="2"/>
  <c r="S123" i="2"/>
  <c r="R123" i="2"/>
  <c r="T122" i="2"/>
  <c r="S122" i="2"/>
  <c r="R122" i="2"/>
  <c r="T121" i="2"/>
  <c r="S121" i="2"/>
  <c r="R121" i="2"/>
  <c r="T120" i="2"/>
  <c r="S120" i="2"/>
  <c r="R120" i="2"/>
  <c r="T119" i="2"/>
  <c r="S119" i="2"/>
  <c r="R119" i="2"/>
  <c r="T118" i="2"/>
  <c r="S118" i="2"/>
  <c r="R118" i="2"/>
  <c r="T117" i="2"/>
  <c r="S117" i="2"/>
  <c r="R117" i="2"/>
  <c r="T116" i="2"/>
  <c r="S116" i="2"/>
  <c r="R116" i="2"/>
  <c r="T115" i="2"/>
  <c r="S115" i="2"/>
  <c r="R115" i="2"/>
  <c r="T114" i="2"/>
  <c r="S114" i="2"/>
  <c r="R114" i="2"/>
  <c r="T113" i="2"/>
  <c r="S113" i="2"/>
  <c r="R113" i="2"/>
  <c r="T112" i="2"/>
  <c r="S112" i="2"/>
  <c r="R112" i="2"/>
  <c r="T111" i="2"/>
  <c r="S111" i="2"/>
  <c r="R111" i="2"/>
  <c r="T110" i="2"/>
  <c r="S110" i="2"/>
  <c r="R110" i="2"/>
  <c r="T109" i="2"/>
  <c r="S109" i="2"/>
  <c r="R109" i="2"/>
  <c r="T108" i="2"/>
  <c r="S108" i="2"/>
  <c r="R108" i="2"/>
  <c r="T107" i="2"/>
  <c r="S107" i="2"/>
  <c r="R107" i="2"/>
  <c r="T106" i="2"/>
  <c r="S106" i="2"/>
  <c r="R106" i="2"/>
  <c r="T105" i="2"/>
  <c r="S105" i="2"/>
  <c r="R105" i="2"/>
  <c r="T104" i="2"/>
  <c r="S104" i="2"/>
  <c r="R104" i="2"/>
  <c r="T103" i="2"/>
  <c r="S103" i="2"/>
  <c r="R103" i="2"/>
  <c r="T102" i="2"/>
  <c r="S102" i="2"/>
  <c r="R102" i="2"/>
  <c r="T101" i="2"/>
  <c r="S101" i="2"/>
  <c r="R101" i="2"/>
  <c r="T100" i="2"/>
  <c r="S100" i="2"/>
  <c r="R100" i="2"/>
  <c r="T99" i="2"/>
  <c r="S99" i="2"/>
  <c r="R99" i="2"/>
  <c r="T98" i="2"/>
  <c r="S98" i="2"/>
  <c r="R98" i="2"/>
  <c r="T97" i="2"/>
  <c r="S97" i="2"/>
  <c r="R97" i="2"/>
  <c r="T96" i="2"/>
  <c r="S96" i="2"/>
  <c r="R96" i="2"/>
  <c r="T95" i="2"/>
  <c r="S95" i="2"/>
  <c r="R95" i="2"/>
  <c r="T94" i="2"/>
  <c r="S94" i="2"/>
  <c r="R94" i="2"/>
  <c r="T93" i="2"/>
  <c r="S93" i="2"/>
  <c r="R93" i="2"/>
  <c r="T92" i="2"/>
  <c r="S92" i="2"/>
  <c r="R92" i="2"/>
  <c r="T91" i="2"/>
  <c r="S91" i="2"/>
  <c r="R91" i="2"/>
  <c r="T90" i="2"/>
  <c r="S90" i="2"/>
  <c r="R90" i="2"/>
  <c r="T89" i="2"/>
  <c r="S89" i="2"/>
  <c r="R89" i="2"/>
  <c r="T88" i="2"/>
  <c r="S88" i="2"/>
  <c r="R88" i="2"/>
  <c r="T87" i="2"/>
  <c r="S87" i="2"/>
  <c r="R87" i="2"/>
  <c r="T86" i="2"/>
  <c r="S86" i="2"/>
  <c r="R86" i="2"/>
  <c r="T85" i="2"/>
  <c r="S85" i="2"/>
  <c r="R85" i="2"/>
  <c r="T84" i="2"/>
  <c r="S84" i="2"/>
  <c r="R84" i="2"/>
  <c r="T83" i="2"/>
  <c r="S83" i="2"/>
  <c r="R83" i="2"/>
  <c r="T82" i="2"/>
  <c r="S82" i="2"/>
  <c r="R82" i="2"/>
  <c r="T81" i="2"/>
  <c r="S81" i="2"/>
  <c r="R81" i="2"/>
  <c r="T80" i="2"/>
  <c r="S80" i="2"/>
  <c r="R80" i="2"/>
  <c r="T79" i="2"/>
  <c r="S79" i="2"/>
  <c r="R79" i="2"/>
  <c r="T78" i="2"/>
  <c r="S78" i="2"/>
  <c r="R78" i="2"/>
  <c r="T77" i="2"/>
  <c r="S77" i="2"/>
  <c r="R77" i="2"/>
  <c r="T76" i="2"/>
  <c r="S76" i="2"/>
  <c r="R76" i="2"/>
  <c r="T75" i="2"/>
  <c r="S75" i="2"/>
  <c r="R75" i="2"/>
  <c r="T74" i="2"/>
  <c r="S74" i="2"/>
  <c r="R74" i="2"/>
  <c r="T73" i="2"/>
  <c r="S73" i="2"/>
  <c r="R73" i="2"/>
  <c r="T72" i="2"/>
  <c r="S72" i="2"/>
  <c r="R72" i="2"/>
  <c r="T71" i="2"/>
  <c r="S71" i="2"/>
  <c r="R71" i="2"/>
  <c r="T70" i="2"/>
  <c r="S70" i="2"/>
  <c r="R70" i="2"/>
  <c r="T69" i="2"/>
  <c r="S69" i="2"/>
  <c r="R69" i="2"/>
  <c r="T68" i="2"/>
  <c r="S68" i="2"/>
  <c r="R68" i="2"/>
  <c r="T67" i="2"/>
  <c r="S67" i="2"/>
  <c r="R67" i="2"/>
  <c r="T66" i="2"/>
  <c r="S66" i="2"/>
  <c r="R66" i="2"/>
  <c r="T65" i="2"/>
  <c r="S65" i="2"/>
  <c r="R65" i="2"/>
  <c r="T64" i="2"/>
  <c r="S64" i="2"/>
  <c r="R64" i="2"/>
  <c r="T63" i="2"/>
  <c r="S63" i="2"/>
  <c r="R63" i="2"/>
  <c r="T62" i="2"/>
  <c r="S62" i="2"/>
  <c r="R62" i="2"/>
  <c r="T61" i="2"/>
  <c r="S61" i="2"/>
  <c r="R61" i="2"/>
  <c r="T60" i="2"/>
  <c r="S60" i="2"/>
  <c r="R60" i="2"/>
  <c r="T59" i="2"/>
  <c r="S59" i="2"/>
  <c r="R59" i="2"/>
  <c r="T58" i="2"/>
  <c r="S58" i="2"/>
  <c r="R58" i="2"/>
  <c r="T57" i="2"/>
  <c r="S57" i="2"/>
  <c r="R57" i="2"/>
  <c r="T56" i="2"/>
  <c r="S56" i="2"/>
  <c r="R56" i="2"/>
  <c r="T55" i="2"/>
  <c r="S55" i="2"/>
  <c r="R55" i="2"/>
  <c r="T54" i="2"/>
  <c r="S54" i="2"/>
  <c r="R54" i="2"/>
  <c r="T53" i="2"/>
  <c r="S53" i="2"/>
  <c r="R53" i="2"/>
  <c r="T52" i="2"/>
  <c r="S52" i="2"/>
  <c r="R52" i="2"/>
  <c r="T51" i="2"/>
  <c r="S51" i="2"/>
  <c r="R51" i="2"/>
  <c r="T50" i="2"/>
  <c r="S50" i="2"/>
  <c r="R50" i="2"/>
  <c r="T49" i="2"/>
  <c r="S49" i="2"/>
  <c r="R49" i="2"/>
  <c r="T48" i="2"/>
  <c r="S48" i="2"/>
  <c r="R48" i="2"/>
  <c r="T47" i="2"/>
  <c r="S47" i="2"/>
  <c r="R47" i="2"/>
  <c r="T46" i="2"/>
  <c r="S46" i="2"/>
  <c r="R46" i="2"/>
  <c r="T45" i="2"/>
  <c r="S45" i="2"/>
  <c r="R45" i="2"/>
  <c r="T44" i="2"/>
  <c r="S44" i="2"/>
  <c r="R44" i="2"/>
  <c r="T43" i="2"/>
  <c r="S43" i="2"/>
  <c r="R43" i="2"/>
  <c r="T42" i="2"/>
  <c r="S42" i="2"/>
  <c r="R42" i="2"/>
  <c r="T41" i="2"/>
  <c r="S41" i="2"/>
  <c r="R41" i="2"/>
  <c r="T40" i="2"/>
  <c r="S40" i="2"/>
  <c r="R40" i="2"/>
  <c r="T39" i="2"/>
  <c r="S39" i="2"/>
  <c r="R39" i="2"/>
  <c r="T38" i="2"/>
  <c r="S38" i="2"/>
  <c r="R38" i="2"/>
  <c r="T37" i="2"/>
  <c r="S37" i="2"/>
  <c r="R37" i="2"/>
  <c r="T36" i="2"/>
  <c r="S36" i="2"/>
  <c r="R36" i="2"/>
  <c r="T35" i="2"/>
  <c r="S35" i="2"/>
  <c r="R35" i="2"/>
  <c r="T34" i="2"/>
  <c r="S34" i="2"/>
  <c r="R34" i="2"/>
  <c r="T33" i="2"/>
  <c r="S33" i="2"/>
  <c r="R33" i="2"/>
  <c r="T32" i="2"/>
  <c r="S32" i="2"/>
  <c r="R32" i="2"/>
  <c r="T31" i="2"/>
  <c r="S31" i="2"/>
  <c r="R31" i="2"/>
  <c r="T30" i="2"/>
  <c r="S30" i="2"/>
  <c r="R30" i="2"/>
  <c r="T29" i="2"/>
  <c r="S29" i="2"/>
  <c r="R29" i="2"/>
  <c r="T28" i="2"/>
  <c r="S28" i="2"/>
  <c r="R28" i="2"/>
  <c r="T27" i="2"/>
  <c r="S27" i="2"/>
  <c r="R27" i="2"/>
  <c r="T26" i="2"/>
  <c r="S26" i="2"/>
  <c r="R26" i="2"/>
  <c r="T25" i="2"/>
  <c r="S25" i="2"/>
  <c r="R25" i="2"/>
  <c r="T24" i="2"/>
  <c r="S24" i="2"/>
  <c r="R24" i="2"/>
  <c r="T23" i="2"/>
  <c r="S23" i="2"/>
  <c r="R23" i="2"/>
  <c r="T22" i="2"/>
  <c r="S22" i="2"/>
  <c r="R22" i="2"/>
  <c r="T21" i="2"/>
  <c r="S21" i="2"/>
  <c r="R21" i="2"/>
  <c r="T20" i="2"/>
  <c r="S20" i="2"/>
  <c r="R20" i="2"/>
  <c r="T19" i="2"/>
  <c r="S19" i="2"/>
  <c r="R19" i="2"/>
  <c r="T18" i="2"/>
  <c r="S18" i="2"/>
  <c r="R18" i="2"/>
  <c r="S17" i="2"/>
  <c r="R17" i="2"/>
  <c r="S16" i="2"/>
  <c r="R16" i="2"/>
  <c r="S15" i="2"/>
  <c r="R15" i="2"/>
  <c r="S14" i="2"/>
  <c r="R14" i="2"/>
  <c r="S13" i="2"/>
  <c r="R13" i="2"/>
  <c r="S12" i="2"/>
  <c r="R12" i="2"/>
  <c r="S11" i="2"/>
  <c r="R11" i="2"/>
  <c r="S10" i="2"/>
  <c r="R10" i="2"/>
  <c r="S9" i="2"/>
  <c r="R9" i="2"/>
  <c r="R8" i="2"/>
  <c r="R7" i="2"/>
  <c r="O9" i="2"/>
  <c r="P336" i="2"/>
  <c r="O336" i="2"/>
  <c r="N336" i="2"/>
  <c r="P335" i="2"/>
  <c r="O335" i="2"/>
  <c r="N335" i="2"/>
  <c r="P334" i="2"/>
  <c r="O334" i="2"/>
  <c r="N334" i="2"/>
  <c r="P333" i="2"/>
  <c r="O333" i="2"/>
  <c r="N333" i="2"/>
  <c r="P332" i="2"/>
  <c r="O332" i="2"/>
  <c r="N332" i="2"/>
  <c r="P331" i="2"/>
  <c r="O331" i="2"/>
  <c r="N331" i="2"/>
  <c r="P330" i="2"/>
  <c r="O330" i="2"/>
  <c r="N330" i="2"/>
  <c r="P329" i="2"/>
  <c r="O329" i="2"/>
  <c r="N329" i="2"/>
  <c r="P328" i="2"/>
  <c r="O328" i="2"/>
  <c r="N328" i="2"/>
  <c r="P327" i="2"/>
  <c r="O327" i="2"/>
  <c r="N327" i="2"/>
  <c r="P326" i="2"/>
  <c r="O326" i="2"/>
  <c r="N326" i="2"/>
  <c r="P325" i="2"/>
  <c r="O325" i="2"/>
  <c r="N325" i="2"/>
  <c r="P324" i="2"/>
  <c r="O324" i="2"/>
  <c r="N324" i="2"/>
  <c r="P323" i="2"/>
  <c r="O323" i="2"/>
  <c r="N323" i="2"/>
  <c r="P322" i="2"/>
  <c r="O322" i="2"/>
  <c r="N322" i="2"/>
  <c r="P321" i="2"/>
  <c r="O321" i="2"/>
  <c r="N321" i="2"/>
  <c r="P320" i="2"/>
  <c r="O320" i="2"/>
  <c r="N320" i="2"/>
  <c r="P319" i="2"/>
  <c r="O319" i="2"/>
  <c r="N319" i="2"/>
  <c r="P318" i="2"/>
  <c r="O318" i="2"/>
  <c r="N318" i="2"/>
  <c r="P317" i="2"/>
  <c r="O317" i="2"/>
  <c r="N317" i="2"/>
  <c r="P316" i="2"/>
  <c r="O316" i="2"/>
  <c r="N316" i="2"/>
  <c r="P315" i="2"/>
  <c r="O315" i="2"/>
  <c r="N315" i="2"/>
  <c r="P314" i="2"/>
  <c r="O314" i="2"/>
  <c r="N314" i="2"/>
  <c r="P313" i="2"/>
  <c r="O313" i="2"/>
  <c r="N313" i="2"/>
  <c r="P312" i="2"/>
  <c r="O312" i="2"/>
  <c r="N312" i="2"/>
  <c r="P311" i="2"/>
  <c r="O311" i="2"/>
  <c r="N311" i="2"/>
  <c r="P310" i="2"/>
  <c r="O310" i="2"/>
  <c r="N310" i="2"/>
  <c r="P309" i="2"/>
  <c r="O309" i="2"/>
  <c r="N309" i="2"/>
  <c r="P308" i="2"/>
  <c r="O308" i="2"/>
  <c r="N308" i="2"/>
  <c r="P307" i="2"/>
  <c r="O307" i="2"/>
  <c r="N307" i="2"/>
  <c r="P306" i="2"/>
  <c r="O306" i="2"/>
  <c r="N306" i="2"/>
  <c r="P305" i="2"/>
  <c r="O305" i="2"/>
  <c r="N305" i="2"/>
  <c r="P304" i="2"/>
  <c r="O304" i="2"/>
  <c r="N304" i="2"/>
  <c r="P303" i="2"/>
  <c r="O303" i="2"/>
  <c r="N303" i="2"/>
  <c r="P302" i="2"/>
  <c r="O302" i="2"/>
  <c r="N302" i="2"/>
  <c r="P301" i="2"/>
  <c r="O301" i="2"/>
  <c r="N301" i="2"/>
  <c r="P300" i="2"/>
  <c r="O300" i="2"/>
  <c r="N300" i="2"/>
  <c r="P299" i="2"/>
  <c r="O299" i="2"/>
  <c r="N299" i="2"/>
  <c r="P298" i="2"/>
  <c r="O298" i="2"/>
  <c r="N298" i="2"/>
  <c r="P297" i="2"/>
  <c r="O297" i="2"/>
  <c r="N297" i="2"/>
  <c r="P296" i="2"/>
  <c r="O296" i="2"/>
  <c r="N296" i="2"/>
  <c r="P295" i="2"/>
  <c r="O295" i="2"/>
  <c r="N295" i="2"/>
  <c r="P294" i="2"/>
  <c r="O294" i="2"/>
  <c r="N294" i="2"/>
  <c r="P293" i="2"/>
  <c r="O293" i="2"/>
  <c r="N293" i="2"/>
  <c r="P292" i="2"/>
  <c r="O292" i="2"/>
  <c r="N292" i="2"/>
  <c r="P291" i="2"/>
  <c r="O291" i="2"/>
  <c r="N291" i="2"/>
  <c r="P290" i="2"/>
  <c r="O290" i="2"/>
  <c r="N290" i="2"/>
  <c r="P289" i="2"/>
  <c r="O289" i="2"/>
  <c r="N289" i="2"/>
  <c r="P288" i="2"/>
  <c r="O288" i="2"/>
  <c r="N288" i="2"/>
  <c r="P287" i="2"/>
  <c r="O287" i="2"/>
  <c r="N287" i="2"/>
  <c r="P286" i="2"/>
  <c r="O286" i="2"/>
  <c r="N286" i="2"/>
  <c r="P285" i="2"/>
  <c r="O285" i="2"/>
  <c r="N285" i="2"/>
  <c r="P284" i="2"/>
  <c r="O284" i="2"/>
  <c r="N284" i="2"/>
  <c r="P283" i="2"/>
  <c r="O283" i="2"/>
  <c r="N283" i="2"/>
  <c r="P282" i="2"/>
  <c r="O282" i="2"/>
  <c r="N282" i="2"/>
  <c r="P281" i="2"/>
  <c r="O281" i="2"/>
  <c r="N281" i="2"/>
  <c r="P280" i="2"/>
  <c r="O280" i="2"/>
  <c r="N280" i="2"/>
  <c r="P279" i="2"/>
  <c r="O279" i="2"/>
  <c r="N279" i="2"/>
  <c r="P278" i="2"/>
  <c r="O278" i="2"/>
  <c r="N278" i="2"/>
  <c r="P277" i="2"/>
  <c r="O277" i="2"/>
  <c r="N277" i="2"/>
  <c r="P276" i="2"/>
  <c r="O276" i="2"/>
  <c r="N276" i="2"/>
  <c r="P275" i="2"/>
  <c r="O275" i="2"/>
  <c r="N275" i="2"/>
  <c r="P274" i="2"/>
  <c r="O274" i="2"/>
  <c r="N274" i="2"/>
  <c r="P273" i="2"/>
  <c r="O273" i="2"/>
  <c r="N273" i="2"/>
  <c r="P272" i="2"/>
  <c r="O272" i="2"/>
  <c r="N272" i="2"/>
  <c r="P271" i="2"/>
  <c r="O271" i="2"/>
  <c r="N271" i="2"/>
  <c r="P270" i="2"/>
  <c r="O270" i="2"/>
  <c r="N270" i="2"/>
  <c r="P269" i="2"/>
  <c r="O269" i="2"/>
  <c r="N269" i="2"/>
  <c r="P268" i="2"/>
  <c r="O268" i="2"/>
  <c r="N268" i="2"/>
  <c r="P267" i="2"/>
  <c r="O267" i="2"/>
  <c r="N267" i="2"/>
  <c r="P266" i="2"/>
  <c r="O266" i="2"/>
  <c r="N266" i="2"/>
  <c r="P265" i="2"/>
  <c r="O265" i="2"/>
  <c r="N265" i="2"/>
  <c r="P264" i="2"/>
  <c r="O264" i="2"/>
  <c r="N264" i="2"/>
  <c r="P263" i="2"/>
  <c r="O263" i="2"/>
  <c r="N263" i="2"/>
  <c r="P262" i="2"/>
  <c r="O262" i="2"/>
  <c r="N262" i="2"/>
  <c r="P261" i="2"/>
  <c r="O261" i="2"/>
  <c r="N261" i="2"/>
  <c r="P260" i="2"/>
  <c r="O260" i="2"/>
  <c r="N260" i="2"/>
  <c r="P259" i="2"/>
  <c r="O259" i="2"/>
  <c r="N259" i="2"/>
  <c r="P258" i="2"/>
  <c r="O258" i="2"/>
  <c r="N258" i="2"/>
  <c r="P257" i="2"/>
  <c r="O257" i="2"/>
  <c r="N257" i="2"/>
  <c r="P256" i="2"/>
  <c r="O256" i="2"/>
  <c r="N256" i="2"/>
  <c r="P255" i="2"/>
  <c r="O255" i="2"/>
  <c r="N255" i="2"/>
  <c r="P254" i="2"/>
  <c r="O254" i="2"/>
  <c r="N254" i="2"/>
  <c r="P253" i="2"/>
  <c r="O253" i="2"/>
  <c r="N253" i="2"/>
  <c r="P252" i="2"/>
  <c r="O252" i="2"/>
  <c r="N252" i="2"/>
  <c r="P251" i="2"/>
  <c r="O251" i="2"/>
  <c r="N251" i="2"/>
  <c r="P250" i="2"/>
  <c r="O250" i="2"/>
  <c r="N250" i="2"/>
  <c r="P249" i="2"/>
  <c r="O249" i="2"/>
  <c r="N249" i="2"/>
  <c r="P248" i="2"/>
  <c r="O248" i="2"/>
  <c r="N248" i="2"/>
  <c r="P247" i="2"/>
  <c r="O247" i="2"/>
  <c r="N247" i="2"/>
  <c r="P246" i="2"/>
  <c r="O246" i="2"/>
  <c r="N246" i="2"/>
  <c r="P245" i="2"/>
  <c r="O245" i="2"/>
  <c r="N245" i="2"/>
  <c r="P244" i="2"/>
  <c r="O244" i="2"/>
  <c r="N244" i="2"/>
  <c r="P243" i="2"/>
  <c r="O243" i="2"/>
  <c r="N243" i="2"/>
  <c r="P242" i="2"/>
  <c r="O242" i="2"/>
  <c r="N242" i="2"/>
  <c r="P241" i="2"/>
  <c r="O241" i="2"/>
  <c r="N241" i="2"/>
  <c r="P240" i="2"/>
  <c r="O240" i="2"/>
  <c r="N240" i="2"/>
  <c r="P239" i="2"/>
  <c r="O239" i="2"/>
  <c r="N239" i="2"/>
  <c r="P238" i="2"/>
  <c r="O238" i="2"/>
  <c r="N238" i="2"/>
  <c r="P237" i="2"/>
  <c r="O237" i="2"/>
  <c r="N237" i="2"/>
  <c r="P236" i="2"/>
  <c r="O236" i="2"/>
  <c r="N236" i="2"/>
  <c r="P235" i="2"/>
  <c r="O235" i="2"/>
  <c r="N235" i="2"/>
  <c r="P234" i="2"/>
  <c r="O234" i="2"/>
  <c r="N234" i="2"/>
  <c r="P233" i="2"/>
  <c r="O233" i="2"/>
  <c r="N233" i="2"/>
  <c r="P232" i="2"/>
  <c r="O232" i="2"/>
  <c r="N232" i="2"/>
  <c r="P231" i="2"/>
  <c r="O231" i="2"/>
  <c r="N231" i="2"/>
  <c r="P230" i="2"/>
  <c r="O230" i="2"/>
  <c r="N230" i="2"/>
  <c r="P229" i="2"/>
  <c r="O229" i="2"/>
  <c r="N229" i="2"/>
  <c r="P228" i="2"/>
  <c r="O228" i="2"/>
  <c r="N228" i="2"/>
  <c r="P227" i="2"/>
  <c r="O227" i="2"/>
  <c r="N227" i="2"/>
  <c r="P226" i="2"/>
  <c r="O226" i="2"/>
  <c r="N226" i="2"/>
  <c r="P225" i="2"/>
  <c r="O225" i="2"/>
  <c r="N225" i="2"/>
  <c r="P224" i="2"/>
  <c r="O224" i="2"/>
  <c r="N224" i="2"/>
  <c r="P223" i="2"/>
  <c r="O223" i="2"/>
  <c r="N223" i="2"/>
  <c r="P222" i="2"/>
  <c r="O222" i="2"/>
  <c r="N222" i="2"/>
  <c r="P221" i="2"/>
  <c r="O221" i="2"/>
  <c r="N221" i="2"/>
  <c r="P220" i="2"/>
  <c r="O220" i="2"/>
  <c r="N220" i="2"/>
  <c r="P219" i="2"/>
  <c r="O219" i="2"/>
  <c r="N219" i="2"/>
  <c r="P218" i="2"/>
  <c r="O218" i="2"/>
  <c r="N218" i="2"/>
  <c r="P217" i="2"/>
  <c r="O217" i="2"/>
  <c r="N217" i="2"/>
  <c r="P216" i="2"/>
  <c r="O216" i="2"/>
  <c r="N216" i="2"/>
  <c r="P215" i="2"/>
  <c r="O215" i="2"/>
  <c r="N215" i="2"/>
  <c r="P214" i="2"/>
  <c r="O214" i="2"/>
  <c r="N214" i="2"/>
  <c r="P213" i="2"/>
  <c r="O213" i="2"/>
  <c r="N213" i="2"/>
  <c r="P212" i="2"/>
  <c r="O212" i="2"/>
  <c r="N212" i="2"/>
  <c r="P211" i="2"/>
  <c r="O211" i="2"/>
  <c r="N211" i="2"/>
  <c r="P210" i="2"/>
  <c r="O210" i="2"/>
  <c r="N210" i="2"/>
  <c r="P209" i="2"/>
  <c r="O209" i="2"/>
  <c r="N209" i="2"/>
  <c r="P208" i="2"/>
  <c r="O208" i="2"/>
  <c r="N208" i="2"/>
  <c r="P207" i="2"/>
  <c r="O207" i="2"/>
  <c r="N207" i="2"/>
  <c r="P206" i="2"/>
  <c r="O206" i="2"/>
  <c r="N206" i="2"/>
  <c r="P205" i="2"/>
  <c r="O205" i="2"/>
  <c r="N205" i="2"/>
  <c r="P204" i="2"/>
  <c r="O204" i="2"/>
  <c r="N204" i="2"/>
  <c r="P203" i="2"/>
  <c r="O203" i="2"/>
  <c r="N203" i="2"/>
  <c r="P202" i="2"/>
  <c r="O202" i="2"/>
  <c r="N202" i="2"/>
  <c r="P201" i="2"/>
  <c r="O201" i="2"/>
  <c r="N201" i="2"/>
  <c r="P200" i="2"/>
  <c r="O200" i="2"/>
  <c r="N200" i="2"/>
  <c r="P199" i="2"/>
  <c r="O199" i="2"/>
  <c r="N199" i="2"/>
  <c r="P198" i="2"/>
  <c r="O198" i="2"/>
  <c r="N198" i="2"/>
  <c r="P197" i="2"/>
  <c r="O197" i="2"/>
  <c r="N197" i="2"/>
  <c r="P196" i="2"/>
  <c r="O196" i="2"/>
  <c r="N196" i="2"/>
  <c r="P195" i="2"/>
  <c r="O195" i="2"/>
  <c r="N195" i="2"/>
  <c r="P194" i="2"/>
  <c r="O194" i="2"/>
  <c r="N194" i="2"/>
  <c r="P193" i="2"/>
  <c r="O193" i="2"/>
  <c r="N193" i="2"/>
  <c r="P192" i="2"/>
  <c r="O192" i="2"/>
  <c r="N192" i="2"/>
  <c r="P191" i="2"/>
  <c r="O191" i="2"/>
  <c r="N191" i="2"/>
  <c r="P190" i="2"/>
  <c r="O190" i="2"/>
  <c r="N190" i="2"/>
  <c r="P189" i="2"/>
  <c r="O189" i="2"/>
  <c r="N189" i="2"/>
  <c r="P188" i="2"/>
  <c r="O188" i="2"/>
  <c r="N188" i="2"/>
  <c r="P187" i="2"/>
  <c r="O187" i="2"/>
  <c r="N187" i="2"/>
  <c r="P186" i="2"/>
  <c r="O186" i="2"/>
  <c r="N186" i="2"/>
  <c r="P185" i="2"/>
  <c r="O185" i="2"/>
  <c r="N185" i="2"/>
  <c r="P184" i="2"/>
  <c r="O184" i="2"/>
  <c r="N184" i="2"/>
  <c r="P183" i="2"/>
  <c r="O183" i="2"/>
  <c r="N183" i="2"/>
  <c r="P182" i="2"/>
  <c r="O182" i="2"/>
  <c r="N182" i="2"/>
  <c r="P181" i="2"/>
  <c r="O181" i="2"/>
  <c r="N181" i="2"/>
  <c r="P180" i="2"/>
  <c r="O180" i="2"/>
  <c r="N180" i="2"/>
  <c r="P179" i="2"/>
  <c r="O179" i="2"/>
  <c r="N179" i="2"/>
  <c r="P178" i="2"/>
  <c r="O178" i="2"/>
  <c r="N178" i="2"/>
  <c r="P177" i="2"/>
  <c r="O177" i="2"/>
  <c r="N177" i="2"/>
  <c r="P176" i="2"/>
  <c r="O176" i="2"/>
  <c r="N176" i="2"/>
  <c r="P175" i="2"/>
  <c r="O175" i="2"/>
  <c r="N175" i="2"/>
  <c r="P174" i="2"/>
  <c r="O174" i="2"/>
  <c r="N174" i="2"/>
  <c r="P173" i="2"/>
  <c r="O173" i="2"/>
  <c r="N173" i="2"/>
  <c r="P172" i="2"/>
  <c r="O172" i="2"/>
  <c r="N172" i="2"/>
  <c r="P171" i="2"/>
  <c r="O171" i="2"/>
  <c r="N171" i="2"/>
  <c r="P170" i="2"/>
  <c r="O170" i="2"/>
  <c r="N170" i="2"/>
  <c r="P169" i="2"/>
  <c r="O169" i="2"/>
  <c r="N169" i="2"/>
  <c r="P168" i="2"/>
  <c r="O168" i="2"/>
  <c r="N168" i="2"/>
  <c r="P167" i="2"/>
  <c r="O167" i="2"/>
  <c r="N167" i="2"/>
  <c r="P166" i="2"/>
  <c r="O166" i="2"/>
  <c r="N166" i="2"/>
  <c r="P165" i="2"/>
  <c r="O165" i="2"/>
  <c r="N165" i="2"/>
  <c r="P164" i="2"/>
  <c r="O164" i="2"/>
  <c r="N164" i="2"/>
  <c r="P163" i="2"/>
  <c r="O163" i="2"/>
  <c r="N163" i="2"/>
  <c r="P162" i="2"/>
  <c r="O162" i="2"/>
  <c r="N162" i="2"/>
  <c r="P161" i="2"/>
  <c r="O161" i="2"/>
  <c r="N161" i="2"/>
  <c r="P160" i="2"/>
  <c r="O160" i="2"/>
  <c r="N160" i="2"/>
  <c r="P159" i="2"/>
  <c r="O159" i="2"/>
  <c r="N159" i="2"/>
  <c r="P158" i="2"/>
  <c r="O158" i="2"/>
  <c r="N158" i="2"/>
  <c r="P157" i="2"/>
  <c r="O157" i="2"/>
  <c r="N157" i="2"/>
  <c r="P156" i="2"/>
  <c r="O156" i="2"/>
  <c r="N156" i="2"/>
  <c r="P155" i="2"/>
  <c r="O155" i="2"/>
  <c r="N155" i="2"/>
  <c r="P154" i="2"/>
  <c r="O154" i="2"/>
  <c r="N154" i="2"/>
  <c r="P153" i="2"/>
  <c r="O153" i="2"/>
  <c r="N153" i="2"/>
  <c r="P152" i="2"/>
  <c r="O152" i="2"/>
  <c r="N152" i="2"/>
  <c r="P151" i="2"/>
  <c r="O151" i="2"/>
  <c r="N151" i="2"/>
  <c r="P150" i="2"/>
  <c r="O150" i="2"/>
  <c r="N150" i="2"/>
  <c r="P149" i="2"/>
  <c r="O149" i="2"/>
  <c r="N149" i="2"/>
  <c r="P148" i="2"/>
  <c r="O148" i="2"/>
  <c r="N148" i="2"/>
  <c r="P147" i="2"/>
  <c r="O147" i="2"/>
  <c r="N147" i="2"/>
  <c r="P146" i="2"/>
  <c r="O146" i="2"/>
  <c r="N146" i="2"/>
  <c r="P145" i="2"/>
  <c r="O145" i="2"/>
  <c r="N145" i="2"/>
  <c r="P144" i="2"/>
  <c r="O144" i="2"/>
  <c r="N144" i="2"/>
  <c r="P143" i="2"/>
  <c r="O143" i="2"/>
  <c r="N143" i="2"/>
  <c r="P142" i="2"/>
  <c r="O142" i="2"/>
  <c r="N142" i="2"/>
  <c r="P141" i="2"/>
  <c r="O141" i="2"/>
  <c r="N141" i="2"/>
  <c r="P140" i="2"/>
  <c r="O140" i="2"/>
  <c r="N140" i="2"/>
  <c r="P139" i="2"/>
  <c r="O139" i="2"/>
  <c r="N139" i="2"/>
  <c r="P138" i="2"/>
  <c r="O138" i="2"/>
  <c r="N138" i="2"/>
  <c r="P137" i="2"/>
  <c r="O137" i="2"/>
  <c r="N137" i="2"/>
  <c r="P136" i="2"/>
  <c r="O136" i="2"/>
  <c r="N136" i="2"/>
  <c r="P135" i="2"/>
  <c r="O135" i="2"/>
  <c r="N135" i="2"/>
  <c r="P134" i="2"/>
  <c r="O134" i="2"/>
  <c r="N134" i="2"/>
  <c r="P133" i="2"/>
  <c r="O133" i="2"/>
  <c r="N133" i="2"/>
  <c r="P132" i="2"/>
  <c r="O132" i="2"/>
  <c r="N132" i="2"/>
  <c r="P131" i="2"/>
  <c r="O131" i="2"/>
  <c r="N131" i="2"/>
  <c r="P130" i="2"/>
  <c r="O130" i="2"/>
  <c r="N130" i="2"/>
  <c r="P129" i="2"/>
  <c r="O129" i="2"/>
  <c r="N129" i="2"/>
  <c r="P128" i="2"/>
  <c r="O128" i="2"/>
  <c r="N128" i="2"/>
  <c r="P127" i="2"/>
  <c r="O127" i="2"/>
  <c r="N127" i="2"/>
  <c r="P126" i="2"/>
  <c r="O126" i="2"/>
  <c r="N126" i="2"/>
  <c r="P125" i="2"/>
  <c r="O125" i="2"/>
  <c r="N125" i="2"/>
  <c r="P124" i="2"/>
  <c r="O124" i="2"/>
  <c r="N124" i="2"/>
  <c r="P123" i="2"/>
  <c r="O123" i="2"/>
  <c r="N123" i="2"/>
  <c r="P122" i="2"/>
  <c r="O122" i="2"/>
  <c r="N122" i="2"/>
  <c r="P121" i="2"/>
  <c r="O121" i="2"/>
  <c r="N121" i="2"/>
  <c r="P120" i="2"/>
  <c r="O120" i="2"/>
  <c r="N120" i="2"/>
  <c r="P119" i="2"/>
  <c r="O119" i="2"/>
  <c r="N119" i="2"/>
  <c r="P118" i="2"/>
  <c r="O118" i="2"/>
  <c r="N118" i="2"/>
  <c r="P117" i="2"/>
  <c r="O117" i="2"/>
  <c r="N117" i="2"/>
  <c r="P116" i="2"/>
  <c r="O116" i="2"/>
  <c r="N116" i="2"/>
  <c r="P115" i="2"/>
  <c r="O115" i="2"/>
  <c r="N115" i="2"/>
  <c r="P114" i="2"/>
  <c r="O114" i="2"/>
  <c r="N114" i="2"/>
  <c r="P113" i="2"/>
  <c r="O113" i="2"/>
  <c r="N113" i="2"/>
  <c r="P112" i="2"/>
  <c r="O112" i="2"/>
  <c r="N112" i="2"/>
  <c r="P111" i="2"/>
  <c r="O111" i="2"/>
  <c r="N111" i="2"/>
  <c r="P110" i="2"/>
  <c r="O110" i="2"/>
  <c r="N110" i="2"/>
  <c r="P109" i="2"/>
  <c r="O109" i="2"/>
  <c r="N109" i="2"/>
  <c r="P108" i="2"/>
  <c r="O108" i="2"/>
  <c r="N108" i="2"/>
  <c r="P107" i="2"/>
  <c r="O107" i="2"/>
  <c r="N107" i="2"/>
  <c r="P106" i="2"/>
  <c r="O106" i="2"/>
  <c r="N106" i="2"/>
  <c r="P105" i="2"/>
  <c r="O105" i="2"/>
  <c r="N105" i="2"/>
  <c r="P104" i="2"/>
  <c r="O104" i="2"/>
  <c r="N104" i="2"/>
  <c r="P103" i="2"/>
  <c r="O103" i="2"/>
  <c r="N103" i="2"/>
  <c r="P102" i="2"/>
  <c r="O102" i="2"/>
  <c r="N102" i="2"/>
  <c r="P101" i="2"/>
  <c r="O101" i="2"/>
  <c r="N101" i="2"/>
  <c r="P100" i="2"/>
  <c r="O100" i="2"/>
  <c r="N100" i="2"/>
  <c r="P99" i="2"/>
  <c r="O99" i="2"/>
  <c r="N99" i="2"/>
  <c r="P98" i="2"/>
  <c r="O98" i="2"/>
  <c r="N98" i="2"/>
  <c r="P97" i="2"/>
  <c r="O97" i="2"/>
  <c r="N97" i="2"/>
  <c r="P96" i="2"/>
  <c r="O96" i="2"/>
  <c r="N96" i="2"/>
  <c r="P95" i="2"/>
  <c r="O95" i="2"/>
  <c r="N95" i="2"/>
  <c r="P94" i="2"/>
  <c r="O94" i="2"/>
  <c r="N94" i="2"/>
  <c r="P93" i="2"/>
  <c r="O93" i="2"/>
  <c r="N93" i="2"/>
  <c r="P92" i="2"/>
  <c r="O92" i="2"/>
  <c r="N92" i="2"/>
  <c r="P91" i="2"/>
  <c r="O91" i="2"/>
  <c r="N91" i="2"/>
  <c r="P90" i="2"/>
  <c r="O90" i="2"/>
  <c r="N90" i="2"/>
  <c r="P89" i="2"/>
  <c r="O89" i="2"/>
  <c r="N89" i="2"/>
  <c r="P88" i="2"/>
  <c r="O88" i="2"/>
  <c r="N88" i="2"/>
  <c r="P87" i="2"/>
  <c r="O87" i="2"/>
  <c r="N87" i="2"/>
  <c r="P86" i="2"/>
  <c r="O86" i="2"/>
  <c r="N86" i="2"/>
  <c r="P85" i="2"/>
  <c r="O85" i="2"/>
  <c r="N85" i="2"/>
  <c r="P84" i="2"/>
  <c r="O84" i="2"/>
  <c r="N84" i="2"/>
  <c r="P83" i="2"/>
  <c r="O83" i="2"/>
  <c r="N83" i="2"/>
  <c r="P82" i="2"/>
  <c r="O82" i="2"/>
  <c r="N82" i="2"/>
  <c r="P81" i="2"/>
  <c r="O81" i="2"/>
  <c r="N81" i="2"/>
  <c r="P80" i="2"/>
  <c r="O80" i="2"/>
  <c r="N80" i="2"/>
  <c r="P79" i="2"/>
  <c r="O79" i="2"/>
  <c r="N79" i="2"/>
  <c r="P78" i="2"/>
  <c r="O78" i="2"/>
  <c r="N78" i="2"/>
  <c r="P77" i="2"/>
  <c r="O77" i="2"/>
  <c r="N77" i="2"/>
  <c r="P76" i="2"/>
  <c r="O76" i="2"/>
  <c r="N76" i="2"/>
  <c r="P75" i="2"/>
  <c r="O75" i="2"/>
  <c r="N75" i="2"/>
  <c r="P74" i="2"/>
  <c r="O74" i="2"/>
  <c r="N74" i="2"/>
  <c r="P73" i="2"/>
  <c r="O73" i="2"/>
  <c r="N73" i="2"/>
  <c r="P72" i="2"/>
  <c r="O72" i="2"/>
  <c r="N72" i="2"/>
  <c r="P71" i="2"/>
  <c r="O71" i="2"/>
  <c r="N71" i="2"/>
  <c r="P70" i="2"/>
  <c r="O70" i="2"/>
  <c r="N70" i="2"/>
  <c r="P69" i="2"/>
  <c r="O69" i="2"/>
  <c r="N69" i="2"/>
  <c r="P68" i="2"/>
  <c r="O68" i="2"/>
  <c r="N68" i="2"/>
  <c r="P67" i="2"/>
  <c r="O67" i="2"/>
  <c r="N67" i="2"/>
  <c r="P66" i="2"/>
  <c r="O66" i="2"/>
  <c r="N66" i="2"/>
  <c r="P65" i="2"/>
  <c r="O65" i="2"/>
  <c r="N65" i="2"/>
  <c r="P64" i="2"/>
  <c r="O64" i="2"/>
  <c r="N64" i="2"/>
  <c r="P63" i="2"/>
  <c r="O63" i="2"/>
  <c r="N63" i="2"/>
  <c r="P62" i="2"/>
  <c r="O62" i="2"/>
  <c r="N62" i="2"/>
  <c r="P61" i="2"/>
  <c r="O61" i="2"/>
  <c r="N61" i="2"/>
  <c r="P60" i="2"/>
  <c r="O60" i="2"/>
  <c r="N60" i="2"/>
  <c r="P59" i="2"/>
  <c r="O59" i="2"/>
  <c r="N59" i="2"/>
  <c r="P58" i="2"/>
  <c r="O58" i="2"/>
  <c r="N58" i="2"/>
  <c r="P57" i="2"/>
  <c r="O57" i="2"/>
  <c r="N57" i="2"/>
  <c r="P56" i="2"/>
  <c r="O56" i="2"/>
  <c r="N56" i="2"/>
  <c r="P55" i="2"/>
  <c r="O55" i="2"/>
  <c r="N55" i="2"/>
  <c r="P54" i="2"/>
  <c r="O54" i="2"/>
  <c r="N54" i="2"/>
  <c r="P53" i="2"/>
  <c r="O53" i="2"/>
  <c r="N53" i="2"/>
  <c r="P52" i="2"/>
  <c r="O52" i="2"/>
  <c r="N52" i="2"/>
  <c r="P51" i="2"/>
  <c r="O51" i="2"/>
  <c r="N51" i="2"/>
  <c r="P50" i="2"/>
  <c r="O50" i="2"/>
  <c r="N50" i="2"/>
  <c r="P49" i="2"/>
  <c r="O49" i="2"/>
  <c r="N49" i="2"/>
  <c r="P48" i="2"/>
  <c r="O48" i="2"/>
  <c r="N48" i="2"/>
  <c r="P47" i="2"/>
  <c r="O47" i="2"/>
  <c r="N47" i="2"/>
  <c r="P46" i="2"/>
  <c r="O46" i="2"/>
  <c r="N46" i="2"/>
  <c r="P45" i="2"/>
  <c r="O45" i="2"/>
  <c r="N45" i="2"/>
  <c r="P44" i="2"/>
  <c r="O44" i="2"/>
  <c r="N44" i="2"/>
  <c r="P43" i="2"/>
  <c r="O43" i="2"/>
  <c r="N43" i="2"/>
  <c r="P42" i="2"/>
  <c r="O42" i="2"/>
  <c r="N42" i="2"/>
  <c r="P41" i="2"/>
  <c r="O41" i="2"/>
  <c r="N41" i="2"/>
  <c r="P40" i="2"/>
  <c r="O40" i="2"/>
  <c r="N40" i="2"/>
  <c r="P39" i="2"/>
  <c r="O39" i="2"/>
  <c r="N39" i="2"/>
  <c r="P38" i="2"/>
  <c r="O38" i="2"/>
  <c r="N38" i="2"/>
  <c r="P37" i="2"/>
  <c r="O37" i="2"/>
  <c r="N37" i="2"/>
  <c r="P36" i="2"/>
  <c r="O36" i="2"/>
  <c r="N36" i="2"/>
  <c r="P35" i="2"/>
  <c r="O35" i="2"/>
  <c r="N35" i="2"/>
  <c r="P34" i="2"/>
  <c r="O34" i="2"/>
  <c r="N34" i="2"/>
  <c r="P33" i="2"/>
  <c r="O33" i="2"/>
  <c r="N33" i="2"/>
  <c r="P32" i="2"/>
  <c r="O32" i="2"/>
  <c r="N32" i="2"/>
  <c r="P31" i="2"/>
  <c r="O31" i="2"/>
  <c r="N31" i="2"/>
  <c r="P30" i="2"/>
  <c r="O30" i="2"/>
  <c r="N30" i="2"/>
  <c r="P29" i="2"/>
  <c r="O29" i="2"/>
  <c r="N29" i="2"/>
  <c r="P28" i="2"/>
  <c r="O28" i="2"/>
  <c r="N28" i="2"/>
  <c r="P27" i="2"/>
  <c r="O27" i="2"/>
  <c r="N27" i="2"/>
  <c r="P26" i="2"/>
  <c r="O26" i="2"/>
  <c r="N26" i="2"/>
  <c r="P25" i="2"/>
  <c r="O25" i="2"/>
  <c r="N25" i="2"/>
  <c r="P24" i="2"/>
  <c r="O24" i="2"/>
  <c r="N24" i="2"/>
  <c r="P23" i="2"/>
  <c r="O23" i="2"/>
  <c r="N23" i="2"/>
  <c r="P22" i="2"/>
  <c r="O22" i="2"/>
  <c r="N22" i="2"/>
  <c r="P21" i="2"/>
  <c r="O21" i="2"/>
  <c r="N21" i="2"/>
  <c r="P20" i="2"/>
  <c r="O20" i="2"/>
  <c r="N20" i="2"/>
  <c r="P19" i="2"/>
  <c r="O19" i="2"/>
  <c r="N19" i="2"/>
  <c r="P18" i="2"/>
  <c r="O18" i="2"/>
  <c r="N18" i="2"/>
  <c r="O17" i="2"/>
  <c r="N17" i="2"/>
  <c r="O16" i="2"/>
  <c r="N16" i="2"/>
  <c r="O15" i="2"/>
  <c r="N15" i="2"/>
  <c r="O14" i="2"/>
  <c r="N14" i="2"/>
  <c r="O13" i="2"/>
  <c r="N13" i="2"/>
  <c r="O12" i="2"/>
  <c r="N12" i="2"/>
  <c r="O11" i="2"/>
  <c r="N11" i="2"/>
  <c r="O10" i="2"/>
  <c r="N10" i="2"/>
  <c r="N9" i="2"/>
  <c r="N8" i="2"/>
  <c r="N7" i="2"/>
  <c r="R366" i="1"/>
  <c r="S366" i="1" s="1"/>
  <c r="N366" i="1"/>
  <c r="R370" i="1"/>
  <c r="R369" i="1"/>
  <c r="R368" i="1"/>
  <c r="U362" i="1"/>
  <c r="U361" i="1"/>
  <c r="S361" i="1"/>
  <c r="T361" i="1"/>
  <c r="U18" i="1"/>
  <c r="T10" i="1"/>
  <c r="S7" i="1"/>
  <c r="U360" i="1"/>
  <c r="T360" i="1"/>
  <c r="S360" i="1"/>
  <c r="U359" i="1"/>
  <c r="T359" i="1"/>
  <c r="S359" i="1"/>
  <c r="U358" i="1"/>
  <c r="T358" i="1"/>
  <c r="S358" i="1"/>
  <c r="U357" i="1"/>
  <c r="T357" i="1"/>
  <c r="S357" i="1"/>
  <c r="U356" i="1"/>
  <c r="T356" i="1"/>
  <c r="S356" i="1"/>
  <c r="U355" i="1"/>
  <c r="T355" i="1"/>
  <c r="S355" i="1"/>
  <c r="U354" i="1"/>
  <c r="T354" i="1"/>
  <c r="S354" i="1"/>
  <c r="U353" i="1"/>
  <c r="T353" i="1"/>
  <c r="S353" i="1"/>
  <c r="U352" i="1"/>
  <c r="T352" i="1"/>
  <c r="S352" i="1"/>
  <c r="U351" i="1"/>
  <c r="T351" i="1"/>
  <c r="S351" i="1"/>
  <c r="U350" i="1"/>
  <c r="T350" i="1"/>
  <c r="S350" i="1"/>
  <c r="U349" i="1"/>
  <c r="T349" i="1"/>
  <c r="S349" i="1"/>
  <c r="U348" i="1"/>
  <c r="T348" i="1"/>
  <c r="S348" i="1"/>
  <c r="U347" i="1"/>
  <c r="T347" i="1"/>
  <c r="S347" i="1"/>
  <c r="U346" i="1"/>
  <c r="T346" i="1"/>
  <c r="S346" i="1"/>
  <c r="U345" i="1"/>
  <c r="T345" i="1"/>
  <c r="S345" i="1"/>
  <c r="U344" i="1"/>
  <c r="T344" i="1"/>
  <c r="S344" i="1"/>
  <c r="U343" i="1"/>
  <c r="T343" i="1"/>
  <c r="S343" i="1"/>
  <c r="U342" i="1"/>
  <c r="T342" i="1"/>
  <c r="S342" i="1"/>
  <c r="U341" i="1"/>
  <c r="T341" i="1"/>
  <c r="S341" i="1"/>
  <c r="U340" i="1"/>
  <c r="T340" i="1"/>
  <c r="S340" i="1"/>
  <c r="U339" i="1"/>
  <c r="T339" i="1"/>
  <c r="S339" i="1"/>
  <c r="U338" i="1"/>
  <c r="T338" i="1"/>
  <c r="S338" i="1"/>
  <c r="U337" i="1"/>
  <c r="T337" i="1"/>
  <c r="S337" i="1"/>
  <c r="U336" i="1"/>
  <c r="T336" i="1"/>
  <c r="S336" i="1"/>
  <c r="U335" i="1"/>
  <c r="T335" i="1"/>
  <c r="S335" i="1"/>
  <c r="U334" i="1"/>
  <c r="T334" i="1"/>
  <c r="S334" i="1"/>
  <c r="U333" i="1"/>
  <c r="T333" i="1"/>
  <c r="S333" i="1"/>
  <c r="U332" i="1"/>
  <c r="T332" i="1"/>
  <c r="S332" i="1"/>
  <c r="U331" i="1"/>
  <c r="T331" i="1"/>
  <c r="S331" i="1"/>
  <c r="U330" i="1"/>
  <c r="T330" i="1"/>
  <c r="S330" i="1"/>
  <c r="U329" i="1"/>
  <c r="T329" i="1"/>
  <c r="S329" i="1"/>
  <c r="U328" i="1"/>
  <c r="T328" i="1"/>
  <c r="S328" i="1"/>
  <c r="U327" i="1"/>
  <c r="T327" i="1"/>
  <c r="S327" i="1"/>
  <c r="U326" i="1"/>
  <c r="T326" i="1"/>
  <c r="S326" i="1"/>
  <c r="U325" i="1"/>
  <c r="T325" i="1"/>
  <c r="S325" i="1"/>
  <c r="U324" i="1"/>
  <c r="T324" i="1"/>
  <c r="S324" i="1"/>
  <c r="U323" i="1"/>
  <c r="T323" i="1"/>
  <c r="S323" i="1"/>
  <c r="U322" i="1"/>
  <c r="T322" i="1"/>
  <c r="S322" i="1"/>
  <c r="U321" i="1"/>
  <c r="T321" i="1"/>
  <c r="S321" i="1"/>
  <c r="U320" i="1"/>
  <c r="T320" i="1"/>
  <c r="S320" i="1"/>
  <c r="U319" i="1"/>
  <c r="T319" i="1"/>
  <c r="S319" i="1"/>
  <c r="U318" i="1"/>
  <c r="T318" i="1"/>
  <c r="S318" i="1"/>
  <c r="U317" i="1"/>
  <c r="T317" i="1"/>
  <c r="S317" i="1"/>
  <c r="U316" i="1"/>
  <c r="T316" i="1"/>
  <c r="S316" i="1"/>
  <c r="U315" i="1"/>
  <c r="T315" i="1"/>
  <c r="S315" i="1"/>
  <c r="U314" i="1"/>
  <c r="T314" i="1"/>
  <c r="S314" i="1"/>
  <c r="U313" i="1"/>
  <c r="T313" i="1"/>
  <c r="S313" i="1"/>
  <c r="U312" i="1"/>
  <c r="T312" i="1"/>
  <c r="S312" i="1"/>
  <c r="U311" i="1"/>
  <c r="T311" i="1"/>
  <c r="S311" i="1"/>
  <c r="U310" i="1"/>
  <c r="T310" i="1"/>
  <c r="S310" i="1"/>
  <c r="U309" i="1"/>
  <c r="T309" i="1"/>
  <c r="S309" i="1"/>
  <c r="U308" i="1"/>
  <c r="T308" i="1"/>
  <c r="S308" i="1"/>
  <c r="U307" i="1"/>
  <c r="T307" i="1"/>
  <c r="S307" i="1"/>
  <c r="U306" i="1"/>
  <c r="T306" i="1"/>
  <c r="S306" i="1"/>
  <c r="U305" i="1"/>
  <c r="T305" i="1"/>
  <c r="S305" i="1"/>
  <c r="U304" i="1"/>
  <c r="T304" i="1"/>
  <c r="S304" i="1"/>
  <c r="U303" i="1"/>
  <c r="T303" i="1"/>
  <c r="S303" i="1"/>
  <c r="U302" i="1"/>
  <c r="T302" i="1"/>
  <c r="S302" i="1"/>
  <c r="U301" i="1"/>
  <c r="T301" i="1"/>
  <c r="S301" i="1"/>
  <c r="U300" i="1"/>
  <c r="T300" i="1"/>
  <c r="S300" i="1"/>
  <c r="U299" i="1"/>
  <c r="T299" i="1"/>
  <c r="S299" i="1"/>
  <c r="U298" i="1"/>
  <c r="T298" i="1"/>
  <c r="S298" i="1"/>
  <c r="U297" i="1"/>
  <c r="T297" i="1"/>
  <c r="S297" i="1"/>
  <c r="U296" i="1"/>
  <c r="T296" i="1"/>
  <c r="S296" i="1"/>
  <c r="U295" i="1"/>
  <c r="T295" i="1"/>
  <c r="S295" i="1"/>
  <c r="U294" i="1"/>
  <c r="T294" i="1"/>
  <c r="S294" i="1"/>
  <c r="U293" i="1"/>
  <c r="T293" i="1"/>
  <c r="S293" i="1"/>
  <c r="U292" i="1"/>
  <c r="T292" i="1"/>
  <c r="S292" i="1"/>
  <c r="U291" i="1"/>
  <c r="T291" i="1"/>
  <c r="S291" i="1"/>
  <c r="U290" i="1"/>
  <c r="T290" i="1"/>
  <c r="S290" i="1"/>
  <c r="U289" i="1"/>
  <c r="T289" i="1"/>
  <c r="S289" i="1"/>
  <c r="U288" i="1"/>
  <c r="T288" i="1"/>
  <c r="S288" i="1"/>
  <c r="U287" i="1"/>
  <c r="T287" i="1"/>
  <c r="S287" i="1"/>
  <c r="U286" i="1"/>
  <c r="T286" i="1"/>
  <c r="S286" i="1"/>
  <c r="U285" i="1"/>
  <c r="T285" i="1"/>
  <c r="S285" i="1"/>
  <c r="U284" i="1"/>
  <c r="T284" i="1"/>
  <c r="S284" i="1"/>
  <c r="U283" i="1"/>
  <c r="T283" i="1"/>
  <c r="S283" i="1"/>
  <c r="U282" i="1"/>
  <c r="T282" i="1"/>
  <c r="S282" i="1"/>
  <c r="U281" i="1"/>
  <c r="T281" i="1"/>
  <c r="S281" i="1"/>
  <c r="U280" i="1"/>
  <c r="T280" i="1"/>
  <c r="S280" i="1"/>
  <c r="U279" i="1"/>
  <c r="T279" i="1"/>
  <c r="S279" i="1"/>
  <c r="U278" i="1"/>
  <c r="T278" i="1"/>
  <c r="S278" i="1"/>
  <c r="U277" i="1"/>
  <c r="T277" i="1"/>
  <c r="S277" i="1"/>
  <c r="U276" i="1"/>
  <c r="T276" i="1"/>
  <c r="S276" i="1"/>
  <c r="U275" i="1"/>
  <c r="T275" i="1"/>
  <c r="S275" i="1"/>
  <c r="U274" i="1"/>
  <c r="T274" i="1"/>
  <c r="S274" i="1"/>
  <c r="U273" i="1"/>
  <c r="T273" i="1"/>
  <c r="S273" i="1"/>
  <c r="U272" i="1"/>
  <c r="T272" i="1"/>
  <c r="S272" i="1"/>
  <c r="U271" i="1"/>
  <c r="T271" i="1"/>
  <c r="S271" i="1"/>
  <c r="U270" i="1"/>
  <c r="T270" i="1"/>
  <c r="S270" i="1"/>
  <c r="U269" i="1"/>
  <c r="T269" i="1"/>
  <c r="S269" i="1"/>
  <c r="U268" i="1"/>
  <c r="T268" i="1"/>
  <c r="S268" i="1"/>
  <c r="U267" i="1"/>
  <c r="T267" i="1"/>
  <c r="S267" i="1"/>
  <c r="U266" i="1"/>
  <c r="T266" i="1"/>
  <c r="S266" i="1"/>
  <c r="U265" i="1"/>
  <c r="T265" i="1"/>
  <c r="S265" i="1"/>
  <c r="U264" i="1"/>
  <c r="T264" i="1"/>
  <c r="S264" i="1"/>
  <c r="U263" i="1"/>
  <c r="T263" i="1"/>
  <c r="S263" i="1"/>
  <c r="U262" i="1"/>
  <c r="T262" i="1"/>
  <c r="S262" i="1"/>
  <c r="U261" i="1"/>
  <c r="T261" i="1"/>
  <c r="S261" i="1"/>
  <c r="U260" i="1"/>
  <c r="T260" i="1"/>
  <c r="S260" i="1"/>
  <c r="U259" i="1"/>
  <c r="T259" i="1"/>
  <c r="S259" i="1"/>
  <c r="U258" i="1"/>
  <c r="T258" i="1"/>
  <c r="S258" i="1"/>
  <c r="U257" i="1"/>
  <c r="T257" i="1"/>
  <c r="S257" i="1"/>
  <c r="U256" i="1"/>
  <c r="T256" i="1"/>
  <c r="S256" i="1"/>
  <c r="U255" i="1"/>
  <c r="T255" i="1"/>
  <c r="S255" i="1"/>
  <c r="U254" i="1"/>
  <c r="T254" i="1"/>
  <c r="S254" i="1"/>
  <c r="U253" i="1"/>
  <c r="T253" i="1"/>
  <c r="S253" i="1"/>
  <c r="U252" i="1"/>
  <c r="T252" i="1"/>
  <c r="S252" i="1"/>
  <c r="U251" i="1"/>
  <c r="T251" i="1"/>
  <c r="S251" i="1"/>
  <c r="U250" i="1"/>
  <c r="T250" i="1"/>
  <c r="S250" i="1"/>
  <c r="U249" i="1"/>
  <c r="T249" i="1"/>
  <c r="S249" i="1"/>
  <c r="U248" i="1"/>
  <c r="T248" i="1"/>
  <c r="S248" i="1"/>
  <c r="U247" i="1"/>
  <c r="T247" i="1"/>
  <c r="S247" i="1"/>
  <c r="U246" i="1"/>
  <c r="T246" i="1"/>
  <c r="S246" i="1"/>
  <c r="U245" i="1"/>
  <c r="T245" i="1"/>
  <c r="S245" i="1"/>
  <c r="U244" i="1"/>
  <c r="T244" i="1"/>
  <c r="S244" i="1"/>
  <c r="U243" i="1"/>
  <c r="T243" i="1"/>
  <c r="S243" i="1"/>
  <c r="U242" i="1"/>
  <c r="T242" i="1"/>
  <c r="S242" i="1"/>
  <c r="U241" i="1"/>
  <c r="T241" i="1"/>
  <c r="S241" i="1"/>
  <c r="U240" i="1"/>
  <c r="T240" i="1"/>
  <c r="S240" i="1"/>
  <c r="U239" i="1"/>
  <c r="T239" i="1"/>
  <c r="S239" i="1"/>
  <c r="U238" i="1"/>
  <c r="T238" i="1"/>
  <c r="S238" i="1"/>
  <c r="U237" i="1"/>
  <c r="T237" i="1"/>
  <c r="S237" i="1"/>
  <c r="U236" i="1"/>
  <c r="T236" i="1"/>
  <c r="S236" i="1"/>
  <c r="U235" i="1"/>
  <c r="T235" i="1"/>
  <c r="S235" i="1"/>
  <c r="U234" i="1"/>
  <c r="T234" i="1"/>
  <c r="S234" i="1"/>
  <c r="U233" i="1"/>
  <c r="T233" i="1"/>
  <c r="S233" i="1"/>
  <c r="U232" i="1"/>
  <c r="T232" i="1"/>
  <c r="S232" i="1"/>
  <c r="U231" i="1"/>
  <c r="T231" i="1"/>
  <c r="S231" i="1"/>
  <c r="U230" i="1"/>
  <c r="T230" i="1"/>
  <c r="S230" i="1"/>
  <c r="U229" i="1"/>
  <c r="T229" i="1"/>
  <c r="S229" i="1"/>
  <c r="U228" i="1"/>
  <c r="T228" i="1"/>
  <c r="S228" i="1"/>
  <c r="U227" i="1"/>
  <c r="T227" i="1"/>
  <c r="S227" i="1"/>
  <c r="U226" i="1"/>
  <c r="T226" i="1"/>
  <c r="S226" i="1"/>
  <c r="U225" i="1"/>
  <c r="T225" i="1"/>
  <c r="S225" i="1"/>
  <c r="U224" i="1"/>
  <c r="T224" i="1"/>
  <c r="S224" i="1"/>
  <c r="U223" i="1"/>
  <c r="T223" i="1"/>
  <c r="S223" i="1"/>
  <c r="U222" i="1"/>
  <c r="T222" i="1"/>
  <c r="S222" i="1"/>
  <c r="U221" i="1"/>
  <c r="T221" i="1"/>
  <c r="S221" i="1"/>
  <c r="U220" i="1"/>
  <c r="T220" i="1"/>
  <c r="S220" i="1"/>
  <c r="U219" i="1"/>
  <c r="T219" i="1"/>
  <c r="S219" i="1"/>
  <c r="U218" i="1"/>
  <c r="T218" i="1"/>
  <c r="S218" i="1"/>
  <c r="U217" i="1"/>
  <c r="T217" i="1"/>
  <c r="S217" i="1"/>
  <c r="U216" i="1"/>
  <c r="T216" i="1"/>
  <c r="S216" i="1"/>
  <c r="U215" i="1"/>
  <c r="T215" i="1"/>
  <c r="S215" i="1"/>
  <c r="U214" i="1"/>
  <c r="T214" i="1"/>
  <c r="S214" i="1"/>
  <c r="U213" i="1"/>
  <c r="T213" i="1"/>
  <c r="S213" i="1"/>
  <c r="U212" i="1"/>
  <c r="T212" i="1"/>
  <c r="S212" i="1"/>
  <c r="U211" i="1"/>
  <c r="T211" i="1"/>
  <c r="S211" i="1"/>
  <c r="U210" i="1"/>
  <c r="T210" i="1"/>
  <c r="S210" i="1"/>
  <c r="U209" i="1"/>
  <c r="T209" i="1"/>
  <c r="S209" i="1"/>
  <c r="U208" i="1"/>
  <c r="T208" i="1"/>
  <c r="S208" i="1"/>
  <c r="U207" i="1"/>
  <c r="T207" i="1"/>
  <c r="S207" i="1"/>
  <c r="U206" i="1"/>
  <c r="T206" i="1"/>
  <c r="S206" i="1"/>
  <c r="U205" i="1"/>
  <c r="T205" i="1"/>
  <c r="S205" i="1"/>
  <c r="U204" i="1"/>
  <c r="T204" i="1"/>
  <c r="S204" i="1"/>
  <c r="U203" i="1"/>
  <c r="T203" i="1"/>
  <c r="S203" i="1"/>
  <c r="U202" i="1"/>
  <c r="T202" i="1"/>
  <c r="S202" i="1"/>
  <c r="U201" i="1"/>
  <c r="T201" i="1"/>
  <c r="S201" i="1"/>
  <c r="U200" i="1"/>
  <c r="T200" i="1"/>
  <c r="S200" i="1"/>
  <c r="U199" i="1"/>
  <c r="T199" i="1"/>
  <c r="S199" i="1"/>
  <c r="U198" i="1"/>
  <c r="T198" i="1"/>
  <c r="S198" i="1"/>
  <c r="U197" i="1"/>
  <c r="T197" i="1"/>
  <c r="S197" i="1"/>
  <c r="U196" i="1"/>
  <c r="T196" i="1"/>
  <c r="S196" i="1"/>
  <c r="U195" i="1"/>
  <c r="T195" i="1"/>
  <c r="S195" i="1"/>
  <c r="U194" i="1"/>
  <c r="T194" i="1"/>
  <c r="S194" i="1"/>
  <c r="U193" i="1"/>
  <c r="T193" i="1"/>
  <c r="S193" i="1"/>
  <c r="U192" i="1"/>
  <c r="T192" i="1"/>
  <c r="S192" i="1"/>
  <c r="U191" i="1"/>
  <c r="T191" i="1"/>
  <c r="S191" i="1"/>
  <c r="U190" i="1"/>
  <c r="T190" i="1"/>
  <c r="S190" i="1"/>
  <c r="U189" i="1"/>
  <c r="T189" i="1"/>
  <c r="S189" i="1"/>
  <c r="U188" i="1"/>
  <c r="T188" i="1"/>
  <c r="S188" i="1"/>
  <c r="U187" i="1"/>
  <c r="T187" i="1"/>
  <c r="S187" i="1"/>
  <c r="U186" i="1"/>
  <c r="T186" i="1"/>
  <c r="S186" i="1"/>
  <c r="U185" i="1"/>
  <c r="T185" i="1"/>
  <c r="S185" i="1"/>
  <c r="U184" i="1"/>
  <c r="T184" i="1"/>
  <c r="S184" i="1"/>
  <c r="U183" i="1"/>
  <c r="T183" i="1"/>
  <c r="S183" i="1"/>
  <c r="U182" i="1"/>
  <c r="T182" i="1"/>
  <c r="S182" i="1"/>
  <c r="U181" i="1"/>
  <c r="T181" i="1"/>
  <c r="S181" i="1"/>
  <c r="U180" i="1"/>
  <c r="T180" i="1"/>
  <c r="S180" i="1"/>
  <c r="U179" i="1"/>
  <c r="T179" i="1"/>
  <c r="S179" i="1"/>
  <c r="U178" i="1"/>
  <c r="T178" i="1"/>
  <c r="S178" i="1"/>
  <c r="U177" i="1"/>
  <c r="T177" i="1"/>
  <c r="S177" i="1"/>
  <c r="U176" i="1"/>
  <c r="T176" i="1"/>
  <c r="S176" i="1"/>
  <c r="U175" i="1"/>
  <c r="T175" i="1"/>
  <c r="S175" i="1"/>
  <c r="U174" i="1"/>
  <c r="T174" i="1"/>
  <c r="S174" i="1"/>
  <c r="U173" i="1"/>
  <c r="T173" i="1"/>
  <c r="S173" i="1"/>
  <c r="U172" i="1"/>
  <c r="T172" i="1"/>
  <c r="S172" i="1"/>
  <c r="U171" i="1"/>
  <c r="T171" i="1"/>
  <c r="S171" i="1"/>
  <c r="U170" i="1"/>
  <c r="T170" i="1"/>
  <c r="S170" i="1"/>
  <c r="U169" i="1"/>
  <c r="T169" i="1"/>
  <c r="S169" i="1"/>
  <c r="U168" i="1"/>
  <c r="T168" i="1"/>
  <c r="S168" i="1"/>
  <c r="U167" i="1"/>
  <c r="T167" i="1"/>
  <c r="S167" i="1"/>
  <c r="U166" i="1"/>
  <c r="T166" i="1"/>
  <c r="S166" i="1"/>
  <c r="U165" i="1"/>
  <c r="T165" i="1"/>
  <c r="S165" i="1"/>
  <c r="U164" i="1"/>
  <c r="T164" i="1"/>
  <c r="S164" i="1"/>
  <c r="U163" i="1"/>
  <c r="T163" i="1"/>
  <c r="S163" i="1"/>
  <c r="U162" i="1"/>
  <c r="T162" i="1"/>
  <c r="S162" i="1"/>
  <c r="U161" i="1"/>
  <c r="T161" i="1"/>
  <c r="S161" i="1"/>
  <c r="U160" i="1"/>
  <c r="T160" i="1"/>
  <c r="S160" i="1"/>
  <c r="U159" i="1"/>
  <c r="T159" i="1"/>
  <c r="S159" i="1"/>
  <c r="U158" i="1"/>
  <c r="T158" i="1"/>
  <c r="S158" i="1"/>
  <c r="U157" i="1"/>
  <c r="T157" i="1"/>
  <c r="S157" i="1"/>
  <c r="U156" i="1"/>
  <c r="T156" i="1"/>
  <c r="S156" i="1"/>
  <c r="U155" i="1"/>
  <c r="T155" i="1"/>
  <c r="S155" i="1"/>
  <c r="U154" i="1"/>
  <c r="T154" i="1"/>
  <c r="S154" i="1"/>
  <c r="U153" i="1"/>
  <c r="T153" i="1"/>
  <c r="S153" i="1"/>
  <c r="U152" i="1"/>
  <c r="T152" i="1"/>
  <c r="S152" i="1"/>
  <c r="U151" i="1"/>
  <c r="T151" i="1"/>
  <c r="S151" i="1"/>
  <c r="U150" i="1"/>
  <c r="T150" i="1"/>
  <c r="S150" i="1"/>
  <c r="U149" i="1"/>
  <c r="T149" i="1"/>
  <c r="S149" i="1"/>
  <c r="U148" i="1"/>
  <c r="T148" i="1"/>
  <c r="S148" i="1"/>
  <c r="U147" i="1"/>
  <c r="T147" i="1"/>
  <c r="S147" i="1"/>
  <c r="U146" i="1"/>
  <c r="T146" i="1"/>
  <c r="S146" i="1"/>
  <c r="U145" i="1"/>
  <c r="T145" i="1"/>
  <c r="S145" i="1"/>
  <c r="U144" i="1"/>
  <c r="T144" i="1"/>
  <c r="S144" i="1"/>
  <c r="U143" i="1"/>
  <c r="T143" i="1"/>
  <c r="S143" i="1"/>
  <c r="U142" i="1"/>
  <c r="T142" i="1"/>
  <c r="S142" i="1"/>
  <c r="U141" i="1"/>
  <c r="T141" i="1"/>
  <c r="S141" i="1"/>
  <c r="U140" i="1"/>
  <c r="T140" i="1"/>
  <c r="S140" i="1"/>
  <c r="U139" i="1"/>
  <c r="T139" i="1"/>
  <c r="S139" i="1"/>
  <c r="U138" i="1"/>
  <c r="T138" i="1"/>
  <c r="S138" i="1"/>
  <c r="U137" i="1"/>
  <c r="T137" i="1"/>
  <c r="S137" i="1"/>
  <c r="U136" i="1"/>
  <c r="T136" i="1"/>
  <c r="S136" i="1"/>
  <c r="U135" i="1"/>
  <c r="T135" i="1"/>
  <c r="S135" i="1"/>
  <c r="U134" i="1"/>
  <c r="T134" i="1"/>
  <c r="S134" i="1"/>
  <c r="U133" i="1"/>
  <c r="T133" i="1"/>
  <c r="S133" i="1"/>
  <c r="U132" i="1"/>
  <c r="T132" i="1"/>
  <c r="S132" i="1"/>
  <c r="U131" i="1"/>
  <c r="T131" i="1"/>
  <c r="S131" i="1"/>
  <c r="U130" i="1"/>
  <c r="T130" i="1"/>
  <c r="S130" i="1"/>
  <c r="U129" i="1"/>
  <c r="T129" i="1"/>
  <c r="S129" i="1"/>
  <c r="U128" i="1"/>
  <c r="T128" i="1"/>
  <c r="S128" i="1"/>
  <c r="U127" i="1"/>
  <c r="T127" i="1"/>
  <c r="S127" i="1"/>
  <c r="U126" i="1"/>
  <c r="T126" i="1"/>
  <c r="S126" i="1"/>
  <c r="U125" i="1"/>
  <c r="T125" i="1"/>
  <c r="S125" i="1"/>
  <c r="U124" i="1"/>
  <c r="T124" i="1"/>
  <c r="S124" i="1"/>
  <c r="U123" i="1"/>
  <c r="T123" i="1"/>
  <c r="S123" i="1"/>
  <c r="U122" i="1"/>
  <c r="T122" i="1"/>
  <c r="S122" i="1"/>
  <c r="U121" i="1"/>
  <c r="T121" i="1"/>
  <c r="S121" i="1"/>
  <c r="U120" i="1"/>
  <c r="T120" i="1"/>
  <c r="S120" i="1"/>
  <c r="U119" i="1"/>
  <c r="T119" i="1"/>
  <c r="S119" i="1"/>
  <c r="U118" i="1"/>
  <c r="T118" i="1"/>
  <c r="S118" i="1"/>
  <c r="U117" i="1"/>
  <c r="T117" i="1"/>
  <c r="S117" i="1"/>
  <c r="U116" i="1"/>
  <c r="T116" i="1"/>
  <c r="S116" i="1"/>
  <c r="U115" i="1"/>
  <c r="T115" i="1"/>
  <c r="S115" i="1"/>
  <c r="U114" i="1"/>
  <c r="T114" i="1"/>
  <c r="S114" i="1"/>
  <c r="U113" i="1"/>
  <c r="T113" i="1"/>
  <c r="S113" i="1"/>
  <c r="U112" i="1"/>
  <c r="T112" i="1"/>
  <c r="S112" i="1"/>
  <c r="U111" i="1"/>
  <c r="T111" i="1"/>
  <c r="S111" i="1"/>
  <c r="U110" i="1"/>
  <c r="T110" i="1"/>
  <c r="S110" i="1"/>
  <c r="U109" i="1"/>
  <c r="T109" i="1"/>
  <c r="S109" i="1"/>
  <c r="U108" i="1"/>
  <c r="T108" i="1"/>
  <c r="S108" i="1"/>
  <c r="U107" i="1"/>
  <c r="T107" i="1"/>
  <c r="S107" i="1"/>
  <c r="U106" i="1"/>
  <c r="T106" i="1"/>
  <c r="S106" i="1"/>
  <c r="U105" i="1"/>
  <c r="T105" i="1"/>
  <c r="S105" i="1"/>
  <c r="U104" i="1"/>
  <c r="T104" i="1"/>
  <c r="S104" i="1"/>
  <c r="U103" i="1"/>
  <c r="T103" i="1"/>
  <c r="S103" i="1"/>
  <c r="U102" i="1"/>
  <c r="T102" i="1"/>
  <c r="S102" i="1"/>
  <c r="U101" i="1"/>
  <c r="T101" i="1"/>
  <c r="S101" i="1"/>
  <c r="U100" i="1"/>
  <c r="T100" i="1"/>
  <c r="S100" i="1"/>
  <c r="U99" i="1"/>
  <c r="T99" i="1"/>
  <c r="S99" i="1"/>
  <c r="U98" i="1"/>
  <c r="T98" i="1"/>
  <c r="S98" i="1"/>
  <c r="U97" i="1"/>
  <c r="T97" i="1"/>
  <c r="S97" i="1"/>
  <c r="U96" i="1"/>
  <c r="T96" i="1"/>
  <c r="S96" i="1"/>
  <c r="U95" i="1"/>
  <c r="T95" i="1"/>
  <c r="S95" i="1"/>
  <c r="U94" i="1"/>
  <c r="T94" i="1"/>
  <c r="S94" i="1"/>
  <c r="U93" i="1"/>
  <c r="T93" i="1"/>
  <c r="S93" i="1"/>
  <c r="U92" i="1"/>
  <c r="T92" i="1"/>
  <c r="S92" i="1"/>
  <c r="U91" i="1"/>
  <c r="T91" i="1"/>
  <c r="S91" i="1"/>
  <c r="U90" i="1"/>
  <c r="T90" i="1"/>
  <c r="S90" i="1"/>
  <c r="U89" i="1"/>
  <c r="T89" i="1"/>
  <c r="S89" i="1"/>
  <c r="U88" i="1"/>
  <c r="T88" i="1"/>
  <c r="S88" i="1"/>
  <c r="U87" i="1"/>
  <c r="T87" i="1"/>
  <c r="S87" i="1"/>
  <c r="U86" i="1"/>
  <c r="T86" i="1"/>
  <c r="S86" i="1"/>
  <c r="U85" i="1"/>
  <c r="T85" i="1"/>
  <c r="S85" i="1"/>
  <c r="U84" i="1"/>
  <c r="T84" i="1"/>
  <c r="S84" i="1"/>
  <c r="U83" i="1"/>
  <c r="T83" i="1"/>
  <c r="S83" i="1"/>
  <c r="U82" i="1"/>
  <c r="T82" i="1"/>
  <c r="S82" i="1"/>
  <c r="U81" i="1"/>
  <c r="T81" i="1"/>
  <c r="S81" i="1"/>
  <c r="U80" i="1"/>
  <c r="T80" i="1"/>
  <c r="S80" i="1"/>
  <c r="U79" i="1"/>
  <c r="T79" i="1"/>
  <c r="S79" i="1"/>
  <c r="U78" i="1"/>
  <c r="T78" i="1"/>
  <c r="S78" i="1"/>
  <c r="U77" i="1"/>
  <c r="T77" i="1"/>
  <c r="S77" i="1"/>
  <c r="U76" i="1"/>
  <c r="T76" i="1"/>
  <c r="S76" i="1"/>
  <c r="U75" i="1"/>
  <c r="T75" i="1"/>
  <c r="S75" i="1"/>
  <c r="U74" i="1"/>
  <c r="T74" i="1"/>
  <c r="S74" i="1"/>
  <c r="U73" i="1"/>
  <c r="T73" i="1"/>
  <c r="S73" i="1"/>
  <c r="U72" i="1"/>
  <c r="T72" i="1"/>
  <c r="S72" i="1"/>
  <c r="U71" i="1"/>
  <c r="T71" i="1"/>
  <c r="S71" i="1"/>
  <c r="U70" i="1"/>
  <c r="T70" i="1"/>
  <c r="S70" i="1"/>
  <c r="U69" i="1"/>
  <c r="T69" i="1"/>
  <c r="S69" i="1"/>
  <c r="U68" i="1"/>
  <c r="T68" i="1"/>
  <c r="S68" i="1"/>
  <c r="U67" i="1"/>
  <c r="T67" i="1"/>
  <c r="S67" i="1"/>
  <c r="U66" i="1"/>
  <c r="T66" i="1"/>
  <c r="S66" i="1"/>
  <c r="U65" i="1"/>
  <c r="T65" i="1"/>
  <c r="S65" i="1"/>
  <c r="U64" i="1"/>
  <c r="T64" i="1"/>
  <c r="S64" i="1"/>
  <c r="U63" i="1"/>
  <c r="T63" i="1"/>
  <c r="S63" i="1"/>
  <c r="U62" i="1"/>
  <c r="T62" i="1"/>
  <c r="S62" i="1"/>
  <c r="U61" i="1"/>
  <c r="T61" i="1"/>
  <c r="S61" i="1"/>
  <c r="U60" i="1"/>
  <c r="T60" i="1"/>
  <c r="S60" i="1"/>
  <c r="U59" i="1"/>
  <c r="T59" i="1"/>
  <c r="S59" i="1"/>
  <c r="U58" i="1"/>
  <c r="T58" i="1"/>
  <c r="S58" i="1"/>
  <c r="U57" i="1"/>
  <c r="T57" i="1"/>
  <c r="S57" i="1"/>
  <c r="U56" i="1"/>
  <c r="T56" i="1"/>
  <c r="S56" i="1"/>
  <c r="U55" i="1"/>
  <c r="T55" i="1"/>
  <c r="S55" i="1"/>
  <c r="U54" i="1"/>
  <c r="T54" i="1"/>
  <c r="S54" i="1"/>
  <c r="U53" i="1"/>
  <c r="T53" i="1"/>
  <c r="S53" i="1"/>
  <c r="U52" i="1"/>
  <c r="T52" i="1"/>
  <c r="S52" i="1"/>
  <c r="U51" i="1"/>
  <c r="T51" i="1"/>
  <c r="S51" i="1"/>
  <c r="U50" i="1"/>
  <c r="T50" i="1"/>
  <c r="S50" i="1"/>
  <c r="U49" i="1"/>
  <c r="T49" i="1"/>
  <c r="S49" i="1"/>
  <c r="U48" i="1"/>
  <c r="T48" i="1"/>
  <c r="S48" i="1"/>
  <c r="U47" i="1"/>
  <c r="T47" i="1"/>
  <c r="S47" i="1"/>
  <c r="U46" i="1"/>
  <c r="T46" i="1"/>
  <c r="S46" i="1"/>
  <c r="U45" i="1"/>
  <c r="T45" i="1"/>
  <c r="S45" i="1"/>
  <c r="U44" i="1"/>
  <c r="T44" i="1"/>
  <c r="S44" i="1"/>
  <c r="U43" i="1"/>
  <c r="T43" i="1"/>
  <c r="S43" i="1"/>
  <c r="U42" i="1"/>
  <c r="T42" i="1"/>
  <c r="S42" i="1"/>
  <c r="U41" i="1"/>
  <c r="T41" i="1"/>
  <c r="S41" i="1"/>
  <c r="U40" i="1"/>
  <c r="T40" i="1"/>
  <c r="S40" i="1"/>
  <c r="U39" i="1"/>
  <c r="T39" i="1"/>
  <c r="S39" i="1"/>
  <c r="U38" i="1"/>
  <c r="T38" i="1"/>
  <c r="S38" i="1"/>
  <c r="U37" i="1"/>
  <c r="T37" i="1"/>
  <c r="S37" i="1"/>
  <c r="U36" i="1"/>
  <c r="T36" i="1"/>
  <c r="S36" i="1"/>
  <c r="U35" i="1"/>
  <c r="T35" i="1"/>
  <c r="S35" i="1"/>
  <c r="U34" i="1"/>
  <c r="T34" i="1"/>
  <c r="S34" i="1"/>
  <c r="U33" i="1"/>
  <c r="T33" i="1"/>
  <c r="S33" i="1"/>
  <c r="U32" i="1"/>
  <c r="T32" i="1"/>
  <c r="S32" i="1"/>
  <c r="U31" i="1"/>
  <c r="T31" i="1"/>
  <c r="S31" i="1"/>
  <c r="U30" i="1"/>
  <c r="T30" i="1"/>
  <c r="S30" i="1"/>
  <c r="U29" i="1"/>
  <c r="T29" i="1"/>
  <c r="S29" i="1"/>
  <c r="U28" i="1"/>
  <c r="T28" i="1"/>
  <c r="S28" i="1"/>
  <c r="U27" i="1"/>
  <c r="T27" i="1"/>
  <c r="S27" i="1"/>
  <c r="U26" i="1"/>
  <c r="T26" i="1"/>
  <c r="S26" i="1"/>
  <c r="U25" i="1"/>
  <c r="T25" i="1"/>
  <c r="S25" i="1"/>
  <c r="U24" i="1"/>
  <c r="T24" i="1"/>
  <c r="S24" i="1"/>
  <c r="U23" i="1"/>
  <c r="T23" i="1"/>
  <c r="S23" i="1"/>
  <c r="U22" i="1"/>
  <c r="T22" i="1"/>
  <c r="S22" i="1"/>
  <c r="U21" i="1"/>
  <c r="T21" i="1"/>
  <c r="S21" i="1"/>
  <c r="U20" i="1"/>
  <c r="T20" i="1"/>
  <c r="S20" i="1"/>
  <c r="U19" i="1"/>
  <c r="T19" i="1"/>
  <c r="S19" i="1"/>
  <c r="T18" i="1"/>
  <c r="S18" i="1"/>
  <c r="T17" i="1"/>
  <c r="S17" i="1"/>
  <c r="T16" i="1"/>
  <c r="S16" i="1"/>
  <c r="T15" i="1"/>
  <c r="S15" i="1"/>
  <c r="T14" i="1"/>
  <c r="S14" i="1"/>
  <c r="T13" i="1"/>
  <c r="S13" i="1"/>
  <c r="T12" i="1"/>
  <c r="S12" i="1"/>
  <c r="T11" i="1"/>
  <c r="S11" i="1"/>
  <c r="S10" i="1"/>
  <c r="T9" i="1"/>
  <c r="S9" i="1"/>
  <c r="S8" i="1"/>
  <c r="P362" i="1"/>
  <c r="N361" i="1"/>
  <c r="O361" i="1"/>
  <c r="P361" i="1"/>
  <c r="P360" i="1"/>
  <c r="N31" i="1"/>
  <c r="O360" i="1"/>
  <c r="N360" i="1"/>
  <c r="P359" i="1"/>
  <c r="O359" i="1"/>
  <c r="N359" i="1"/>
  <c r="P358" i="1"/>
  <c r="O358" i="1"/>
  <c r="N358" i="1"/>
  <c r="P357" i="1"/>
  <c r="O357" i="1"/>
  <c r="N357" i="1"/>
  <c r="P356" i="1"/>
  <c r="O356" i="1"/>
  <c r="N356" i="1"/>
  <c r="P355" i="1"/>
  <c r="O355" i="1"/>
  <c r="N355" i="1"/>
  <c r="P354" i="1"/>
  <c r="O354" i="1"/>
  <c r="N354" i="1"/>
  <c r="P353" i="1"/>
  <c r="O353" i="1"/>
  <c r="N353" i="1"/>
  <c r="P352" i="1"/>
  <c r="O352" i="1"/>
  <c r="N352" i="1"/>
  <c r="P351" i="1"/>
  <c r="O351" i="1"/>
  <c r="N351" i="1"/>
  <c r="P350" i="1"/>
  <c r="O350" i="1"/>
  <c r="N350" i="1"/>
  <c r="P349" i="1"/>
  <c r="O349" i="1"/>
  <c r="N349" i="1"/>
  <c r="P348" i="1"/>
  <c r="O348" i="1"/>
  <c r="N348" i="1"/>
  <c r="P347" i="1"/>
  <c r="O347" i="1"/>
  <c r="N347" i="1"/>
  <c r="P346" i="1"/>
  <c r="O346" i="1"/>
  <c r="N346" i="1"/>
  <c r="P345" i="1"/>
  <c r="O345" i="1"/>
  <c r="N345" i="1"/>
  <c r="P344" i="1"/>
  <c r="O344" i="1"/>
  <c r="N344" i="1"/>
  <c r="P343" i="1"/>
  <c r="O343" i="1"/>
  <c r="N343" i="1"/>
  <c r="P342" i="1"/>
  <c r="O342" i="1"/>
  <c r="N342" i="1"/>
  <c r="P341" i="1"/>
  <c r="O341" i="1"/>
  <c r="N341" i="1"/>
  <c r="P340" i="1"/>
  <c r="O340" i="1"/>
  <c r="N340" i="1"/>
  <c r="P339" i="1"/>
  <c r="O339" i="1"/>
  <c r="N339" i="1"/>
  <c r="P338" i="1"/>
  <c r="O338" i="1"/>
  <c r="N338" i="1"/>
  <c r="P337" i="1"/>
  <c r="O337" i="1"/>
  <c r="N337" i="1"/>
  <c r="P336" i="1"/>
  <c r="O336" i="1"/>
  <c r="N336" i="1"/>
  <c r="P335" i="1"/>
  <c r="O335" i="1"/>
  <c r="N335" i="1"/>
  <c r="P334" i="1"/>
  <c r="O334" i="1"/>
  <c r="N334" i="1"/>
  <c r="P333" i="1"/>
  <c r="O333" i="1"/>
  <c r="N333" i="1"/>
  <c r="P332" i="1"/>
  <c r="O332" i="1"/>
  <c r="N332" i="1"/>
  <c r="P331" i="1"/>
  <c r="O331" i="1"/>
  <c r="N331" i="1"/>
  <c r="P330" i="1"/>
  <c r="O330" i="1"/>
  <c r="N330" i="1"/>
  <c r="P329" i="1"/>
  <c r="O329" i="1"/>
  <c r="N329" i="1"/>
  <c r="P328" i="1"/>
  <c r="O328" i="1"/>
  <c r="N328" i="1"/>
  <c r="P327" i="1"/>
  <c r="O327" i="1"/>
  <c r="N327" i="1"/>
  <c r="P326" i="1"/>
  <c r="O326" i="1"/>
  <c r="N326" i="1"/>
  <c r="P325" i="1"/>
  <c r="O325" i="1"/>
  <c r="N325" i="1"/>
  <c r="P324" i="1"/>
  <c r="O324" i="1"/>
  <c r="N324" i="1"/>
  <c r="P323" i="1"/>
  <c r="O323" i="1"/>
  <c r="N323" i="1"/>
  <c r="P322" i="1"/>
  <c r="O322" i="1"/>
  <c r="N322" i="1"/>
  <c r="P321" i="1"/>
  <c r="O321" i="1"/>
  <c r="N321" i="1"/>
  <c r="P320" i="1"/>
  <c r="O320" i="1"/>
  <c r="N320" i="1"/>
  <c r="P319" i="1"/>
  <c r="O319" i="1"/>
  <c r="N319" i="1"/>
  <c r="P318" i="1"/>
  <c r="O318" i="1"/>
  <c r="N318" i="1"/>
  <c r="P317" i="1"/>
  <c r="O317" i="1"/>
  <c r="N317" i="1"/>
  <c r="P316" i="1"/>
  <c r="O316" i="1"/>
  <c r="N316" i="1"/>
  <c r="P315" i="1"/>
  <c r="O315" i="1"/>
  <c r="N315" i="1"/>
  <c r="P314" i="1"/>
  <c r="O314" i="1"/>
  <c r="N314" i="1"/>
  <c r="P313" i="1"/>
  <c r="O313" i="1"/>
  <c r="N313" i="1"/>
  <c r="P312" i="1"/>
  <c r="O312" i="1"/>
  <c r="N312" i="1"/>
  <c r="P311" i="1"/>
  <c r="O311" i="1"/>
  <c r="N311" i="1"/>
  <c r="P310" i="1"/>
  <c r="O310" i="1"/>
  <c r="N310" i="1"/>
  <c r="P309" i="1"/>
  <c r="O309" i="1"/>
  <c r="N309" i="1"/>
  <c r="P308" i="1"/>
  <c r="O308" i="1"/>
  <c r="N308" i="1"/>
  <c r="P307" i="1"/>
  <c r="O307" i="1"/>
  <c r="N307" i="1"/>
  <c r="P306" i="1"/>
  <c r="O306" i="1"/>
  <c r="N306" i="1"/>
  <c r="P305" i="1"/>
  <c r="O305" i="1"/>
  <c r="N305" i="1"/>
  <c r="P304" i="1"/>
  <c r="O304" i="1"/>
  <c r="N304" i="1"/>
  <c r="P303" i="1"/>
  <c r="O303" i="1"/>
  <c r="N303" i="1"/>
  <c r="P302" i="1"/>
  <c r="O302" i="1"/>
  <c r="N302" i="1"/>
  <c r="P301" i="1"/>
  <c r="O301" i="1"/>
  <c r="N301" i="1"/>
  <c r="P300" i="1"/>
  <c r="O300" i="1"/>
  <c r="N300" i="1"/>
  <c r="P299" i="1"/>
  <c r="O299" i="1"/>
  <c r="N299" i="1"/>
  <c r="P298" i="1"/>
  <c r="O298" i="1"/>
  <c r="N298" i="1"/>
  <c r="P297" i="1"/>
  <c r="O297" i="1"/>
  <c r="N297" i="1"/>
  <c r="P296" i="1"/>
  <c r="O296" i="1"/>
  <c r="N296" i="1"/>
  <c r="P295" i="1"/>
  <c r="O295" i="1"/>
  <c r="N295" i="1"/>
  <c r="P294" i="1"/>
  <c r="O294" i="1"/>
  <c r="N294" i="1"/>
  <c r="P293" i="1"/>
  <c r="O293" i="1"/>
  <c r="N293" i="1"/>
  <c r="P292" i="1"/>
  <c r="O292" i="1"/>
  <c r="N292" i="1"/>
  <c r="P291" i="1"/>
  <c r="O291" i="1"/>
  <c r="N291" i="1"/>
  <c r="P290" i="1"/>
  <c r="O290" i="1"/>
  <c r="N290" i="1"/>
  <c r="P289" i="1"/>
  <c r="O289" i="1"/>
  <c r="N289" i="1"/>
  <c r="P288" i="1"/>
  <c r="O288" i="1"/>
  <c r="N288" i="1"/>
  <c r="P287" i="1"/>
  <c r="O287" i="1"/>
  <c r="N287" i="1"/>
  <c r="P286" i="1"/>
  <c r="O286" i="1"/>
  <c r="N286" i="1"/>
  <c r="P285" i="1"/>
  <c r="O285" i="1"/>
  <c r="N285" i="1"/>
  <c r="P284" i="1"/>
  <c r="O284" i="1"/>
  <c r="N284" i="1"/>
  <c r="P283" i="1"/>
  <c r="O283" i="1"/>
  <c r="N283" i="1"/>
  <c r="P282" i="1"/>
  <c r="O282" i="1"/>
  <c r="N282" i="1"/>
  <c r="P281" i="1"/>
  <c r="O281" i="1"/>
  <c r="N281" i="1"/>
  <c r="P280" i="1"/>
  <c r="O280" i="1"/>
  <c r="N280" i="1"/>
  <c r="P279" i="1"/>
  <c r="O279" i="1"/>
  <c r="N279" i="1"/>
  <c r="P278" i="1"/>
  <c r="O278" i="1"/>
  <c r="N278" i="1"/>
  <c r="P277" i="1"/>
  <c r="O277" i="1"/>
  <c r="N277" i="1"/>
  <c r="P276" i="1"/>
  <c r="O276" i="1"/>
  <c r="N276" i="1"/>
  <c r="P275" i="1"/>
  <c r="O275" i="1"/>
  <c r="N275" i="1"/>
  <c r="P274" i="1"/>
  <c r="O274" i="1"/>
  <c r="N274" i="1"/>
  <c r="P273" i="1"/>
  <c r="O273" i="1"/>
  <c r="N273" i="1"/>
  <c r="P272" i="1"/>
  <c r="O272" i="1"/>
  <c r="N272" i="1"/>
  <c r="P271" i="1"/>
  <c r="O271" i="1"/>
  <c r="N271" i="1"/>
  <c r="P270" i="1"/>
  <c r="O270" i="1"/>
  <c r="N270" i="1"/>
  <c r="P269" i="1"/>
  <c r="O269" i="1"/>
  <c r="N269" i="1"/>
  <c r="P268" i="1"/>
  <c r="O268" i="1"/>
  <c r="N268" i="1"/>
  <c r="P267" i="1"/>
  <c r="O267" i="1"/>
  <c r="N267" i="1"/>
  <c r="P266" i="1"/>
  <c r="O266" i="1"/>
  <c r="N266" i="1"/>
  <c r="P265" i="1"/>
  <c r="O265" i="1"/>
  <c r="N265" i="1"/>
  <c r="P264" i="1"/>
  <c r="O264" i="1"/>
  <c r="N264" i="1"/>
  <c r="P263" i="1"/>
  <c r="O263" i="1"/>
  <c r="N263" i="1"/>
  <c r="P262" i="1"/>
  <c r="O262" i="1"/>
  <c r="N262" i="1"/>
  <c r="P261" i="1"/>
  <c r="O261" i="1"/>
  <c r="N261" i="1"/>
  <c r="P260" i="1"/>
  <c r="O260" i="1"/>
  <c r="N260" i="1"/>
  <c r="P259" i="1"/>
  <c r="O259" i="1"/>
  <c r="N259" i="1"/>
  <c r="P258" i="1"/>
  <c r="O258" i="1"/>
  <c r="N258" i="1"/>
  <c r="P257" i="1"/>
  <c r="O257" i="1"/>
  <c r="N257" i="1"/>
  <c r="P256" i="1"/>
  <c r="O256" i="1"/>
  <c r="N256" i="1"/>
  <c r="P255" i="1"/>
  <c r="O255" i="1"/>
  <c r="N255" i="1"/>
  <c r="P254" i="1"/>
  <c r="O254" i="1"/>
  <c r="N254" i="1"/>
  <c r="P253" i="1"/>
  <c r="O253" i="1"/>
  <c r="N253" i="1"/>
  <c r="P252" i="1"/>
  <c r="O252" i="1"/>
  <c r="N252" i="1"/>
  <c r="P251" i="1"/>
  <c r="O251" i="1"/>
  <c r="N251" i="1"/>
  <c r="P250" i="1"/>
  <c r="O250" i="1"/>
  <c r="N250" i="1"/>
  <c r="P249" i="1"/>
  <c r="O249" i="1"/>
  <c r="N249" i="1"/>
  <c r="P248" i="1"/>
  <c r="O248" i="1"/>
  <c r="N248" i="1"/>
  <c r="P247" i="1"/>
  <c r="O247" i="1"/>
  <c r="N247" i="1"/>
  <c r="P246" i="1"/>
  <c r="O246" i="1"/>
  <c r="N246" i="1"/>
  <c r="P245" i="1"/>
  <c r="O245" i="1"/>
  <c r="N245" i="1"/>
  <c r="P244" i="1"/>
  <c r="O244" i="1"/>
  <c r="N244" i="1"/>
  <c r="P243" i="1"/>
  <c r="O243" i="1"/>
  <c r="N243" i="1"/>
  <c r="P242" i="1"/>
  <c r="O242" i="1"/>
  <c r="N242" i="1"/>
  <c r="P241" i="1"/>
  <c r="O241" i="1"/>
  <c r="N241" i="1"/>
  <c r="P240" i="1"/>
  <c r="O240" i="1"/>
  <c r="N240" i="1"/>
  <c r="P239" i="1"/>
  <c r="O239" i="1"/>
  <c r="N239" i="1"/>
  <c r="P238" i="1"/>
  <c r="O238" i="1"/>
  <c r="N238" i="1"/>
  <c r="P237" i="1"/>
  <c r="O237" i="1"/>
  <c r="N237" i="1"/>
  <c r="P236" i="1"/>
  <c r="O236" i="1"/>
  <c r="N236" i="1"/>
  <c r="P235" i="1"/>
  <c r="O235" i="1"/>
  <c r="N235" i="1"/>
  <c r="P234" i="1"/>
  <c r="O234" i="1"/>
  <c r="N234" i="1"/>
  <c r="P233" i="1"/>
  <c r="O233" i="1"/>
  <c r="N233" i="1"/>
  <c r="P232" i="1"/>
  <c r="O232" i="1"/>
  <c r="N232" i="1"/>
  <c r="P231" i="1"/>
  <c r="O231" i="1"/>
  <c r="N231" i="1"/>
  <c r="P230" i="1"/>
  <c r="O230" i="1"/>
  <c r="N230" i="1"/>
  <c r="P229" i="1"/>
  <c r="O229" i="1"/>
  <c r="N229" i="1"/>
  <c r="P228" i="1"/>
  <c r="O228" i="1"/>
  <c r="N228" i="1"/>
  <c r="P227" i="1"/>
  <c r="O227" i="1"/>
  <c r="N227" i="1"/>
  <c r="P226" i="1"/>
  <c r="O226" i="1"/>
  <c r="N226" i="1"/>
  <c r="P225" i="1"/>
  <c r="O225" i="1"/>
  <c r="N225" i="1"/>
  <c r="P224" i="1"/>
  <c r="O224" i="1"/>
  <c r="N224" i="1"/>
  <c r="P223" i="1"/>
  <c r="O223" i="1"/>
  <c r="N223" i="1"/>
  <c r="P222" i="1"/>
  <c r="O222" i="1"/>
  <c r="N222" i="1"/>
  <c r="P221" i="1"/>
  <c r="O221" i="1"/>
  <c r="N221" i="1"/>
  <c r="P220" i="1"/>
  <c r="O220" i="1"/>
  <c r="N220" i="1"/>
  <c r="P219" i="1"/>
  <c r="O219" i="1"/>
  <c r="N219" i="1"/>
  <c r="P218" i="1"/>
  <c r="O218" i="1"/>
  <c r="N218" i="1"/>
  <c r="P217" i="1"/>
  <c r="O217" i="1"/>
  <c r="N217" i="1"/>
  <c r="P216" i="1"/>
  <c r="O216" i="1"/>
  <c r="N216" i="1"/>
  <c r="P215" i="1"/>
  <c r="O215" i="1"/>
  <c r="N215" i="1"/>
  <c r="P214" i="1"/>
  <c r="O214" i="1"/>
  <c r="N214" i="1"/>
  <c r="P213" i="1"/>
  <c r="O213" i="1"/>
  <c r="N213" i="1"/>
  <c r="P212" i="1"/>
  <c r="O212" i="1"/>
  <c r="N212" i="1"/>
  <c r="P211" i="1"/>
  <c r="O211" i="1"/>
  <c r="N211" i="1"/>
  <c r="P210" i="1"/>
  <c r="O210" i="1"/>
  <c r="N210" i="1"/>
  <c r="P209" i="1"/>
  <c r="O209" i="1"/>
  <c r="N209" i="1"/>
  <c r="P208" i="1"/>
  <c r="O208" i="1"/>
  <c r="N208" i="1"/>
  <c r="P207" i="1"/>
  <c r="O207" i="1"/>
  <c r="N207" i="1"/>
  <c r="P206" i="1"/>
  <c r="O206" i="1"/>
  <c r="N206" i="1"/>
  <c r="P205" i="1"/>
  <c r="O205" i="1"/>
  <c r="N205" i="1"/>
  <c r="P204" i="1"/>
  <c r="O204" i="1"/>
  <c r="N204" i="1"/>
  <c r="P203" i="1"/>
  <c r="O203" i="1"/>
  <c r="N203" i="1"/>
  <c r="P202" i="1"/>
  <c r="O202" i="1"/>
  <c r="N202" i="1"/>
  <c r="P201" i="1"/>
  <c r="O201" i="1"/>
  <c r="N201" i="1"/>
  <c r="P200" i="1"/>
  <c r="O200" i="1"/>
  <c r="N200" i="1"/>
  <c r="P199" i="1"/>
  <c r="O199" i="1"/>
  <c r="N199" i="1"/>
  <c r="P198" i="1"/>
  <c r="O198" i="1"/>
  <c r="N198" i="1"/>
  <c r="P197" i="1"/>
  <c r="O197" i="1"/>
  <c r="N197" i="1"/>
  <c r="P196" i="1"/>
  <c r="O196" i="1"/>
  <c r="N196" i="1"/>
  <c r="P195" i="1"/>
  <c r="O195" i="1"/>
  <c r="N195" i="1"/>
  <c r="P194" i="1"/>
  <c r="O194" i="1"/>
  <c r="N194" i="1"/>
  <c r="P193" i="1"/>
  <c r="O193" i="1"/>
  <c r="N193" i="1"/>
  <c r="P192" i="1"/>
  <c r="O192" i="1"/>
  <c r="N192" i="1"/>
  <c r="P191" i="1"/>
  <c r="O191" i="1"/>
  <c r="N191" i="1"/>
  <c r="P190" i="1"/>
  <c r="O190" i="1"/>
  <c r="N190" i="1"/>
  <c r="P189" i="1"/>
  <c r="O189" i="1"/>
  <c r="N189" i="1"/>
  <c r="P188" i="1"/>
  <c r="O188" i="1"/>
  <c r="N188" i="1"/>
  <c r="P187" i="1"/>
  <c r="O187" i="1"/>
  <c r="N187" i="1"/>
  <c r="P186" i="1"/>
  <c r="O186" i="1"/>
  <c r="N186" i="1"/>
  <c r="P185" i="1"/>
  <c r="O185" i="1"/>
  <c r="N185" i="1"/>
  <c r="P184" i="1"/>
  <c r="O184" i="1"/>
  <c r="N184" i="1"/>
  <c r="P183" i="1"/>
  <c r="O183" i="1"/>
  <c r="N183" i="1"/>
  <c r="P182" i="1"/>
  <c r="O182" i="1"/>
  <c r="N182" i="1"/>
  <c r="P181" i="1"/>
  <c r="O181" i="1"/>
  <c r="N181" i="1"/>
  <c r="P180" i="1"/>
  <c r="O180" i="1"/>
  <c r="N180" i="1"/>
  <c r="P179" i="1"/>
  <c r="O179" i="1"/>
  <c r="N179" i="1"/>
  <c r="P178" i="1"/>
  <c r="O178" i="1"/>
  <c r="N178" i="1"/>
  <c r="P177" i="1"/>
  <c r="O177" i="1"/>
  <c r="N177" i="1"/>
  <c r="P176" i="1"/>
  <c r="O176" i="1"/>
  <c r="N176" i="1"/>
  <c r="P175" i="1"/>
  <c r="O175" i="1"/>
  <c r="N175" i="1"/>
  <c r="P174" i="1"/>
  <c r="O174" i="1"/>
  <c r="N174" i="1"/>
  <c r="P173" i="1"/>
  <c r="O173" i="1"/>
  <c r="N173" i="1"/>
  <c r="P172" i="1"/>
  <c r="O172" i="1"/>
  <c r="N172" i="1"/>
  <c r="P171" i="1"/>
  <c r="O171" i="1"/>
  <c r="N171" i="1"/>
  <c r="P170" i="1"/>
  <c r="O170" i="1"/>
  <c r="N170" i="1"/>
  <c r="P169" i="1"/>
  <c r="O169" i="1"/>
  <c r="N169" i="1"/>
  <c r="P168" i="1"/>
  <c r="O168" i="1"/>
  <c r="N168" i="1"/>
  <c r="P167" i="1"/>
  <c r="O167" i="1"/>
  <c r="N167" i="1"/>
  <c r="P166" i="1"/>
  <c r="O166" i="1"/>
  <c r="N166" i="1"/>
  <c r="P165" i="1"/>
  <c r="O165" i="1"/>
  <c r="N165" i="1"/>
  <c r="P164" i="1"/>
  <c r="O164" i="1"/>
  <c r="N164" i="1"/>
  <c r="P163" i="1"/>
  <c r="O163" i="1"/>
  <c r="N163" i="1"/>
  <c r="P162" i="1"/>
  <c r="O162" i="1"/>
  <c r="N162" i="1"/>
  <c r="P161" i="1"/>
  <c r="O161" i="1"/>
  <c r="N161" i="1"/>
  <c r="P160" i="1"/>
  <c r="O160" i="1"/>
  <c r="N160" i="1"/>
  <c r="P159" i="1"/>
  <c r="O159" i="1"/>
  <c r="N159" i="1"/>
  <c r="P158" i="1"/>
  <c r="O158" i="1"/>
  <c r="N158" i="1"/>
  <c r="P157" i="1"/>
  <c r="O157" i="1"/>
  <c r="N157" i="1"/>
  <c r="P156" i="1"/>
  <c r="O156" i="1"/>
  <c r="N156" i="1"/>
  <c r="P155" i="1"/>
  <c r="O155" i="1"/>
  <c r="N155" i="1"/>
  <c r="P154" i="1"/>
  <c r="O154" i="1"/>
  <c r="N154" i="1"/>
  <c r="P153" i="1"/>
  <c r="O153" i="1"/>
  <c r="N153" i="1"/>
  <c r="P152" i="1"/>
  <c r="O152" i="1"/>
  <c r="N152" i="1"/>
  <c r="P151" i="1"/>
  <c r="O151" i="1"/>
  <c r="N151" i="1"/>
  <c r="P150" i="1"/>
  <c r="O150" i="1"/>
  <c r="N150" i="1"/>
  <c r="P149" i="1"/>
  <c r="O149" i="1"/>
  <c r="N149" i="1"/>
  <c r="P148" i="1"/>
  <c r="O148" i="1"/>
  <c r="N148" i="1"/>
  <c r="P147" i="1"/>
  <c r="O147" i="1"/>
  <c r="N147" i="1"/>
  <c r="P146" i="1"/>
  <c r="O146" i="1"/>
  <c r="N146" i="1"/>
  <c r="P145" i="1"/>
  <c r="O145" i="1"/>
  <c r="N145" i="1"/>
  <c r="P144" i="1"/>
  <c r="O144" i="1"/>
  <c r="N144" i="1"/>
  <c r="P143" i="1"/>
  <c r="O143" i="1"/>
  <c r="N143" i="1"/>
  <c r="P142" i="1"/>
  <c r="O142" i="1"/>
  <c r="N142" i="1"/>
  <c r="P141" i="1"/>
  <c r="O141" i="1"/>
  <c r="N141" i="1"/>
  <c r="P140" i="1"/>
  <c r="O140" i="1"/>
  <c r="N140" i="1"/>
  <c r="P139" i="1"/>
  <c r="O139" i="1"/>
  <c r="N139" i="1"/>
  <c r="P138" i="1"/>
  <c r="O138" i="1"/>
  <c r="N138" i="1"/>
  <c r="P137" i="1"/>
  <c r="O137" i="1"/>
  <c r="N137" i="1"/>
  <c r="P136" i="1"/>
  <c r="O136" i="1"/>
  <c r="N136" i="1"/>
  <c r="P135" i="1"/>
  <c r="O135" i="1"/>
  <c r="N135" i="1"/>
  <c r="P134" i="1"/>
  <c r="O134" i="1"/>
  <c r="N134" i="1"/>
  <c r="P133" i="1"/>
  <c r="O133" i="1"/>
  <c r="N133" i="1"/>
  <c r="P132" i="1"/>
  <c r="O132" i="1"/>
  <c r="N132" i="1"/>
  <c r="P131" i="1"/>
  <c r="O131" i="1"/>
  <c r="N131" i="1"/>
  <c r="P130" i="1"/>
  <c r="O130" i="1"/>
  <c r="N130" i="1"/>
  <c r="P129" i="1"/>
  <c r="O129" i="1"/>
  <c r="N129" i="1"/>
  <c r="P128" i="1"/>
  <c r="O128" i="1"/>
  <c r="N128" i="1"/>
  <c r="P127" i="1"/>
  <c r="O127" i="1"/>
  <c r="N127" i="1"/>
  <c r="P126" i="1"/>
  <c r="O126" i="1"/>
  <c r="N126" i="1"/>
  <c r="P125" i="1"/>
  <c r="O125" i="1"/>
  <c r="N125" i="1"/>
  <c r="P124" i="1"/>
  <c r="O124" i="1"/>
  <c r="N124" i="1"/>
  <c r="P123" i="1"/>
  <c r="O123" i="1"/>
  <c r="N123" i="1"/>
  <c r="P122" i="1"/>
  <c r="O122" i="1"/>
  <c r="N122" i="1"/>
  <c r="P121" i="1"/>
  <c r="O121" i="1"/>
  <c r="N121" i="1"/>
  <c r="P120" i="1"/>
  <c r="O120" i="1"/>
  <c r="N120" i="1"/>
  <c r="P119" i="1"/>
  <c r="O119" i="1"/>
  <c r="N119" i="1"/>
  <c r="P118" i="1"/>
  <c r="O118" i="1"/>
  <c r="N118" i="1"/>
  <c r="P117" i="1"/>
  <c r="O117" i="1"/>
  <c r="N117" i="1"/>
  <c r="P116" i="1"/>
  <c r="O116" i="1"/>
  <c r="N116" i="1"/>
  <c r="P115" i="1"/>
  <c r="O115" i="1"/>
  <c r="N115" i="1"/>
  <c r="P114" i="1"/>
  <c r="O114" i="1"/>
  <c r="N114" i="1"/>
  <c r="P113" i="1"/>
  <c r="O113" i="1"/>
  <c r="N113" i="1"/>
  <c r="P112" i="1"/>
  <c r="O112" i="1"/>
  <c r="N112" i="1"/>
  <c r="P111" i="1"/>
  <c r="O111" i="1"/>
  <c r="N111" i="1"/>
  <c r="P110" i="1"/>
  <c r="O110" i="1"/>
  <c r="N110" i="1"/>
  <c r="P109" i="1"/>
  <c r="O109" i="1"/>
  <c r="N109" i="1"/>
  <c r="P108" i="1"/>
  <c r="O108" i="1"/>
  <c r="N108" i="1"/>
  <c r="P107" i="1"/>
  <c r="O107" i="1"/>
  <c r="N107" i="1"/>
  <c r="P106" i="1"/>
  <c r="O106" i="1"/>
  <c r="N106" i="1"/>
  <c r="P105" i="1"/>
  <c r="O105" i="1"/>
  <c r="N105" i="1"/>
  <c r="P104" i="1"/>
  <c r="O104" i="1"/>
  <c r="N104" i="1"/>
  <c r="P103" i="1"/>
  <c r="O103" i="1"/>
  <c r="N103" i="1"/>
  <c r="P102" i="1"/>
  <c r="O102" i="1"/>
  <c r="N102" i="1"/>
  <c r="P101" i="1"/>
  <c r="O101" i="1"/>
  <c r="N101" i="1"/>
  <c r="P100" i="1"/>
  <c r="O100" i="1"/>
  <c r="N100" i="1"/>
  <c r="P99" i="1"/>
  <c r="O99" i="1"/>
  <c r="N99" i="1"/>
  <c r="P98" i="1"/>
  <c r="O98" i="1"/>
  <c r="N98" i="1"/>
  <c r="P97" i="1"/>
  <c r="O97" i="1"/>
  <c r="N97" i="1"/>
  <c r="P96" i="1"/>
  <c r="O96" i="1"/>
  <c r="N96" i="1"/>
  <c r="P95" i="1"/>
  <c r="O95" i="1"/>
  <c r="N95" i="1"/>
  <c r="P94" i="1"/>
  <c r="O94" i="1"/>
  <c r="N94" i="1"/>
  <c r="P93" i="1"/>
  <c r="O93" i="1"/>
  <c r="N93" i="1"/>
  <c r="P92" i="1"/>
  <c r="O92" i="1"/>
  <c r="N92" i="1"/>
  <c r="P91" i="1"/>
  <c r="O91" i="1"/>
  <c r="N91" i="1"/>
  <c r="P90" i="1"/>
  <c r="O90" i="1"/>
  <c r="N90" i="1"/>
  <c r="P89" i="1"/>
  <c r="O89" i="1"/>
  <c r="N89" i="1"/>
  <c r="P88" i="1"/>
  <c r="O88" i="1"/>
  <c r="N88" i="1"/>
  <c r="P87" i="1"/>
  <c r="O87" i="1"/>
  <c r="N87" i="1"/>
  <c r="P86" i="1"/>
  <c r="O86" i="1"/>
  <c r="N86" i="1"/>
  <c r="P85" i="1"/>
  <c r="O85" i="1"/>
  <c r="N85" i="1"/>
  <c r="P84" i="1"/>
  <c r="O84" i="1"/>
  <c r="N84" i="1"/>
  <c r="P83" i="1"/>
  <c r="O83" i="1"/>
  <c r="N83" i="1"/>
  <c r="P82" i="1"/>
  <c r="O82" i="1"/>
  <c r="N82" i="1"/>
  <c r="P81" i="1"/>
  <c r="O81" i="1"/>
  <c r="N81" i="1"/>
  <c r="P80" i="1"/>
  <c r="O80" i="1"/>
  <c r="N80" i="1"/>
  <c r="P79" i="1"/>
  <c r="O79" i="1"/>
  <c r="N79" i="1"/>
  <c r="P78" i="1"/>
  <c r="O78" i="1"/>
  <c r="N78" i="1"/>
  <c r="P77" i="1"/>
  <c r="O77" i="1"/>
  <c r="N77" i="1"/>
  <c r="P76" i="1"/>
  <c r="O76" i="1"/>
  <c r="N76" i="1"/>
  <c r="P75" i="1"/>
  <c r="O75" i="1"/>
  <c r="N75" i="1"/>
  <c r="P74" i="1"/>
  <c r="O74" i="1"/>
  <c r="N74" i="1"/>
  <c r="P73" i="1"/>
  <c r="O73" i="1"/>
  <c r="N73" i="1"/>
  <c r="P72" i="1"/>
  <c r="O72" i="1"/>
  <c r="N72" i="1"/>
  <c r="P71" i="1"/>
  <c r="O71" i="1"/>
  <c r="N71" i="1"/>
  <c r="P70" i="1"/>
  <c r="O70" i="1"/>
  <c r="N70" i="1"/>
  <c r="P69" i="1"/>
  <c r="O69" i="1"/>
  <c r="N69" i="1"/>
  <c r="P68" i="1"/>
  <c r="O68" i="1"/>
  <c r="N68" i="1"/>
  <c r="P67" i="1"/>
  <c r="O67" i="1"/>
  <c r="N67" i="1"/>
  <c r="P66" i="1"/>
  <c r="O66" i="1"/>
  <c r="N66" i="1"/>
  <c r="P65" i="1"/>
  <c r="O65" i="1"/>
  <c r="N65" i="1"/>
  <c r="P64" i="1"/>
  <c r="O64" i="1"/>
  <c r="N64" i="1"/>
  <c r="P63" i="1"/>
  <c r="O63" i="1"/>
  <c r="N63" i="1"/>
  <c r="P62" i="1"/>
  <c r="O62" i="1"/>
  <c r="N62" i="1"/>
  <c r="P61" i="1"/>
  <c r="O61" i="1"/>
  <c r="N61" i="1"/>
  <c r="P60" i="1"/>
  <c r="O60" i="1"/>
  <c r="N60" i="1"/>
  <c r="P59" i="1"/>
  <c r="O59" i="1"/>
  <c r="N59" i="1"/>
  <c r="P58" i="1"/>
  <c r="O58" i="1"/>
  <c r="N58" i="1"/>
  <c r="P57" i="1"/>
  <c r="O57" i="1"/>
  <c r="N57" i="1"/>
  <c r="P56" i="1"/>
  <c r="O56" i="1"/>
  <c r="N56" i="1"/>
  <c r="P55" i="1"/>
  <c r="O55" i="1"/>
  <c r="N55" i="1"/>
  <c r="P54" i="1"/>
  <c r="O54" i="1"/>
  <c r="N54" i="1"/>
  <c r="P53" i="1"/>
  <c r="O53" i="1"/>
  <c r="N53" i="1"/>
  <c r="P52" i="1"/>
  <c r="O52" i="1"/>
  <c r="N52" i="1"/>
  <c r="P51" i="1"/>
  <c r="O51" i="1"/>
  <c r="N51" i="1"/>
  <c r="P50" i="1"/>
  <c r="O50" i="1"/>
  <c r="N50" i="1"/>
  <c r="P49" i="1"/>
  <c r="O49" i="1"/>
  <c r="N49" i="1"/>
  <c r="P48" i="1"/>
  <c r="O48" i="1"/>
  <c r="N48" i="1"/>
  <c r="P47" i="1"/>
  <c r="O47" i="1"/>
  <c r="N47" i="1"/>
  <c r="P46" i="1"/>
  <c r="O46" i="1"/>
  <c r="N46" i="1"/>
  <c r="P45" i="1"/>
  <c r="O45" i="1"/>
  <c r="N45" i="1"/>
  <c r="P44" i="1"/>
  <c r="O44" i="1"/>
  <c r="N44" i="1"/>
  <c r="P43" i="1"/>
  <c r="O43" i="1"/>
  <c r="N43" i="1"/>
  <c r="P42" i="1"/>
  <c r="O42" i="1"/>
  <c r="N42" i="1"/>
  <c r="O41" i="1"/>
  <c r="N41" i="1"/>
  <c r="O40" i="1"/>
  <c r="N40" i="1"/>
  <c r="O39" i="1"/>
  <c r="N39" i="1"/>
  <c r="O38" i="1"/>
  <c r="N38" i="1"/>
  <c r="O37" i="1"/>
  <c r="N37" i="1"/>
  <c r="O36" i="1"/>
  <c r="N36" i="1"/>
  <c r="O35" i="1"/>
  <c r="N35" i="1"/>
  <c r="O34" i="1"/>
  <c r="N34" i="1"/>
  <c r="O33" i="1"/>
  <c r="N33" i="1"/>
  <c r="N32" i="1"/>
  <c r="R367" i="1" l="1"/>
  <c r="C11" i="10" l="1"/>
  <c r="B11" i="10"/>
  <c r="G116" i="10" l="1"/>
  <c r="G42" i="10"/>
  <c r="G63" i="10"/>
  <c r="F95" i="10"/>
  <c r="G11" i="10"/>
  <c r="G78" i="10"/>
  <c r="F131" i="10"/>
  <c r="G97" i="10"/>
  <c r="G43" i="10"/>
  <c r="F96" i="10"/>
  <c r="F68" i="10"/>
  <c r="F13" i="10"/>
  <c r="G94" i="10"/>
  <c r="F121" i="10"/>
  <c r="F67" i="10"/>
  <c r="F62" i="10"/>
  <c r="F70" i="10"/>
  <c r="F119" i="10"/>
  <c r="F40" i="10"/>
  <c r="G70" i="10"/>
  <c r="F32" i="10"/>
  <c r="F79" i="10"/>
  <c r="G76" i="10"/>
  <c r="G19" i="10"/>
  <c r="F103" i="10"/>
  <c r="G16" i="10"/>
  <c r="F15" i="10"/>
  <c r="F7" i="10"/>
  <c r="F50" i="10"/>
  <c r="F105" i="10"/>
  <c r="F116" i="10"/>
  <c r="G64" i="10"/>
  <c r="F10" i="10"/>
  <c r="F26" i="10"/>
  <c r="F88" i="10"/>
  <c r="F97" i="10"/>
  <c r="G14" i="10"/>
  <c r="F35" i="10"/>
  <c r="G27" i="10"/>
  <c r="G105" i="10"/>
  <c r="G109" i="10"/>
  <c r="G41" i="10"/>
  <c r="G55" i="10"/>
  <c r="G125" i="10"/>
  <c r="F3" i="10"/>
  <c r="F60" i="10"/>
  <c r="G9" i="10"/>
  <c r="F64" i="10"/>
  <c r="G107" i="10"/>
  <c r="G7" i="10"/>
  <c r="G66" i="10"/>
  <c r="G65" i="10"/>
  <c r="F8" i="10"/>
  <c r="F44" i="10"/>
  <c r="F111" i="10"/>
  <c r="F28" i="10"/>
  <c r="G54" i="10"/>
  <c r="F6" i="10"/>
  <c r="F31" i="10"/>
  <c r="G128" i="10"/>
  <c r="F101" i="10"/>
  <c r="G115" i="10"/>
  <c r="G23" i="10"/>
  <c r="F12" i="10"/>
  <c r="F120" i="10"/>
  <c r="G47" i="10"/>
  <c r="G12" i="10"/>
  <c r="F52" i="10"/>
  <c r="G73" i="10"/>
  <c r="G18" i="10"/>
  <c r="G45" i="10"/>
  <c r="G71" i="10"/>
  <c r="F56" i="10"/>
  <c r="G30" i="10"/>
  <c r="G118" i="10"/>
  <c r="F122" i="10"/>
  <c r="G25" i="10"/>
  <c r="G85" i="10"/>
  <c r="G50" i="10"/>
  <c r="F92" i="10"/>
  <c r="G49" i="10"/>
  <c r="G24" i="10"/>
  <c r="G2" i="10"/>
  <c r="G131" i="10"/>
  <c r="G53" i="10"/>
  <c r="F82" i="10"/>
  <c r="F94" i="10"/>
  <c r="G86" i="10"/>
  <c r="G91" i="10"/>
  <c r="F128" i="10"/>
  <c r="G48" i="10"/>
  <c r="F45" i="10"/>
  <c r="F25" i="10"/>
  <c r="F71" i="10"/>
  <c r="F90" i="10"/>
  <c r="G21" i="10"/>
  <c r="F18" i="10"/>
  <c r="G37" i="10"/>
  <c r="F19" i="10"/>
  <c r="F130" i="10"/>
  <c r="F38" i="10"/>
  <c r="G87" i="10"/>
  <c r="F48" i="10"/>
  <c r="F107" i="10"/>
  <c r="F125" i="10"/>
  <c r="G39" i="10"/>
  <c r="F63" i="10"/>
  <c r="F114" i="10"/>
  <c r="F99" i="10"/>
  <c r="F33" i="10"/>
  <c r="F66" i="10"/>
  <c r="F9" i="10"/>
  <c r="G108" i="10"/>
  <c r="G3" i="10"/>
  <c r="F24" i="10"/>
  <c r="G93" i="10"/>
  <c r="G77" i="10"/>
  <c r="G5" i="10"/>
  <c r="F89" i="10"/>
  <c r="G129" i="10"/>
  <c r="F30" i="10"/>
  <c r="G83" i="10"/>
  <c r="F59" i="10"/>
  <c r="G123" i="10"/>
  <c r="G6" i="10"/>
  <c r="G13" i="10"/>
  <c r="G28" i="10"/>
  <c r="G133" i="10"/>
  <c r="F80" i="10"/>
  <c r="F37" i="10"/>
  <c r="F5" i="10"/>
  <c r="G119" i="10"/>
  <c r="F110" i="10"/>
  <c r="G111" i="10"/>
  <c r="G106" i="10"/>
  <c r="F21" i="10"/>
  <c r="G124" i="10"/>
  <c r="G88" i="10"/>
  <c r="F41" i="10"/>
  <c r="F57" i="10"/>
  <c r="G36" i="10"/>
  <c r="G103" i="10"/>
  <c r="G127" i="10"/>
  <c r="F100" i="10"/>
  <c r="F93" i="10"/>
  <c r="F72" i="10"/>
  <c r="F106" i="10"/>
  <c r="F85" i="10"/>
  <c r="G59" i="10"/>
  <c r="G92" i="10"/>
  <c r="F124" i="10"/>
  <c r="F76" i="10"/>
  <c r="G130" i="10"/>
  <c r="G52" i="10"/>
  <c r="F34" i="10"/>
  <c r="F23" i="10"/>
  <c r="G33" i="10"/>
  <c r="G17" i="10"/>
  <c r="F61" i="10"/>
  <c r="G68" i="10"/>
  <c r="G51" i="10"/>
  <c r="G100" i="10"/>
  <c r="F16" i="10"/>
  <c r="G75" i="10"/>
  <c r="F47" i="10"/>
  <c r="G89" i="10"/>
  <c r="F46" i="10"/>
  <c r="F132" i="10"/>
  <c r="F53" i="10"/>
  <c r="G84" i="10"/>
  <c r="G44" i="10"/>
  <c r="F127" i="10"/>
  <c r="G96" i="10"/>
  <c r="F39" i="10"/>
  <c r="G26" i="10"/>
  <c r="G4" i="10"/>
  <c r="F102" i="10"/>
  <c r="F104" i="10"/>
  <c r="G98" i="10"/>
  <c r="G120" i="10"/>
  <c r="G61" i="10"/>
  <c r="G56" i="10"/>
  <c r="F42" i="10"/>
  <c r="F36" i="10"/>
  <c r="F2" i="10"/>
  <c r="F27" i="10"/>
  <c r="G126" i="10"/>
  <c r="G104" i="10"/>
  <c r="G79" i="10"/>
  <c r="G69" i="10"/>
  <c r="G90" i="10"/>
  <c r="G110" i="10"/>
  <c r="F75" i="10"/>
  <c r="G10" i="10"/>
  <c r="F123" i="10"/>
  <c r="G74" i="10"/>
  <c r="G22" i="10"/>
  <c r="F109" i="10"/>
  <c r="G121" i="10"/>
  <c r="F14" i="10"/>
  <c r="G67" i="10"/>
  <c r="F87" i="10"/>
  <c r="G46" i="10"/>
  <c r="G57" i="10"/>
  <c r="F86" i="10"/>
  <c r="F55" i="10"/>
  <c r="F17" i="10"/>
  <c r="F91" i="10"/>
  <c r="F11" i="10"/>
  <c r="F126" i="10"/>
  <c r="F22" i="10"/>
  <c r="G29" i="10"/>
  <c r="F43" i="10"/>
  <c r="G34" i="10"/>
  <c r="G38" i="10"/>
  <c r="G102" i="10"/>
  <c r="F29" i="10"/>
  <c r="F4" i="10"/>
  <c r="G80" i="10"/>
  <c r="F78" i="10"/>
  <c r="F81" i="10"/>
  <c r="G99" i="10"/>
  <c r="G35" i="10"/>
  <c r="F54" i="10"/>
  <c r="G95" i="10"/>
  <c r="F112" i="10"/>
  <c r="F115" i="10"/>
  <c r="F69" i="10"/>
  <c r="G113" i="10"/>
  <c r="F77" i="10"/>
  <c r="F83" i="10"/>
  <c r="F49" i="10"/>
  <c r="F51" i="10"/>
  <c r="G31" i="10"/>
  <c r="F113" i="10"/>
  <c r="F20" i="10"/>
  <c r="G101" i="10"/>
  <c r="G117" i="10"/>
  <c r="G122" i="10"/>
  <c r="G114" i="10"/>
  <c r="F73" i="10"/>
  <c r="F117" i="10"/>
  <c r="F74" i="10"/>
  <c r="F108" i="10"/>
  <c r="F98" i="10"/>
  <c r="G72" i="10"/>
  <c r="G112" i="10"/>
  <c r="G32" i="10"/>
  <c r="F65" i="10"/>
  <c r="F118" i="10"/>
  <c r="G60" i="10"/>
  <c r="F84" i="10"/>
  <c r="G58" i="10"/>
  <c r="G8" i="10"/>
  <c r="F133" i="10"/>
  <c r="G82" i="10"/>
  <c r="G20" i="10"/>
  <c r="F58" i="10"/>
  <c r="F129" i="10"/>
  <c r="G81" i="10"/>
  <c r="G132" i="10"/>
  <c r="G15" i="10"/>
  <c r="G62" i="10"/>
  <c r="G40" i="10"/>
</calcChain>
</file>

<file path=xl/sharedStrings.xml><?xml version="1.0" encoding="utf-8"?>
<sst xmlns="http://schemas.openxmlformats.org/spreadsheetml/2006/main" count="5966" uniqueCount="150">
  <si>
    <t>Period</t>
  </si>
  <si>
    <t>U.S. Composite</t>
  </si>
  <si>
    <t>U.S. Composite - Value Weighted</t>
  </si>
  <si>
    <t>U.S. Investment Grade</t>
  </si>
  <si>
    <t>U.S. General Commercial</t>
  </si>
  <si>
    <t xml:space="preserve">U.S. Composite Excluding MultiFamily -  Value Weighted </t>
  </si>
  <si>
    <t xml:space="preserve">U.S. MultiFamily -  Value Weighted </t>
  </si>
  <si>
    <t>Equal-Weighted</t>
  </si>
  <si>
    <t>Value Weighted</t>
  </si>
  <si>
    <t>U.S. Office</t>
  </si>
  <si>
    <t>U.S. Industrial</t>
  </si>
  <si>
    <t>U.S. Retail</t>
  </si>
  <si>
    <t>U.S. Multifamily</t>
  </si>
  <si>
    <t>U.S. Land</t>
  </si>
  <si>
    <t>U.S. Hospitality</t>
  </si>
  <si>
    <t>NULL</t>
  </si>
  <si>
    <t>Value-Weighted</t>
  </si>
  <si>
    <t>Midwest Composite</t>
  </si>
  <si>
    <t>Northeast Composite</t>
  </si>
  <si>
    <t>South Composite</t>
  </si>
  <si>
    <t>West Composite</t>
  </si>
  <si>
    <t>Midwest Office</t>
  </si>
  <si>
    <t>Midwest Industrial</t>
  </si>
  <si>
    <t>Midwest Retail</t>
  </si>
  <si>
    <t>Midwest Multifamily</t>
  </si>
  <si>
    <t>Northeast Office</t>
  </si>
  <si>
    <t>Northeast Industrial</t>
  </si>
  <si>
    <t>Northeast Retail</t>
  </si>
  <si>
    <t>Northeast Multifamily</t>
  </si>
  <si>
    <t>South Office</t>
  </si>
  <si>
    <t>South Industrial</t>
  </si>
  <si>
    <t>South Retail</t>
  </si>
  <si>
    <t>South Multifamily</t>
  </si>
  <si>
    <t>West Office</t>
  </si>
  <si>
    <t>West Industrial</t>
  </si>
  <si>
    <t>West Retail</t>
  </si>
  <si>
    <t>West Multifamily</t>
  </si>
  <si>
    <t>Prime Office Metros</t>
  </si>
  <si>
    <t>Prime Industrial Metros</t>
  </si>
  <si>
    <t>Prime Retail Metros</t>
  </si>
  <si>
    <t>Prime Multifamily Metros</t>
  </si>
  <si>
    <t xml:space="preserve">Office Top 10 Largest Metros Quarterly Indices         </t>
  </si>
  <si>
    <t>Month</t>
  </si>
  <si>
    <t>U.S. Composite Pair Count</t>
  </si>
  <si>
    <t>U.S. Investment Grade Pair Count</t>
  </si>
  <si>
    <t>U.S. General Commercial Pair Count</t>
  </si>
  <si>
    <t>U.S. Composite Pair Volume</t>
  </si>
  <si>
    <t>U.S. Investment Grade Pair Volume</t>
  </si>
  <si>
    <t>U.S. General Commercial Pair Volume</t>
  </si>
  <si>
    <t>U.S. General Commercial Distress Pair Count</t>
  </si>
  <si>
    <t>U.S. Investment Grade Distress Pair Count</t>
  </si>
  <si>
    <t>U.S. General Commercial Distress Pair %</t>
  </si>
  <si>
    <t>U.S. Investment Grade Distress Pair %</t>
  </si>
  <si>
    <t>U.S. Composite Non-Distress</t>
  </si>
  <si>
    <t>U.S. Investment Grade Non-Distress</t>
  </si>
  <si>
    <t>Equal Weighted</t>
  </si>
  <si>
    <t>PropertyType!O6</t>
  </si>
  <si>
    <t>PropertyType!U6</t>
  </si>
  <si>
    <t>PropertyType!P6</t>
  </si>
  <si>
    <t>PropertyType!V6</t>
  </si>
  <si>
    <t>PropertyType!Q6</t>
  </si>
  <si>
    <t>PropertyType!W6</t>
  </si>
  <si>
    <t>PropertyType!R6</t>
  </si>
  <si>
    <t>PropertyType!X6</t>
  </si>
  <si>
    <t>Regional!O6</t>
  </si>
  <si>
    <t>Regional!S6</t>
  </si>
  <si>
    <t>Regional!P6</t>
  </si>
  <si>
    <t>Regional!T6</t>
  </si>
  <si>
    <t>Regional!Q6</t>
  </si>
  <si>
    <t>Regional!U6</t>
  </si>
  <si>
    <t>Regional!R6</t>
  </si>
  <si>
    <t>Regional!V6</t>
  </si>
  <si>
    <t>selected:</t>
  </si>
  <si>
    <t>U.S. Composite Indices: Equal and Value Weighted,</t>
  </si>
  <si>
    <t>Data through August of 2025</t>
  </si>
  <si>
    <t/>
  </si>
  <si>
    <t>U.S.Composite Indices by Market Segment: Equal Weighted,</t>
  </si>
  <si>
    <t>U.S. Composite Index Excluding Multifamily: Value Weighted,</t>
  </si>
  <si>
    <t>U.S. Primary Property Type Quarterly Indices - Equal Weighted,</t>
  </si>
  <si>
    <t>U.S. Primary Property Type  Quarterly Indices - Value Weighted,</t>
  </si>
  <si>
    <t>U.S. Land and Hospitality Quarterly Indices - Equal Weighted,</t>
  </si>
  <si>
    <t>U.S. Regional Type Quarterly Indices - Equal Weighted,</t>
  </si>
  <si>
    <t>U.S. Regional  Quarterly Indices - Value Weighted,</t>
  </si>
  <si>
    <t>U.S. Midwest Property Type Quarterly Indices - Equal Weighted,</t>
  </si>
  <si>
    <t>U.S. Northeast Property Type Quarterly Indices - Equal Weighted,</t>
  </si>
  <si>
    <t>U.S. South Property Type Quarterly Indices - Equal Weighted,</t>
  </si>
  <si>
    <t>U.S. West Property Type Quarterly Indices - Equal Weighted,</t>
  </si>
  <si>
    <t>Office Prime Metros Quarterly Indices - Equal Weighted,</t>
  </si>
  <si>
    <t>Industrial Prime Metros Quarterly Indices - Equal Weighted,</t>
  </si>
  <si>
    <t>Retail Prime Metros Quarterly Indices - Equal Weighted,</t>
  </si>
  <si>
    <t>Multifamily Prime Quarterly Indices - Equal Weighted,</t>
  </si>
  <si>
    <t>U.S. Pair Count, Data through August of 2025</t>
  </si>
  <si>
    <t>U.S. Pair Volume, Data through August of 2025</t>
  </si>
  <si>
    <t>U.S. Distress Sale Pairs Percentage,Data through August of 2025</t>
  </si>
  <si>
    <t>U.S. Composite NonDistress Index - Equal Weighted,</t>
  </si>
  <si>
    <t>U.S. Investment Grade NonDistress Index- Equal Weighted,</t>
  </si>
  <si>
    <t>EW M/M</t>
  </si>
  <si>
    <t>EW Q/Q</t>
  </si>
  <si>
    <t>VW M/M</t>
  </si>
  <si>
    <t>VW Q/Q</t>
  </si>
  <si>
    <t>min</t>
  </si>
  <si>
    <t>from trough</t>
  </si>
  <si>
    <t>y/y</t>
  </si>
  <si>
    <t>q/q</t>
  </si>
  <si>
    <t>m/m</t>
  </si>
  <si>
    <t>IG M/M</t>
  </si>
  <si>
    <t>IG Q/Q</t>
  </si>
  <si>
    <t>IG Y/Y</t>
  </si>
  <si>
    <t>GC M/M</t>
  </si>
  <si>
    <t>GC Q/Q</t>
  </si>
  <si>
    <t>GC Y/Y</t>
  </si>
  <si>
    <t>Composite</t>
  </si>
  <si>
    <t>IG</t>
  </si>
  <si>
    <t>GC</t>
  </si>
  <si>
    <t>EX APT M/M</t>
  </si>
  <si>
    <t>EX APT Q/Q</t>
  </si>
  <si>
    <t>EX APT Y/Y</t>
  </si>
  <si>
    <t>MF M/M</t>
  </si>
  <si>
    <t>MF Q/Q</t>
  </si>
  <si>
    <t>MF Y/Y</t>
  </si>
  <si>
    <t>EX-APT</t>
  </si>
  <si>
    <t>APT</t>
  </si>
  <si>
    <t>to trough</t>
  </si>
  <si>
    <t>o</t>
  </si>
  <si>
    <t>i</t>
  </si>
  <si>
    <t>r</t>
  </si>
  <si>
    <t>m</t>
  </si>
  <si>
    <t>l</t>
  </si>
  <si>
    <t>h</t>
  </si>
  <si>
    <t>QTR</t>
  </si>
  <si>
    <t xml:space="preserve">QTR </t>
  </si>
  <si>
    <t>Y/Y</t>
  </si>
  <si>
    <t>rank</t>
  </si>
  <si>
    <t>max</t>
  </si>
  <si>
    <t>composite</t>
  </si>
  <si>
    <t>ig</t>
  </si>
  <si>
    <t>gc</t>
  </si>
  <si>
    <t>comp</t>
  </si>
  <si>
    <t>y/y 2017</t>
  </si>
  <si>
    <t>y/y 2018</t>
  </si>
  <si>
    <t>y/y change</t>
  </si>
  <si>
    <t>YTD 2014</t>
  </si>
  <si>
    <t>YTD 2015</t>
  </si>
  <si>
    <t>YTD 2016</t>
  </si>
  <si>
    <t>YTD 2017</t>
  </si>
  <si>
    <t>YTD 2018</t>
  </si>
  <si>
    <t>ytd change</t>
  </si>
  <si>
    <t>U.S. Composite Indices: EW And VW YoY</t>
  </si>
  <si>
    <t>Data Through August 2025</t>
  </si>
  <si>
    <t>U.S. Composite - Equal Weighted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</si>
</sst>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(* #,##0_);_(* \(#,##0\);_(* &quot;-&quot;??_);_(@_)"/>
    <numFmt numFmtId="165" formatCode="[$-409]mmm\-yy;@"/>
    <numFmt numFmtId="166" formatCode="0.000000"/>
    <numFmt numFmtId="167" formatCode="0.0%"/>
    <numFmt numFmtId="168" formatCode="mm/dd/yyyy"/>
    <numFmt numFmtId="169" formatCode="mm/dd/yy"/>
    <numFmt numFmtId="170" formatCode="&quot;$&quot;#,##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1"/>
      <color theme="1"/>
      <name val="Calibri"/>
      <family val="2"/>
    </font>
    <font>
      <sz val="12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2"/>
      <color theme="1" tint="0.34998626667073579"/>
      <name val="Arial"/>
      <family val="2"/>
    </font>
    <font>
      <sz val="11"/>
      <name val="Calibri"/>
      <family val="2"/>
    </font>
    <font>
      <sz val="11"/>
      <name val="Calibri"/>
      <family val="2"/>
      <scheme val="minor"/>
    </font>
    <font>
      <b/>
      <sz val="10"/>
      <color theme="1" tint="0.34998626667073579"/>
      <name val="Arial"/>
      <family val="2"/>
    </font>
    <font>
      <sz val="11"/>
      <color theme="4"/>
      <name val="Calibri"/>
      <family val="2"/>
      <scheme val="minor"/>
    </font>
    <font>
      <b/>
      <sz val="11"/>
      <color rgb="FF7F7F7F"/>
      <name val="Arial"/>
      <family val="2"/>
    </font>
    <font>
      <b/>
      <sz val="9"/>
      <color rgb="FF7F7F7F"/>
      <name val="Arial"/>
      <family val="2"/>
    </font>
    <font>
      <b/>
      <sz val="12"/>
      <color rgb="FF7F7F7F"/>
      <name val="Arial"/>
      <family val="2"/>
    </font>
    <font>
      <b/>
      <sz val="12"/>
      <color theme="1"/>
      <name val="Calibri"/>
      <family val="2"/>
    </font>
    <font>
      <sz val="11"/>
      <color theme="4"/>
      <name val="Calibri"/>
      <family val="2"/>
    </font>
    <font>
      <b/>
      <sz val="11"/>
      <color theme="4"/>
      <name val="Calibri"/>
      <family val="2"/>
    </font>
    <font>
      <b/>
      <sz val="11"/>
      <color theme="4"/>
      <name val="Calibri"/>
      <family val="2"/>
      <scheme val="minor"/>
    </font>
    <font>
      <b/>
      <sz val="12"/>
      <color theme="4"/>
      <name val="Calibri"/>
      <family val="2"/>
    </font>
    <font>
      <sz val="12"/>
      <color theme="4"/>
      <name val="Calibri"/>
      <family val="2"/>
    </font>
    <font>
      <b/>
      <sz val="13.2"/>
      <color rgb="FF595959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dashed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3" borderId="0" applyNumberFormat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1" fillId="0" borderId="0"/>
    <xf numFmtId="0" fontId="1" fillId="0" borderId="0"/>
    <xf numFmtId="0" fontId="1" fillId="2" borderId="0" applyNumberFormat="0" applyBorder="0" applyAlignment="0" applyProtection="0"/>
  </cellStyleXfs>
  <cellXfs count="192">
    <xf numFmtId="0" fontId="0" fillId="0" borderId="0" xfId="0"/>
    <xf numFmtId="0" fontId="3" fillId="4" borderId="0" xfId="3" applyFont="1" applyFill="1" applyAlignment="1">
      <alignment wrapText="1"/>
    </xf>
    <xf numFmtId="0" fontId="2" fillId="4" borderId="0" xfId="3" applyFont="1" applyFill="1" applyAlignment="1">
      <alignment wrapText="1"/>
    </xf>
    <xf numFmtId="0" fontId="2" fillId="4" borderId="0" xfId="3" applyFont="1" applyFill="1" applyAlignment="1">
      <alignment horizontal="center" wrapText="1"/>
    </xf>
    <xf numFmtId="43" fontId="3" fillId="4" borderId="0" xfId="3" applyNumberFormat="1" applyFont="1" applyFill="1"/>
    <xf numFmtId="43" fontId="2" fillId="4" borderId="0" xfId="3" applyNumberFormat="1" applyFont="1" applyFill="1"/>
    <xf numFmtId="43" fontId="2" fillId="4" borderId="0" xfId="3" applyNumberFormat="1" applyFont="1" applyFill="1" applyAlignment="1">
      <alignment horizontal="center"/>
    </xf>
    <xf numFmtId="43" fontId="3" fillId="4" borderId="1" xfId="3" applyNumberFormat="1" applyFont="1" applyFill="1" applyBorder="1"/>
    <xf numFmtId="43" fontId="2" fillId="4" borderId="1" xfId="3" applyNumberFormat="1" applyFont="1" applyFill="1" applyBorder="1"/>
    <xf numFmtId="43" fontId="2" fillId="4" borderId="1" xfId="3" applyNumberFormat="1" applyFont="1" applyFill="1" applyBorder="1" applyAlignment="1">
      <alignment horizontal="center"/>
    </xf>
    <xf numFmtId="0" fontId="3" fillId="5" borderId="0" xfId="0" applyFont="1" applyFill="1" applyAlignment="1">
      <alignment horizontal="center" vertical="center" wrapText="1"/>
    </xf>
    <xf numFmtId="0" fontId="2" fillId="5" borderId="0" xfId="0" applyFont="1" applyFill="1" applyAlignment="1">
      <alignment horizontal="center" vertical="center" wrapText="1"/>
    </xf>
    <xf numFmtId="164" fontId="5" fillId="5" borderId="0" xfId="4" applyNumberFormat="1" applyFont="1" applyFill="1" applyBorder="1" applyAlignment="1">
      <alignment horizontal="center" vertical="center" wrapText="1"/>
    </xf>
    <xf numFmtId="0" fontId="6" fillId="5" borderId="0" xfId="0" applyFont="1" applyFill="1"/>
    <xf numFmtId="0" fontId="1" fillId="5" borderId="0" xfId="0" applyFont="1" applyFill="1"/>
    <xf numFmtId="165" fontId="7" fillId="5" borderId="0" xfId="5" applyNumberFormat="1" applyFont="1" applyFill="1" applyAlignment="1">
      <alignment horizontal="center"/>
    </xf>
    <xf numFmtId="164" fontId="7" fillId="5" borderId="0" xfId="4" applyNumberFormat="1" applyFont="1" applyFill="1" applyBorder="1" applyAlignment="1">
      <alignment horizontal="center"/>
    </xf>
    <xf numFmtId="165" fontId="1" fillId="5" borderId="0" xfId="6" applyNumberFormat="1" applyFill="1" applyAlignment="1">
      <alignment horizontal="center" vertical="center"/>
    </xf>
    <xf numFmtId="1" fontId="1" fillId="5" borderId="0" xfId="0" applyNumberFormat="1" applyFont="1" applyFill="1" applyAlignment="1">
      <alignment horizontal="center" vertical="center"/>
    </xf>
    <xf numFmtId="164" fontId="9" fillId="0" borderId="0" xfId="4" applyNumberFormat="1" applyFont="1" applyFill="1" applyBorder="1" applyAlignment="1">
      <alignment horizontal="center"/>
    </xf>
    <xf numFmtId="0" fontId="1" fillId="5" borderId="0" xfId="0" applyFont="1" applyFill="1" applyAlignment="1">
      <alignment horizontal="center"/>
    </xf>
    <xf numFmtId="168" fontId="2" fillId="4" borderId="0" xfId="3" applyNumberFormat="1" applyFont="1" applyFill="1" applyAlignment="1">
      <alignment wrapText="1"/>
    </xf>
    <xf numFmtId="43" fontId="2" fillId="4" borderId="0" xfId="3" applyNumberFormat="1" applyFont="1" applyFill="1" applyAlignment="1"/>
    <xf numFmtId="43" fontId="2" fillId="4" borderId="1" xfId="3" applyNumberFormat="1" applyFont="1" applyFill="1" applyBorder="1" applyAlignment="1"/>
    <xf numFmtId="0" fontId="2" fillId="5" borderId="0" xfId="0" applyFont="1" applyFill="1" applyAlignment="1">
      <alignment wrapText="1"/>
    </xf>
    <xf numFmtId="168" fontId="2" fillId="5" borderId="0" xfId="0" applyNumberFormat="1" applyFont="1" applyFill="1" applyAlignment="1">
      <alignment wrapText="1"/>
    </xf>
    <xf numFmtId="38" fontId="5" fillId="5" borderId="0" xfId="5" applyNumberFormat="1" applyFont="1" applyFill="1" applyAlignment="1">
      <alignment horizontal="center" vertical="center" wrapText="1"/>
    </xf>
    <xf numFmtId="0" fontId="0" fillId="5" borderId="0" xfId="0" applyFill="1"/>
    <xf numFmtId="165" fontId="1" fillId="5" borderId="0" xfId="0" applyNumberFormat="1" applyFont="1" applyFill="1"/>
    <xf numFmtId="164" fontId="7" fillId="5" borderId="0" xfId="4" applyNumberFormat="1" applyFont="1" applyFill="1" applyBorder="1" applyAlignment="1">
      <alignment horizontal="center" vertical="center"/>
    </xf>
    <xf numFmtId="38" fontId="7" fillId="5" borderId="0" xfId="5" applyNumberFormat="1" applyFont="1" applyFill="1" applyAlignment="1">
      <alignment horizontal="center" vertical="center"/>
    </xf>
    <xf numFmtId="164" fontId="9" fillId="5" borderId="0" xfId="4" applyNumberFormat="1" applyFont="1" applyFill="1" applyBorder="1" applyAlignment="1">
      <alignment horizontal="center" vertical="center"/>
    </xf>
    <xf numFmtId="0" fontId="10" fillId="5" borderId="0" xfId="0" applyFont="1" applyFill="1"/>
    <xf numFmtId="168" fontId="1" fillId="5" borderId="0" xfId="0" applyNumberFormat="1" applyFont="1" applyFill="1"/>
    <xf numFmtId="0" fontId="1" fillId="4" borderId="0" xfId="3" applyFill="1" applyAlignment="1">
      <alignment wrapText="1"/>
    </xf>
    <xf numFmtId="0" fontId="2" fillId="4" borderId="0" xfId="3" applyFont="1" applyFill="1" applyAlignment="1">
      <alignment horizontal="center" vertical="center" wrapText="1"/>
    </xf>
    <xf numFmtId="43" fontId="1" fillId="4" borderId="0" xfId="3" applyNumberFormat="1" applyFill="1"/>
    <xf numFmtId="43" fontId="2" fillId="4" borderId="0" xfId="3" applyNumberFormat="1" applyFont="1" applyFill="1" applyAlignment="1">
      <alignment horizontal="left" vertical="center"/>
    </xf>
    <xf numFmtId="43" fontId="1" fillId="4" borderId="1" xfId="3" applyNumberFormat="1" applyFill="1" applyBorder="1"/>
    <xf numFmtId="43" fontId="2" fillId="4" borderId="1" xfId="3" applyNumberFormat="1" applyFont="1" applyFill="1" applyBorder="1" applyAlignment="1">
      <alignment horizontal="left" vertical="center"/>
    </xf>
    <xf numFmtId="0" fontId="0" fillId="5" borderId="0" xfId="0" applyFill="1" applyAlignment="1">
      <alignment wrapText="1"/>
    </xf>
    <xf numFmtId="168" fontId="2" fillId="5" borderId="0" xfId="0" applyNumberFormat="1" applyFont="1" applyFill="1" applyAlignment="1">
      <alignment horizontal="center" vertical="center" wrapText="1"/>
    </xf>
    <xf numFmtId="0" fontId="3" fillId="5" borderId="0" xfId="0" applyFont="1" applyFill="1" applyAlignment="1">
      <alignment wrapText="1"/>
    </xf>
    <xf numFmtId="0" fontId="8" fillId="5" borderId="0" xfId="0" applyFont="1" applyFill="1" applyAlignment="1">
      <alignment horizontal="left" vertical="center"/>
    </xf>
    <xf numFmtId="165" fontId="1" fillId="5" borderId="0" xfId="0" applyNumberFormat="1" applyFont="1" applyFill="1" applyAlignment="1">
      <alignment horizontal="center" vertical="center"/>
    </xf>
    <xf numFmtId="168" fontId="1" fillId="5" borderId="0" xfId="0" applyNumberFormat="1" applyFont="1" applyFill="1" applyAlignment="1">
      <alignment horizontal="center" vertical="center"/>
    </xf>
    <xf numFmtId="0" fontId="2" fillId="4" borderId="2" xfId="3" applyFont="1" applyFill="1" applyBorder="1" applyAlignment="1">
      <alignment wrapText="1"/>
    </xf>
    <xf numFmtId="0" fontId="2" fillId="4" borderId="3" xfId="3" applyFont="1" applyFill="1" applyBorder="1" applyAlignment="1">
      <alignment wrapText="1"/>
    </xf>
    <xf numFmtId="0" fontId="2" fillId="4" borderId="4" xfId="3" applyFont="1" applyFill="1" applyBorder="1" applyAlignment="1">
      <alignment wrapText="1"/>
    </xf>
    <xf numFmtId="168" fontId="2" fillId="4" borderId="3" xfId="3" applyNumberFormat="1" applyFont="1" applyFill="1" applyBorder="1" applyAlignment="1">
      <alignment wrapText="1"/>
    </xf>
    <xf numFmtId="43" fontId="2" fillId="4" borderId="5" xfId="3" applyNumberFormat="1" applyFont="1" applyFill="1" applyBorder="1"/>
    <xf numFmtId="43" fontId="2" fillId="4" borderId="0" xfId="3" applyNumberFormat="1" applyFont="1" applyFill="1" applyBorder="1"/>
    <xf numFmtId="43" fontId="2" fillId="4" borderId="6" xfId="3" applyNumberFormat="1" applyFont="1" applyFill="1" applyBorder="1"/>
    <xf numFmtId="43" fontId="2" fillId="4" borderId="5" xfId="3" applyNumberFormat="1" applyFont="1" applyFill="1" applyBorder="1" applyAlignment="1">
      <alignment horizontal="center" vertical="center"/>
    </xf>
    <xf numFmtId="43" fontId="2" fillId="4" borderId="0" xfId="3" applyNumberFormat="1" applyFont="1" applyFill="1" applyBorder="1" applyAlignment="1">
      <alignment horizontal="center" vertical="center"/>
    </xf>
    <xf numFmtId="43" fontId="2" fillId="4" borderId="6" xfId="3" applyNumberFormat="1" applyFont="1" applyFill="1" applyBorder="1" applyAlignment="1">
      <alignment vertical="center"/>
    </xf>
    <xf numFmtId="43" fontId="2" fillId="4" borderId="7" xfId="3" applyNumberFormat="1" applyFont="1" applyFill="1" applyBorder="1"/>
    <xf numFmtId="43" fontId="2" fillId="5" borderId="0" xfId="3" applyNumberFormat="1" applyFont="1" applyFill="1" applyBorder="1"/>
    <xf numFmtId="0" fontId="3" fillId="5" borderId="0" xfId="0" applyFont="1" applyFill="1" applyAlignment="1">
      <alignment horizontal="center" vertical="center"/>
    </xf>
    <xf numFmtId="168" fontId="2" fillId="5" borderId="0" xfId="0" applyNumberFormat="1" applyFont="1" applyFill="1" applyAlignment="1">
      <alignment horizontal="center" vertical="center"/>
    </xf>
    <xf numFmtId="38" fontId="5" fillId="5" borderId="5" xfId="5" applyNumberFormat="1" applyFont="1" applyFill="1" applyBorder="1" applyAlignment="1">
      <alignment horizontal="center" vertical="center" wrapText="1"/>
    </xf>
    <xf numFmtId="38" fontId="5" fillId="5" borderId="6" xfId="5" applyNumberFormat="1" applyFont="1" applyFill="1" applyBorder="1" applyAlignment="1">
      <alignment horizontal="center" vertical="center" wrapText="1"/>
    </xf>
    <xf numFmtId="0" fontId="11" fillId="5" borderId="0" xfId="0" applyFont="1" applyFill="1" applyAlignment="1">
      <alignment horizontal="center" vertical="center"/>
    </xf>
    <xf numFmtId="0" fontId="11" fillId="5" borderId="0" xfId="0" applyFont="1" applyFill="1" applyAlignment="1">
      <alignment horizontal="left" vertical="center"/>
    </xf>
    <xf numFmtId="1" fontId="1" fillId="5" borderId="5" xfId="0" applyNumberFormat="1" applyFont="1" applyFill="1" applyBorder="1" applyAlignment="1">
      <alignment horizontal="center" vertical="center"/>
    </xf>
    <xf numFmtId="38" fontId="7" fillId="5" borderId="0" xfId="5" applyNumberFormat="1" applyFont="1" applyFill="1" applyAlignment="1">
      <alignment horizontal="center"/>
    </xf>
    <xf numFmtId="38" fontId="7" fillId="5" borderId="6" xfId="5" applyNumberFormat="1" applyFont="1" applyFill="1" applyBorder="1" applyAlignment="1">
      <alignment horizontal="center"/>
    </xf>
    <xf numFmtId="1" fontId="1" fillId="5" borderId="6" xfId="0" applyNumberFormat="1" applyFont="1" applyFill="1" applyBorder="1" applyAlignment="1">
      <alignment horizontal="center" vertical="center"/>
    </xf>
    <xf numFmtId="1" fontId="1" fillId="5" borderId="0" xfId="7" applyNumberFormat="1" applyFill="1" applyAlignment="1">
      <alignment horizontal="center" vertical="center"/>
    </xf>
    <xf numFmtId="1" fontId="1" fillId="5" borderId="6" xfId="7" applyNumberFormat="1" applyFill="1" applyBorder="1" applyAlignment="1">
      <alignment horizontal="center" vertical="center"/>
    </xf>
    <xf numFmtId="14" fontId="0" fillId="5" borderId="0" xfId="0" applyNumberFormat="1" applyFill="1"/>
    <xf numFmtId="165" fontId="12" fillId="5" borderId="0" xfId="0" applyNumberFormat="1" applyFont="1" applyFill="1"/>
    <xf numFmtId="168" fontId="12" fillId="5" borderId="0" xfId="0" applyNumberFormat="1" applyFont="1" applyFill="1"/>
    <xf numFmtId="167" fontId="12" fillId="5" borderId="0" xfId="2" applyNumberFormat="1" applyFont="1" applyFill="1"/>
    <xf numFmtId="0" fontId="13" fillId="5" borderId="0" xfId="0" applyFont="1" applyFill="1" applyAlignment="1">
      <alignment horizontal="left" vertical="center"/>
    </xf>
    <xf numFmtId="0" fontId="2" fillId="4" borderId="6" xfId="3" applyFont="1" applyFill="1" applyBorder="1" applyAlignment="1">
      <alignment wrapText="1"/>
    </xf>
    <xf numFmtId="43" fontId="2" fillId="4" borderId="11" xfId="3" applyNumberFormat="1" applyFont="1" applyFill="1" applyBorder="1"/>
    <xf numFmtId="43" fontId="2" fillId="4" borderId="12" xfId="3" applyNumberFormat="1" applyFont="1" applyFill="1" applyBorder="1"/>
    <xf numFmtId="0" fontId="14" fillId="5" borderId="0" xfId="0" applyFont="1" applyFill="1"/>
    <xf numFmtId="0" fontId="11" fillId="5" borderId="0" xfId="0" applyFont="1" applyFill="1"/>
    <xf numFmtId="38" fontId="7" fillId="5" borderId="5" xfId="5" applyNumberFormat="1" applyFont="1" applyFill="1" applyBorder="1" applyAlignment="1">
      <alignment horizontal="center"/>
    </xf>
    <xf numFmtId="0" fontId="15" fillId="5" borderId="0" xfId="0" applyFont="1" applyFill="1"/>
    <xf numFmtId="169" fontId="0" fillId="4" borderId="1" xfId="0" applyNumberFormat="1" applyFill="1" applyBorder="1"/>
    <xf numFmtId="0" fontId="0" fillId="4" borderId="1" xfId="0" applyFill="1" applyBorder="1"/>
    <xf numFmtId="14" fontId="16" fillId="4" borderId="1" xfId="5" applyNumberFormat="1" applyFont="1" applyFill="1" applyBorder="1" applyAlignment="1">
      <alignment horizontal="center" vertical="center" wrapText="1"/>
    </xf>
    <xf numFmtId="3" fontId="16" fillId="4" borderId="1" xfId="5" applyNumberFormat="1" applyFont="1" applyFill="1" applyBorder="1" applyAlignment="1">
      <alignment horizontal="center" vertical="center" wrapText="1"/>
    </xf>
    <xf numFmtId="170" fontId="16" fillId="4" borderId="1" xfId="5" applyNumberFormat="1" applyFont="1" applyFill="1" applyBorder="1" applyAlignment="1">
      <alignment horizontal="center" vertical="center" wrapText="1"/>
    </xf>
    <xf numFmtId="169" fontId="0" fillId="5" borderId="0" xfId="0" applyNumberFormat="1" applyFill="1"/>
    <xf numFmtId="14" fontId="4" fillId="5" borderId="0" xfId="5" applyNumberFormat="1" applyFill="1" applyAlignment="1">
      <alignment horizontal="center"/>
    </xf>
    <xf numFmtId="3" fontId="4" fillId="5" borderId="0" xfId="5" applyNumberFormat="1" applyFill="1" applyAlignment="1">
      <alignment horizontal="center"/>
    </xf>
    <xf numFmtId="170" fontId="4" fillId="5" borderId="0" xfId="5" applyNumberFormat="1" applyFill="1" applyAlignment="1">
      <alignment horizontal="center"/>
    </xf>
    <xf numFmtId="0" fontId="4" fillId="5" borderId="0" xfId="5" applyFill="1" applyAlignment="1">
      <alignment horizontal="center" vertical="center"/>
    </xf>
    <xf numFmtId="10" fontId="0" fillId="5" borderId="0" xfId="2" applyNumberFormat="1" applyFont="1" applyFill="1"/>
    <xf numFmtId="168" fontId="3" fillId="4" borderId="0" xfId="3" applyNumberFormat="1" applyFont="1" applyFill="1" applyAlignment="1">
      <alignment wrapText="1"/>
    </xf>
    <xf numFmtId="43" fontId="3" fillId="4" borderId="0" xfId="3" applyNumberFormat="1" applyFont="1" applyFill="1" applyAlignment="1"/>
    <xf numFmtId="43" fontId="3" fillId="4" borderId="1" xfId="3" applyNumberFormat="1" applyFont="1" applyFill="1" applyBorder="1" applyAlignment="1"/>
    <xf numFmtId="168" fontId="3" fillId="5" borderId="0" xfId="0" applyNumberFormat="1" applyFont="1" applyFill="1" applyAlignment="1">
      <alignment horizontal="right" vertical="center" wrapText="1"/>
    </xf>
    <xf numFmtId="164" fontId="16" fillId="5" borderId="0" xfId="4" applyNumberFormat="1" applyFont="1" applyFill="1" applyBorder="1" applyAlignment="1">
      <alignment horizontal="center" vertical="center" wrapText="1"/>
    </xf>
    <xf numFmtId="38" fontId="16" fillId="5" borderId="0" xfId="5" applyNumberFormat="1" applyFont="1" applyFill="1" applyAlignment="1">
      <alignment horizontal="center" vertical="center" wrapText="1"/>
    </xf>
    <xf numFmtId="168" fontId="3" fillId="5" borderId="0" xfId="0" applyNumberFormat="1" applyFont="1" applyFill="1" applyAlignment="1">
      <alignment horizontal="center" vertical="center" wrapText="1"/>
    </xf>
    <xf numFmtId="38" fontId="16" fillId="5" borderId="0" xfId="5" applyNumberFormat="1" applyFont="1" applyFill="1" applyAlignment="1">
      <alignment horizontal="center" wrapText="1"/>
    </xf>
    <xf numFmtId="165" fontId="6" fillId="5" borderId="0" xfId="0" applyNumberFormat="1" applyFont="1" applyFill="1"/>
    <xf numFmtId="164" fontId="4" fillId="5" borderId="0" xfId="4" applyNumberFormat="1" applyFont="1" applyFill="1" applyBorder="1" applyAlignment="1">
      <alignment horizontal="center" vertical="center"/>
    </xf>
    <xf numFmtId="38" fontId="4" fillId="5" borderId="0" xfId="5" applyNumberFormat="1" applyFill="1" applyAlignment="1">
      <alignment horizontal="center" vertical="center"/>
    </xf>
    <xf numFmtId="38" fontId="4" fillId="5" borderId="0" xfId="5" applyNumberFormat="1" applyFill="1" applyAlignment="1">
      <alignment horizontal="center"/>
    </xf>
    <xf numFmtId="168" fontId="6" fillId="5" borderId="0" xfId="0" applyNumberFormat="1" applyFont="1" applyFill="1"/>
    <xf numFmtId="168" fontId="3" fillId="5" borderId="0" xfId="0" applyNumberFormat="1" applyFont="1" applyFill="1" applyAlignment="1">
      <alignment wrapText="1"/>
    </xf>
    <xf numFmtId="38" fontId="4" fillId="0" borderId="0" xfId="5" applyNumberFormat="1" applyAlignment="1">
      <alignment horizontal="center" vertical="center" wrapText="1"/>
    </xf>
    <xf numFmtId="38" fontId="1" fillId="2" borderId="0" xfId="8" applyNumberFormat="1" applyBorder="1" applyAlignment="1">
      <alignment horizontal="center" vertical="center" wrapText="1"/>
    </xf>
    <xf numFmtId="0" fontId="1" fillId="2" borderId="0" xfId="8"/>
    <xf numFmtId="167" fontId="2" fillId="4" borderId="0" xfId="2" applyNumberFormat="1" applyFont="1" applyFill="1" applyAlignment="1">
      <alignment horizontal="center" wrapText="1"/>
    </xf>
    <xf numFmtId="167" fontId="2" fillId="4" borderId="0" xfId="2" applyNumberFormat="1" applyFont="1" applyFill="1" applyAlignment="1">
      <alignment horizontal="center"/>
    </xf>
    <xf numFmtId="167" fontId="2" fillId="4" borderId="1" xfId="2" applyNumberFormat="1" applyFont="1" applyFill="1" applyBorder="1" applyAlignment="1">
      <alignment horizontal="center"/>
    </xf>
    <xf numFmtId="167" fontId="1" fillId="5" borderId="0" xfId="2" applyNumberFormat="1" applyFont="1" applyFill="1" applyAlignment="1">
      <alignment horizontal="center"/>
    </xf>
    <xf numFmtId="167" fontId="5" fillId="6" borderId="0" xfId="2" applyNumberFormat="1" applyFont="1" applyFill="1" applyBorder="1" applyAlignment="1">
      <alignment horizontal="center" vertical="center" wrapText="1"/>
    </xf>
    <xf numFmtId="167" fontId="1" fillId="6" borderId="0" xfId="2" applyNumberFormat="1" applyFont="1" applyFill="1" applyAlignment="1">
      <alignment horizontal="center"/>
    </xf>
    <xf numFmtId="167" fontId="7" fillId="6" borderId="0" xfId="2" applyNumberFormat="1" applyFont="1" applyFill="1" applyBorder="1" applyAlignment="1">
      <alignment horizontal="center"/>
    </xf>
    <xf numFmtId="167" fontId="9" fillId="6" borderId="0" xfId="2" applyNumberFormat="1" applyFont="1" applyFill="1" applyBorder="1" applyAlignment="1">
      <alignment horizontal="center"/>
    </xf>
    <xf numFmtId="167" fontId="7" fillId="7" borderId="0" xfId="2" applyNumberFormat="1" applyFont="1" applyFill="1" applyAlignment="1">
      <alignment horizontal="center" vertical="center"/>
    </xf>
    <xf numFmtId="0" fontId="3" fillId="7" borderId="0" xfId="3" applyFont="1" applyFill="1" applyAlignment="1">
      <alignment horizontal="center" vertical="center" wrapText="1"/>
    </xf>
    <xf numFmtId="10" fontId="3" fillId="7" borderId="0" xfId="2" applyNumberFormat="1" applyFont="1" applyFill="1" applyAlignment="1">
      <alignment horizontal="center" vertical="center" wrapText="1"/>
    </xf>
    <xf numFmtId="0" fontId="3" fillId="7" borderId="0" xfId="0" applyFont="1" applyFill="1" applyAlignment="1">
      <alignment horizontal="center" vertical="center" wrapText="1"/>
    </xf>
    <xf numFmtId="166" fontId="6" fillId="7" borderId="0" xfId="6" applyNumberFormat="1" applyFont="1" applyFill="1" applyAlignment="1">
      <alignment horizontal="center" vertical="center"/>
    </xf>
    <xf numFmtId="0" fontId="6" fillId="7" borderId="0" xfId="0" applyFont="1" applyFill="1"/>
    <xf numFmtId="167" fontId="6" fillId="7" borderId="0" xfId="6" applyNumberFormat="1" applyFont="1" applyFill="1" applyAlignment="1">
      <alignment horizontal="center" vertical="center"/>
    </xf>
    <xf numFmtId="167" fontId="6" fillId="7" borderId="0" xfId="0" applyNumberFormat="1" applyFont="1" applyFill="1"/>
    <xf numFmtId="167" fontId="6" fillId="5" borderId="0" xfId="2" applyNumberFormat="1" applyFont="1" applyFill="1"/>
    <xf numFmtId="165" fontId="17" fillId="5" borderId="0" xfId="5" applyNumberFormat="1" applyFont="1" applyFill="1" applyAlignment="1">
      <alignment horizontal="center"/>
    </xf>
    <xf numFmtId="164" fontId="17" fillId="5" borderId="0" xfId="4" applyNumberFormat="1" applyFont="1" applyFill="1" applyAlignment="1">
      <alignment horizontal="center"/>
    </xf>
    <xf numFmtId="165" fontId="17" fillId="5" borderId="0" xfId="6" applyNumberFormat="1" applyFont="1" applyFill="1" applyAlignment="1">
      <alignment horizontal="center" vertical="center"/>
    </xf>
    <xf numFmtId="1" fontId="17" fillId="5" borderId="0" xfId="0" applyNumberFormat="1" applyFont="1" applyFill="1" applyAlignment="1">
      <alignment horizontal="center" vertical="center"/>
    </xf>
    <xf numFmtId="0" fontId="4" fillId="5" borderId="0" xfId="0" applyFont="1" applyFill="1"/>
    <xf numFmtId="0" fontId="7" fillId="5" borderId="0" xfId="0" applyFont="1" applyFill="1" applyAlignment="1">
      <alignment horizontal="center"/>
    </xf>
    <xf numFmtId="167" fontId="17" fillId="5" borderId="0" xfId="2" applyNumberFormat="1" applyFont="1" applyFill="1" applyAlignment="1">
      <alignment horizontal="center"/>
    </xf>
    <xf numFmtId="167" fontId="17" fillId="5" borderId="0" xfId="2" applyNumberFormat="1" applyFont="1" applyFill="1" applyAlignment="1">
      <alignment horizontal="center" vertical="center"/>
    </xf>
    <xf numFmtId="167" fontId="6" fillId="7" borderId="0" xfId="6" applyNumberFormat="1" applyFont="1" applyFill="1" applyAlignment="1">
      <alignment horizontal="right" vertical="center"/>
    </xf>
    <xf numFmtId="167" fontId="6" fillId="7" borderId="0" xfId="0" applyNumberFormat="1" applyFont="1" applyFill="1" applyAlignment="1">
      <alignment horizontal="right"/>
    </xf>
    <xf numFmtId="38" fontId="5" fillId="6" borderId="0" xfId="5" applyNumberFormat="1" applyFont="1" applyFill="1" applyAlignment="1">
      <alignment horizontal="center" vertical="center" wrapText="1"/>
    </xf>
    <xf numFmtId="38" fontId="7" fillId="6" borderId="0" xfId="5" applyNumberFormat="1" applyFont="1" applyFill="1" applyAlignment="1">
      <alignment horizontal="center" vertical="center"/>
    </xf>
    <xf numFmtId="167" fontId="7" fillId="6" borderId="0" xfId="2" applyNumberFormat="1" applyFont="1" applyFill="1" applyAlignment="1">
      <alignment horizontal="center" vertical="center"/>
    </xf>
    <xf numFmtId="0" fontId="2" fillId="7" borderId="0" xfId="0" applyFont="1" applyFill="1" applyAlignment="1">
      <alignment vertical="center" wrapText="1"/>
    </xf>
    <xf numFmtId="0" fontId="0" fillId="7" borderId="0" xfId="0" applyFill="1"/>
    <xf numFmtId="38" fontId="7" fillId="7" borderId="0" xfId="5" applyNumberFormat="1" applyFont="1" applyFill="1" applyAlignment="1">
      <alignment horizontal="center" vertical="center"/>
    </xf>
    <xf numFmtId="164" fontId="18" fillId="5" borderId="0" xfId="4" applyNumberFormat="1" applyFont="1" applyFill="1" applyAlignment="1">
      <alignment horizontal="center" vertical="center"/>
    </xf>
    <xf numFmtId="38" fontId="18" fillId="5" borderId="0" xfId="5" applyNumberFormat="1" applyFont="1" applyFill="1" applyAlignment="1">
      <alignment horizontal="center" vertical="center"/>
    </xf>
    <xf numFmtId="164" fontId="17" fillId="5" borderId="0" xfId="4" applyNumberFormat="1" applyFont="1" applyFill="1" applyAlignment="1">
      <alignment horizontal="center" vertical="center"/>
    </xf>
    <xf numFmtId="1" fontId="1" fillId="6" borderId="0" xfId="0" applyNumberFormat="1" applyFont="1" applyFill="1" applyAlignment="1">
      <alignment horizontal="center" vertical="center"/>
    </xf>
    <xf numFmtId="167" fontId="1" fillId="6" borderId="0" xfId="2" applyNumberFormat="1" applyFont="1" applyFill="1" applyAlignment="1">
      <alignment horizontal="center" vertical="center"/>
    </xf>
    <xf numFmtId="0" fontId="3" fillId="7" borderId="0" xfId="0" applyFont="1" applyFill="1" applyAlignment="1">
      <alignment vertical="center" wrapText="1"/>
    </xf>
    <xf numFmtId="167" fontId="1" fillId="7" borderId="0" xfId="2" applyNumberFormat="1" applyFont="1" applyFill="1" applyAlignment="1">
      <alignment horizontal="center" vertical="center"/>
    </xf>
    <xf numFmtId="1" fontId="1" fillId="7" borderId="0" xfId="0" applyNumberFormat="1" applyFont="1" applyFill="1" applyAlignment="1">
      <alignment horizontal="center" vertical="center"/>
    </xf>
    <xf numFmtId="38" fontId="18" fillId="5" borderId="5" xfId="5" applyNumberFormat="1" applyFont="1" applyFill="1" applyBorder="1" applyAlignment="1">
      <alignment horizontal="center" vertical="center" wrapText="1"/>
    </xf>
    <xf numFmtId="38" fontId="18" fillId="5" borderId="0" xfId="5" applyNumberFormat="1" applyFont="1" applyFill="1" applyAlignment="1">
      <alignment horizontal="center" vertical="center" wrapText="1"/>
    </xf>
    <xf numFmtId="38" fontId="18" fillId="5" borderId="6" xfId="5" applyNumberFormat="1" applyFont="1" applyFill="1" applyBorder="1" applyAlignment="1">
      <alignment horizontal="center" vertical="center" wrapText="1"/>
    </xf>
    <xf numFmtId="0" fontId="12" fillId="5" borderId="0" xfId="0" applyFont="1" applyFill="1"/>
    <xf numFmtId="167" fontId="12" fillId="5" borderId="5" xfId="2" applyNumberFormat="1" applyFont="1" applyFill="1" applyBorder="1" applyAlignment="1">
      <alignment horizontal="center" vertical="center"/>
    </xf>
    <xf numFmtId="1" fontId="12" fillId="5" borderId="5" xfId="0" applyNumberFormat="1" applyFont="1" applyFill="1" applyBorder="1" applyAlignment="1">
      <alignment horizontal="center" vertical="center"/>
    </xf>
    <xf numFmtId="1" fontId="12" fillId="5" borderId="0" xfId="0" applyNumberFormat="1" applyFont="1" applyFill="1" applyAlignment="1">
      <alignment horizontal="center" vertical="center"/>
    </xf>
    <xf numFmtId="1" fontId="12" fillId="5" borderId="0" xfId="7" applyNumberFormat="1" applyFont="1" applyFill="1" applyAlignment="1">
      <alignment horizontal="center" vertical="center"/>
    </xf>
    <xf numFmtId="1" fontId="12" fillId="5" borderId="6" xfId="0" applyNumberFormat="1" applyFont="1" applyFill="1" applyBorder="1" applyAlignment="1">
      <alignment horizontal="center" vertical="center"/>
    </xf>
    <xf numFmtId="168" fontId="19" fillId="5" borderId="0" xfId="0" applyNumberFormat="1" applyFont="1" applyFill="1" applyAlignment="1">
      <alignment horizontal="center" vertical="center" wrapText="1"/>
    </xf>
    <xf numFmtId="167" fontId="17" fillId="5" borderId="5" xfId="2" applyNumberFormat="1" applyFont="1" applyFill="1" applyBorder="1" applyAlignment="1">
      <alignment horizontal="center"/>
    </xf>
    <xf numFmtId="167" fontId="17" fillId="5" borderId="13" xfId="2" applyNumberFormat="1" applyFont="1" applyFill="1" applyBorder="1" applyAlignment="1">
      <alignment horizontal="center"/>
    </xf>
    <xf numFmtId="164" fontId="17" fillId="5" borderId="5" xfId="1" applyNumberFormat="1" applyFont="1" applyFill="1" applyBorder="1" applyAlignment="1">
      <alignment horizontal="center"/>
    </xf>
    <xf numFmtId="164" fontId="17" fillId="5" borderId="13" xfId="1" applyNumberFormat="1" applyFont="1" applyFill="1" applyBorder="1" applyAlignment="1">
      <alignment horizontal="center"/>
    </xf>
    <xf numFmtId="38" fontId="17" fillId="5" borderId="5" xfId="5" applyNumberFormat="1" applyFont="1" applyFill="1" applyBorder="1" applyAlignment="1">
      <alignment horizontal="center"/>
    </xf>
    <xf numFmtId="38" fontId="17" fillId="5" borderId="0" xfId="5" applyNumberFormat="1" applyFont="1" applyFill="1" applyAlignment="1">
      <alignment horizontal="center"/>
    </xf>
    <xf numFmtId="38" fontId="17" fillId="5" borderId="6" xfId="5" applyNumberFormat="1" applyFont="1" applyFill="1" applyBorder="1" applyAlignment="1">
      <alignment horizontal="center"/>
    </xf>
    <xf numFmtId="38" fontId="17" fillId="5" borderId="13" xfId="5" applyNumberFormat="1" applyFont="1" applyFill="1" applyBorder="1" applyAlignment="1">
      <alignment horizontal="center"/>
    </xf>
    <xf numFmtId="3" fontId="20" fillId="5" borderId="0" xfId="5" applyNumberFormat="1" applyFont="1" applyFill="1" applyAlignment="1">
      <alignment horizontal="center"/>
    </xf>
    <xf numFmtId="14" fontId="21" fillId="5" borderId="0" xfId="5" applyNumberFormat="1" applyFont="1" applyFill="1" applyAlignment="1">
      <alignment horizontal="center"/>
    </xf>
    <xf numFmtId="3" fontId="21" fillId="5" borderId="0" xfId="5" applyNumberFormat="1" applyFont="1" applyFill="1" applyAlignment="1">
      <alignment horizontal="center"/>
    </xf>
    <xf numFmtId="170" fontId="21" fillId="5" borderId="0" xfId="5" applyNumberFormat="1" applyFont="1" applyFill="1" applyAlignment="1">
      <alignment horizontal="center"/>
    </xf>
    <xf numFmtId="0" fontId="21" fillId="5" borderId="0" xfId="5" applyFont="1" applyFill="1" applyAlignment="1">
      <alignment horizontal="center" vertical="center"/>
    </xf>
    <xf numFmtId="14" fontId="20" fillId="5" borderId="0" xfId="5" applyNumberFormat="1" applyFont="1" applyFill="1" applyAlignment="1">
      <alignment horizontal="center"/>
    </xf>
    <xf numFmtId="167" fontId="20" fillId="5" borderId="0" xfId="2" applyNumberFormat="1" applyFont="1" applyFill="1" applyAlignment="1">
      <alignment horizontal="center"/>
    </xf>
    <xf numFmtId="167" fontId="21" fillId="5" borderId="0" xfId="2" applyNumberFormat="1" applyFont="1" applyFill="1" applyAlignment="1">
      <alignment horizontal="center"/>
    </xf>
    <xf numFmtId="10" fontId="17" fillId="5" borderId="0" xfId="2" applyNumberFormat="1" applyFont="1" applyFill="1" applyAlignment="1">
      <alignment horizontal="center"/>
    </xf>
    <xf numFmtId="0" fontId="22" fillId="0" borderId="0" xfId="0" applyFont="1" applyAlignment="1">
      <alignment horizontal="center" vertical="center" readingOrder="1"/>
    </xf>
    <xf numFmtId="0" fontId="6" fillId="5" borderId="0" xfId="0" applyFont="1" applyFill="1" applyAlignment="1">
      <alignment horizontal="center"/>
    </xf>
    <xf numFmtId="0" fontId="8" fillId="5" borderId="0" xfId="0" applyFont="1" applyFill="1" applyAlignment="1">
      <alignment horizontal="center" vertical="center"/>
    </xf>
    <xf numFmtId="0" fontId="11" fillId="5" borderId="0" xfId="0" applyFont="1" applyFill="1" applyAlignment="1">
      <alignment horizontal="center" vertical="center"/>
    </xf>
    <xf numFmtId="43" fontId="2" fillId="5" borderId="8" xfId="3" applyNumberFormat="1" applyFont="1" applyFill="1" applyBorder="1" applyAlignment="1">
      <alignment horizontal="center" vertical="center"/>
    </xf>
    <xf numFmtId="43" fontId="2" fillId="5" borderId="9" xfId="3" applyNumberFormat="1" applyFont="1" applyFill="1" applyBorder="1" applyAlignment="1">
      <alignment horizontal="center" vertical="center"/>
    </xf>
    <xf numFmtId="43" fontId="2" fillId="5" borderId="10" xfId="3" applyNumberFormat="1" applyFont="1" applyFill="1" applyBorder="1" applyAlignment="1">
      <alignment horizontal="center" vertical="center"/>
    </xf>
    <xf numFmtId="43" fontId="2" fillId="5" borderId="8" xfId="3" applyNumberFormat="1" applyFont="1" applyFill="1" applyBorder="1" applyAlignment="1">
      <alignment horizontal="center"/>
    </xf>
    <xf numFmtId="43" fontId="2" fillId="5" borderId="9" xfId="3" applyNumberFormat="1" applyFont="1" applyFill="1" applyBorder="1" applyAlignment="1">
      <alignment horizontal="center"/>
    </xf>
    <xf numFmtId="43" fontId="2" fillId="5" borderId="10" xfId="3" applyNumberFormat="1" applyFont="1" applyFill="1" applyBorder="1" applyAlignment="1">
      <alignment horizontal="center"/>
    </xf>
    <xf numFmtId="43" fontId="2" fillId="5" borderId="2" xfId="3" applyNumberFormat="1" applyFont="1" applyFill="1" applyBorder="1" applyAlignment="1">
      <alignment horizontal="center"/>
    </xf>
    <xf numFmtId="43" fontId="2" fillId="5" borderId="3" xfId="3" applyNumberFormat="1" applyFont="1" applyFill="1" applyBorder="1" applyAlignment="1">
      <alignment horizontal="center"/>
    </xf>
    <xf numFmtId="43" fontId="2" fillId="5" borderId="4" xfId="3" applyNumberFormat="1" applyFont="1" applyFill="1" applyBorder="1" applyAlignment="1">
      <alignment horizontal="center"/>
    </xf>
    <xf numFmtId="0" fontId="11" fillId="5" borderId="0" xfId="0" applyFont="1" applyFill="1" applyAlignment="1">
      <alignment horizontal="center"/>
    </xf>
  </cellXfs>
  <cellStyles count="9">
    <cellStyle name="40% - Accent4 2 4" xfId="8" xr:uid="{23E9D1EB-5083-48FC-83E3-83F85C999993}"/>
    <cellStyle name="40% - Accent5" xfId="3" builtinId="47"/>
    <cellStyle name="Comma" xfId="1" builtinId="3"/>
    <cellStyle name="Comma 2" xfId="4" xr:uid="{58736000-EB92-432B-B673-10A76256415D}"/>
    <cellStyle name="Normal" xfId="0" builtinId="0"/>
    <cellStyle name="Normal 10" xfId="7" xr:uid="{967BB13E-CA75-429E-9ED9-F851D814CC0B}"/>
    <cellStyle name="Normal 15" xfId="6" xr:uid="{732518C7-60CB-4FE3-AE4A-40F49609EFEF}"/>
    <cellStyle name="Normal 16" xfId="5" xr:uid="{B79B1059-33C5-4728-B7F4-7D3781CF73EA}"/>
    <cellStyle name="Percent" xfId="2" builtinId="5"/>
  </cellStyles>
  <dxfs count="2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82471843630934E-2"/>
          <c:y val="0.13578946381702287"/>
          <c:w val="0.86511763119865104"/>
          <c:h val="0.75705452683799146"/>
        </c:manualLayout>
      </c:layout>
      <c:scatterChart>
        <c:scatterStyle val="lineMarker"/>
        <c:varyColors val="0"/>
        <c:ser>
          <c:idx val="2"/>
          <c:order val="0"/>
          <c:tx>
            <c:v>U.S. Composite - Value Weighted</c:v>
          </c:tx>
          <c:spPr>
            <a:ln>
              <a:solidFill>
                <a:srgbClr val="002060"/>
              </a:solidFill>
            </a:ln>
          </c:spPr>
          <c:marker>
            <c:symbol val="none"/>
          </c:marker>
          <c:xVal>
            <c:numRef>
              <c:f>'U.S. EW &amp; VW'!$Q$6:$Q$361</c:f>
              <c:numCache>
                <c:formatCode>[$-409]mmm\-yy;@</c:formatCode>
                <c:ptCount val="356"/>
                <c:pt idx="0">
                  <c:v>35079.5</c:v>
                </c:pt>
                <c:pt idx="1">
                  <c:v>35109.5</c:v>
                </c:pt>
                <c:pt idx="2">
                  <c:v>35139.5</c:v>
                </c:pt>
                <c:pt idx="3">
                  <c:v>35170</c:v>
                </c:pt>
                <c:pt idx="4">
                  <c:v>35200.5</c:v>
                </c:pt>
                <c:pt idx="5">
                  <c:v>35231</c:v>
                </c:pt>
                <c:pt idx="6">
                  <c:v>35261.5</c:v>
                </c:pt>
                <c:pt idx="7">
                  <c:v>35292.5</c:v>
                </c:pt>
                <c:pt idx="8">
                  <c:v>35323</c:v>
                </c:pt>
                <c:pt idx="9">
                  <c:v>35353.5</c:v>
                </c:pt>
                <c:pt idx="10">
                  <c:v>35384</c:v>
                </c:pt>
                <c:pt idx="11">
                  <c:v>35414.5</c:v>
                </c:pt>
                <c:pt idx="12">
                  <c:v>35445.5</c:v>
                </c:pt>
                <c:pt idx="13">
                  <c:v>35475</c:v>
                </c:pt>
                <c:pt idx="14">
                  <c:v>35504.5</c:v>
                </c:pt>
                <c:pt idx="15">
                  <c:v>35535</c:v>
                </c:pt>
                <c:pt idx="16">
                  <c:v>35565.5</c:v>
                </c:pt>
                <c:pt idx="17">
                  <c:v>35596</c:v>
                </c:pt>
                <c:pt idx="18">
                  <c:v>35626.5</c:v>
                </c:pt>
                <c:pt idx="19">
                  <c:v>35657.5</c:v>
                </c:pt>
                <c:pt idx="20">
                  <c:v>35688</c:v>
                </c:pt>
                <c:pt idx="21">
                  <c:v>35718.5</c:v>
                </c:pt>
                <c:pt idx="22">
                  <c:v>35749</c:v>
                </c:pt>
                <c:pt idx="23">
                  <c:v>35779.5</c:v>
                </c:pt>
                <c:pt idx="24">
                  <c:v>35810.5</c:v>
                </c:pt>
                <c:pt idx="25">
                  <c:v>35840</c:v>
                </c:pt>
                <c:pt idx="26">
                  <c:v>35869.5</c:v>
                </c:pt>
                <c:pt idx="27">
                  <c:v>35900</c:v>
                </c:pt>
                <c:pt idx="28">
                  <c:v>35930.5</c:v>
                </c:pt>
                <c:pt idx="29">
                  <c:v>35961</c:v>
                </c:pt>
                <c:pt idx="30">
                  <c:v>35991.5</c:v>
                </c:pt>
                <c:pt idx="31">
                  <c:v>36022.5</c:v>
                </c:pt>
                <c:pt idx="32">
                  <c:v>36053</c:v>
                </c:pt>
                <c:pt idx="33">
                  <c:v>36083.5</c:v>
                </c:pt>
                <c:pt idx="34">
                  <c:v>36114</c:v>
                </c:pt>
                <c:pt idx="35">
                  <c:v>36144.5</c:v>
                </c:pt>
                <c:pt idx="36">
                  <c:v>36175.5</c:v>
                </c:pt>
                <c:pt idx="37">
                  <c:v>36205</c:v>
                </c:pt>
                <c:pt idx="38">
                  <c:v>36234.5</c:v>
                </c:pt>
                <c:pt idx="39">
                  <c:v>36265</c:v>
                </c:pt>
                <c:pt idx="40">
                  <c:v>36295.5</c:v>
                </c:pt>
                <c:pt idx="41">
                  <c:v>36326</c:v>
                </c:pt>
                <c:pt idx="42">
                  <c:v>36356.5</c:v>
                </c:pt>
                <c:pt idx="43">
                  <c:v>36387.5</c:v>
                </c:pt>
                <c:pt idx="44">
                  <c:v>36418</c:v>
                </c:pt>
                <c:pt idx="45">
                  <c:v>36448.5</c:v>
                </c:pt>
                <c:pt idx="46">
                  <c:v>36479</c:v>
                </c:pt>
                <c:pt idx="47">
                  <c:v>36509.5</c:v>
                </c:pt>
                <c:pt idx="48">
                  <c:v>36540.5</c:v>
                </c:pt>
                <c:pt idx="49">
                  <c:v>36570.5</c:v>
                </c:pt>
                <c:pt idx="50">
                  <c:v>36600.5</c:v>
                </c:pt>
                <c:pt idx="51">
                  <c:v>36631</c:v>
                </c:pt>
                <c:pt idx="52">
                  <c:v>36661.5</c:v>
                </c:pt>
                <c:pt idx="53">
                  <c:v>36692</c:v>
                </c:pt>
                <c:pt idx="54">
                  <c:v>36722.5</c:v>
                </c:pt>
                <c:pt idx="55">
                  <c:v>36753.5</c:v>
                </c:pt>
                <c:pt idx="56">
                  <c:v>36784</c:v>
                </c:pt>
                <c:pt idx="57">
                  <c:v>36814.5</c:v>
                </c:pt>
                <c:pt idx="58">
                  <c:v>36845</c:v>
                </c:pt>
                <c:pt idx="59">
                  <c:v>36875.5</c:v>
                </c:pt>
                <c:pt idx="60">
                  <c:v>36906.5</c:v>
                </c:pt>
                <c:pt idx="61">
                  <c:v>36936</c:v>
                </c:pt>
                <c:pt idx="62">
                  <c:v>36965.5</c:v>
                </c:pt>
                <c:pt idx="63">
                  <c:v>36996</c:v>
                </c:pt>
                <c:pt idx="64">
                  <c:v>37026.5</c:v>
                </c:pt>
                <c:pt idx="65">
                  <c:v>37057</c:v>
                </c:pt>
                <c:pt idx="66">
                  <c:v>37087.5</c:v>
                </c:pt>
                <c:pt idx="67">
                  <c:v>37118.5</c:v>
                </c:pt>
                <c:pt idx="68">
                  <c:v>37149</c:v>
                </c:pt>
                <c:pt idx="69">
                  <c:v>37179.5</c:v>
                </c:pt>
                <c:pt idx="70">
                  <c:v>37210</c:v>
                </c:pt>
                <c:pt idx="71">
                  <c:v>37240.5</c:v>
                </c:pt>
                <c:pt idx="72">
                  <c:v>37271.5</c:v>
                </c:pt>
                <c:pt idx="73">
                  <c:v>37301</c:v>
                </c:pt>
                <c:pt idx="74">
                  <c:v>37330.5</c:v>
                </c:pt>
                <c:pt idx="75">
                  <c:v>37361</c:v>
                </c:pt>
                <c:pt idx="76">
                  <c:v>37391.5</c:v>
                </c:pt>
                <c:pt idx="77">
                  <c:v>37422</c:v>
                </c:pt>
                <c:pt idx="78">
                  <c:v>37452.5</c:v>
                </c:pt>
                <c:pt idx="79">
                  <c:v>37483.5</c:v>
                </c:pt>
                <c:pt idx="80">
                  <c:v>37514</c:v>
                </c:pt>
                <c:pt idx="81">
                  <c:v>37544.5</c:v>
                </c:pt>
                <c:pt idx="82">
                  <c:v>37575</c:v>
                </c:pt>
                <c:pt idx="83">
                  <c:v>37605.5</c:v>
                </c:pt>
                <c:pt idx="84">
                  <c:v>37636.5</c:v>
                </c:pt>
                <c:pt idx="85">
                  <c:v>37666</c:v>
                </c:pt>
                <c:pt idx="86">
                  <c:v>37695.5</c:v>
                </c:pt>
                <c:pt idx="87">
                  <c:v>37726</c:v>
                </c:pt>
                <c:pt idx="88">
                  <c:v>37756.5</c:v>
                </c:pt>
                <c:pt idx="89">
                  <c:v>37787</c:v>
                </c:pt>
                <c:pt idx="90">
                  <c:v>37817.5</c:v>
                </c:pt>
                <c:pt idx="91">
                  <c:v>37848.5</c:v>
                </c:pt>
                <c:pt idx="92">
                  <c:v>37879</c:v>
                </c:pt>
                <c:pt idx="93">
                  <c:v>37909.5</c:v>
                </c:pt>
                <c:pt idx="94">
                  <c:v>37940</c:v>
                </c:pt>
                <c:pt idx="95">
                  <c:v>37970.5</c:v>
                </c:pt>
                <c:pt idx="96">
                  <c:v>38001.5</c:v>
                </c:pt>
                <c:pt idx="97">
                  <c:v>38031.5</c:v>
                </c:pt>
                <c:pt idx="98">
                  <c:v>38061.5</c:v>
                </c:pt>
                <c:pt idx="99">
                  <c:v>38092</c:v>
                </c:pt>
                <c:pt idx="100">
                  <c:v>38122.5</c:v>
                </c:pt>
                <c:pt idx="101">
                  <c:v>38153</c:v>
                </c:pt>
                <c:pt idx="102">
                  <c:v>38183.5</c:v>
                </c:pt>
                <c:pt idx="103">
                  <c:v>38214.5</c:v>
                </c:pt>
                <c:pt idx="104">
                  <c:v>38245</c:v>
                </c:pt>
                <c:pt idx="105">
                  <c:v>38275.5</c:v>
                </c:pt>
                <c:pt idx="106">
                  <c:v>38306</c:v>
                </c:pt>
                <c:pt idx="107">
                  <c:v>38336.5</c:v>
                </c:pt>
                <c:pt idx="108">
                  <c:v>38367.5</c:v>
                </c:pt>
                <c:pt idx="109">
                  <c:v>38397</c:v>
                </c:pt>
                <c:pt idx="110">
                  <c:v>38426.5</c:v>
                </c:pt>
                <c:pt idx="111">
                  <c:v>38457</c:v>
                </c:pt>
                <c:pt idx="112">
                  <c:v>38487.5</c:v>
                </c:pt>
                <c:pt idx="113">
                  <c:v>38518</c:v>
                </c:pt>
                <c:pt idx="114">
                  <c:v>38548.5</c:v>
                </c:pt>
                <c:pt idx="115">
                  <c:v>38579.5</c:v>
                </c:pt>
                <c:pt idx="116">
                  <c:v>38610</c:v>
                </c:pt>
                <c:pt idx="117">
                  <c:v>38640.5</c:v>
                </c:pt>
                <c:pt idx="118">
                  <c:v>38671</c:v>
                </c:pt>
                <c:pt idx="119">
                  <c:v>38701.5</c:v>
                </c:pt>
                <c:pt idx="120">
                  <c:v>38732.5</c:v>
                </c:pt>
                <c:pt idx="121">
                  <c:v>38762</c:v>
                </c:pt>
                <c:pt idx="122">
                  <c:v>38791.5</c:v>
                </c:pt>
                <c:pt idx="123">
                  <c:v>38822</c:v>
                </c:pt>
                <c:pt idx="124">
                  <c:v>38852.5</c:v>
                </c:pt>
                <c:pt idx="125">
                  <c:v>38883</c:v>
                </c:pt>
                <c:pt idx="126">
                  <c:v>38913.5</c:v>
                </c:pt>
                <c:pt idx="127">
                  <c:v>38944.5</c:v>
                </c:pt>
                <c:pt idx="128">
                  <c:v>38975</c:v>
                </c:pt>
                <c:pt idx="129">
                  <c:v>39005.5</c:v>
                </c:pt>
                <c:pt idx="130">
                  <c:v>39036</c:v>
                </c:pt>
                <c:pt idx="131">
                  <c:v>39066.5</c:v>
                </c:pt>
                <c:pt idx="132">
                  <c:v>39097.5</c:v>
                </c:pt>
                <c:pt idx="133">
                  <c:v>39127</c:v>
                </c:pt>
                <c:pt idx="134">
                  <c:v>39156.5</c:v>
                </c:pt>
                <c:pt idx="135">
                  <c:v>39187</c:v>
                </c:pt>
                <c:pt idx="136">
                  <c:v>39217.5</c:v>
                </c:pt>
                <c:pt idx="137">
                  <c:v>39248</c:v>
                </c:pt>
                <c:pt idx="138">
                  <c:v>39278.5</c:v>
                </c:pt>
                <c:pt idx="139">
                  <c:v>39309.5</c:v>
                </c:pt>
                <c:pt idx="140">
                  <c:v>39340</c:v>
                </c:pt>
                <c:pt idx="141">
                  <c:v>39370.5</c:v>
                </c:pt>
                <c:pt idx="142">
                  <c:v>39401</c:v>
                </c:pt>
                <c:pt idx="143">
                  <c:v>39431.5</c:v>
                </c:pt>
                <c:pt idx="144">
                  <c:v>39462.5</c:v>
                </c:pt>
                <c:pt idx="145">
                  <c:v>39492.5</c:v>
                </c:pt>
                <c:pt idx="146">
                  <c:v>39522.5</c:v>
                </c:pt>
                <c:pt idx="147">
                  <c:v>39553</c:v>
                </c:pt>
                <c:pt idx="148">
                  <c:v>39583.5</c:v>
                </c:pt>
                <c:pt idx="149">
                  <c:v>39614</c:v>
                </c:pt>
                <c:pt idx="150">
                  <c:v>39644.5</c:v>
                </c:pt>
                <c:pt idx="151">
                  <c:v>39675.5</c:v>
                </c:pt>
                <c:pt idx="152">
                  <c:v>39706</c:v>
                </c:pt>
                <c:pt idx="153">
                  <c:v>39736.5</c:v>
                </c:pt>
                <c:pt idx="154">
                  <c:v>39767</c:v>
                </c:pt>
                <c:pt idx="155">
                  <c:v>39797.5</c:v>
                </c:pt>
                <c:pt idx="156">
                  <c:v>39828.5</c:v>
                </c:pt>
                <c:pt idx="157">
                  <c:v>39858</c:v>
                </c:pt>
                <c:pt idx="158">
                  <c:v>39887.5</c:v>
                </c:pt>
                <c:pt idx="159">
                  <c:v>39918</c:v>
                </c:pt>
                <c:pt idx="160">
                  <c:v>39948.5</c:v>
                </c:pt>
                <c:pt idx="161">
                  <c:v>39979</c:v>
                </c:pt>
                <c:pt idx="162">
                  <c:v>40009</c:v>
                </c:pt>
                <c:pt idx="163">
                  <c:v>40040</c:v>
                </c:pt>
                <c:pt idx="164">
                  <c:v>40071</c:v>
                </c:pt>
                <c:pt idx="165">
                  <c:v>40101</c:v>
                </c:pt>
                <c:pt idx="166">
                  <c:v>40132</c:v>
                </c:pt>
                <c:pt idx="167">
                  <c:v>40162</c:v>
                </c:pt>
                <c:pt idx="168">
                  <c:v>40193</c:v>
                </c:pt>
                <c:pt idx="169">
                  <c:v>40224</c:v>
                </c:pt>
                <c:pt idx="170">
                  <c:v>40252</c:v>
                </c:pt>
                <c:pt idx="171">
                  <c:v>40283</c:v>
                </c:pt>
                <c:pt idx="172">
                  <c:v>40313</c:v>
                </c:pt>
                <c:pt idx="173">
                  <c:v>40344</c:v>
                </c:pt>
                <c:pt idx="174">
                  <c:v>40374</c:v>
                </c:pt>
                <c:pt idx="175">
                  <c:v>40405</c:v>
                </c:pt>
                <c:pt idx="176">
                  <c:v>40436</c:v>
                </c:pt>
                <c:pt idx="177">
                  <c:v>40466</c:v>
                </c:pt>
                <c:pt idx="178">
                  <c:v>40497</c:v>
                </c:pt>
                <c:pt idx="179">
                  <c:v>40527</c:v>
                </c:pt>
                <c:pt idx="180">
                  <c:v>40558</c:v>
                </c:pt>
                <c:pt idx="181">
                  <c:v>40589</c:v>
                </c:pt>
                <c:pt idx="182">
                  <c:v>40617</c:v>
                </c:pt>
                <c:pt idx="183">
                  <c:v>40648</c:v>
                </c:pt>
                <c:pt idx="184">
                  <c:v>40678</c:v>
                </c:pt>
                <c:pt idx="185">
                  <c:v>40709</c:v>
                </c:pt>
                <c:pt idx="186">
                  <c:v>40739</c:v>
                </c:pt>
                <c:pt idx="187">
                  <c:v>40770</c:v>
                </c:pt>
                <c:pt idx="188">
                  <c:v>40801</c:v>
                </c:pt>
                <c:pt idx="189">
                  <c:v>40831</c:v>
                </c:pt>
                <c:pt idx="190">
                  <c:v>40862</c:v>
                </c:pt>
                <c:pt idx="191">
                  <c:v>40892</c:v>
                </c:pt>
                <c:pt idx="192">
                  <c:v>40923</c:v>
                </c:pt>
                <c:pt idx="193">
                  <c:v>40954</c:v>
                </c:pt>
                <c:pt idx="194">
                  <c:v>40983</c:v>
                </c:pt>
                <c:pt idx="195">
                  <c:v>41014</c:v>
                </c:pt>
                <c:pt idx="196">
                  <c:v>41044</c:v>
                </c:pt>
                <c:pt idx="197">
                  <c:v>41075</c:v>
                </c:pt>
                <c:pt idx="198">
                  <c:v>41105</c:v>
                </c:pt>
                <c:pt idx="199">
                  <c:v>41136</c:v>
                </c:pt>
                <c:pt idx="200">
                  <c:v>41167</c:v>
                </c:pt>
                <c:pt idx="201">
                  <c:v>41197</c:v>
                </c:pt>
                <c:pt idx="202">
                  <c:v>41228</c:v>
                </c:pt>
                <c:pt idx="203">
                  <c:v>41258</c:v>
                </c:pt>
                <c:pt idx="204">
                  <c:v>41289</c:v>
                </c:pt>
                <c:pt idx="205">
                  <c:v>41320</c:v>
                </c:pt>
                <c:pt idx="206">
                  <c:v>41348</c:v>
                </c:pt>
                <c:pt idx="207">
                  <c:v>41379</c:v>
                </c:pt>
                <c:pt idx="208">
                  <c:v>41409</c:v>
                </c:pt>
                <c:pt idx="209">
                  <c:v>41440</c:v>
                </c:pt>
                <c:pt idx="210">
                  <c:v>41470</c:v>
                </c:pt>
                <c:pt idx="211">
                  <c:v>41501</c:v>
                </c:pt>
                <c:pt idx="212">
                  <c:v>41532</c:v>
                </c:pt>
                <c:pt idx="213">
                  <c:v>41562</c:v>
                </c:pt>
                <c:pt idx="214">
                  <c:v>41593</c:v>
                </c:pt>
                <c:pt idx="215">
                  <c:v>41623</c:v>
                </c:pt>
                <c:pt idx="216">
                  <c:v>41654</c:v>
                </c:pt>
                <c:pt idx="217">
                  <c:v>41685</c:v>
                </c:pt>
                <c:pt idx="218">
                  <c:v>41713</c:v>
                </c:pt>
                <c:pt idx="219">
                  <c:v>41744</c:v>
                </c:pt>
                <c:pt idx="220">
                  <c:v>41774</c:v>
                </c:pt>
                <c:pt idx="221">
                  <c:v>41805</c:v>
                </c:pt>
                <c:pt idx="222">
                  <c:v>41835</c:v>
                </c:pt>
                <c:pt idx="223">
                  <c:v>41866</c:v>
                </c:pt>
                <c:pt idx="224">
                  <c:v>41897</c:v>
                </c:pt>
                <c:pt idx="225">
                  <c:v>41927</c:v>
                </c:pt>
                <c:pt idx="226">
                  <c:v>41958</c:v>
                </c:pt>
                <c:pt idx="227">
                  <c:v>41988</c:v>
                </c:pt>
                <c:pt idx="228">
                  <c:v>42019</c:v>
                </c:pt>
                <c:pt idx="229">
                  <c:v>42050</c:v>
                </c:pt>
                <c:pt idx="230">
                  <c:v>42078</c:v>
                </c:pt>
                <c:pt idx="231">
                  <c:v>42109</c:v>
                </c:pt>
                <c:pt idx="232">
                  <c:v>42139</c:v>
                </c:pt>
                <c:pt idx="233">
                  <c:v>42170</c:v>
                </c:pt>
                <c:pt idx="234">
                  <c:v>42200</c:v>
                </c:pt>
                <c:pt idx="235">
                  <c:v>42231</c:v>
                </c:pt>
                <c:pt idx="236">
                  <c:v>42262</c:v>
                </c:pt>
                <c:pt idx="237">
                  <c:v>42292</c:v>
                </c:pt>
                <c:pt idx="238">
                  <c:v>42323</c:v>
                </c:pt>
                <c:pt idx="239">
                  <c:v>42353</c:v>
                </c:pt>
                <c:pt idx="240">
                  <c:v>42384</c:v>
                </c:pt>
                <c:pt idx="241">
                  <c:v>42415</c:v>
                </c:pt>
                <c:pt idx="242">
                  <c:v>42444</c:v>
                </c:pt>
                <c:pt idx="243">
                  <c:v>42475</c:v>
                </c:pt>
                <c:pt idx="244">
                  <c:v>42505</c:v>
                </c:pt>
                <c:pt idx="245">
                  <c:v>42536</c:v>
                </c:pt>
                <c:pt idx="246">
                  <c:v>42566</c:v>
                </c:pt>
                <c:pt idx="247">
                  <c:v>42597</c:v>
                </c:pt>
                <c:pt idx="248">
                  <c:v>42628</c:v>
                </c:pt>
                <c:pt idx="249">
                  <c:v>42658</c:v>
                </c:pt>
                <c:pt idx="250">
                  <c:v>42689</c:v>
                </c:pt>
                <c:pt idx="251">
                  <c:v>42719</c:v>
                </c:pt>
                <c:pt idx="252">
                  <c:v>42750</c:v>
                </c:pt>
                <c:pt idx="253">
                  <c:v>42781</c:v>
                </c:pt>
                <c:pt idx="254">
                  <c:v>42809</c:v>
                </c:pt>
                <c:pt idx="255">
                  <c:v>42840</c:v>
                </c:pt>
                <c:pt idx="256">
                  <c:v>42870</c:v>
                </c:pt>
                <c:pt idx="257">
                  <c:v>42901</c:v>
                </c:pt>
                <c:pt idx="258">
                  <c:v>42931</c:v>
                </c:pt>
                <c:pt idx="259">
                  <c:v>42962</c:v>
                </c:pt>
                <c:pt idx="260">
                  <c:v>42993</c:v>
                </c:pt>
                <c:pt idx="261">
                  <c:v>43023</c:v>
                </c:pt>
                <c:pt idx="262">
                  <c:v>43054</c:v>
                </c:pt>
                <c:pt idx="263">
                  <c:v>43084</c:v>
                </c:pt>
                <c:pt idx="264">
                  <c:v>43115</c:v>
                </c:pt>
                <c:pt idx="265">
                  <c:v>43146</c:v>
                </c:pt>
                <c:pt idx="266">
                  <c:v>43174</c:v>
                </c:pt>
                <c:pt idx="267">
                  <c:v>43205</c:v>
                </c:pt>
                <c:pt idx="268">
                  <c:v>43235</c:v>
                </c:pt>
                <c:pt idx="269">
                  <c:v>43266</c:v>
                </c:pt>
                <c:pt idx="270">
                  <c:v>43296</c:v>
                </c:pt>
                <c:pt idx="271">
                  <c:v>43327</c:v>
                </c:pt>
                <c:pt idx="272">
                  <c:v>43358</c:v>
                </c:pt>
                <c:pt idx="273">
                  <c:v>43388</c:v>
                </c:pt>
                <c:pt idx="274">
                  <c:v>43419</c:v>
                </c:pt>
                <c:pt idx="275">
                  <c:v>43449</c:v>
                </c:pt>
                <c:pt idx="276">
                  <c:v>43480</c:v>
                </c:pt>
                <c:pt idx="277">
                  <c:v>43511</c:v>
                </c:pt>
                <c:pt idx="278">
                  <c:v>43539</c:v>
                </c:pt>
                <c:pt idx="279">
                  <c:v>43570</c:v>
                </c:pt>
                <c:pt idx="280">
                  <c:v>43600</c:v>
                </c:pt>
                <c:pt idx="281">
                  <c:v>43631</c:v>
                </c:pt>
                <c:pt idx="282">
                  <c:v>43661</c:v>
                </c:pt>
                <c:pt idx="283">
                  <c:v>43692</c:v>
                </c:pt>
                <c:pt idx="284">
                  <c:v>43723</c:v>
                </c:pt>
                <c:pt idx="285">
                  <c:v>43753</c:v>
                </c:pt>
                <c:pt idx="286">
                  <c:v>43784</c:v>
                </c:pt>
                <c:pt idx="287">
                  <c:v>43814</c:v>
                </c:pt>
                <c:pt idx="288">
                  <c:v>43845</c:v>
                </c:pt>
                <c:pt idx="289">
                  <c:v>43876</c:v>
                </c:pt>
                <c:pt idx="290">
                  <c:v>43905</c:v>
                </c:pt>
                <c:pt idx="291">
                  <c:v>43936</c:v>
                </c:pt>
                <c:pt idx="292">
                  <c:v>43966</c:v>
                </c:pt>
                <c:pt idx="293">
                  <c:v>43997</c:v>
                </c:pt>
                <c:pt idx="294">
                  <c:v>44027</c:v>
                </c:pt>
                <c:pt idx="295">
                  <c:v>44058</c:v>
                </c:pt>
                <c:pt idx="296">
                  <c:v>44089</c:v>
                </c:pt>
                <c:pt idx="297">
                  <c:v>44119</c:v>
                </c:pt>
                <c:pt idx="298">
                  <c:v>44150</c:v>
                </c:pt>
                <c:pt idx="299">
                  <c:v>44180</c:v>
                </c:pt>
                <c:pt idx="300">
                  <c:v>44211</c:v>
                </c:pt>
                <c:pt idx="301">
                  <c:v>44242</c:v>
                </c:pt>
                <c:pt idx="302">
                  <c:v>44270</c:v>
                </c:pt>
                <c:pt idx="303">
                  <c:v>44301</c:v>
                </c:pt>
                <c:pt idx="304">
                  <c:v>44331</c:v>
                </c:pt>
                <c:pt idx="305">
                  <c:v>44362</c:v>
                </c:pt>
                <c:pt idx="306">
                  <c:v>44392</c:v>
                </c:pt>
                <c:pt idx="307">
                  <c:v>44423</c:v>
                </c:pt>
                <c:pt idx="308">
                  <c:v>44454</c:v>
                </c:pt>
                <c:pt idx="309">
                  <c:v>44484</c:v>
                </c:pt>
                <c:pt idx="310">
                  <c:v>44515</c:v>
                </c:pt>
                <c:pt idx="311">
                  <c:v>44545</c:v>
                </c:pt>
                <c:pt idx="312">
                  <c:v>44576</c:v>
                </c:pt>
                <c:pt idx="313">
                  <c:v>44607</c:v>
                </c:pt>
                <c:pt idx="314">
                  <c:v>44635</c:v>
                </c:pt>
                <c:pt idx="315">
                  <c:v>44666</c:v>
                </c:pt>
                <c:pt idx="316">
                  <c:v>44696</c:v>
                </c:pt>
                <c:pt idx="317">
                  <c:v>44727</c:v>
                </c:pt>
                <c:pt idx="318">
                  <c:v>44757</c:v>
                </c:pt>
                <c:pt idx="319">
                  <c:v>44788</c:v>
                </c:pt>
                <c:pt idx="320">
                  <c:v>44819</c:v>
                </c:pt>
                <c:pt idx="321">
                  <c:v>44849</c:v>
                </c:pt>
                <c:pt idx="322">
                  <c:v>44880</c:v>
                </c:pt>
                <c:pt idx="323">
                  <c:v>44910</c:v>
                </c:pt>
                <c:pt idx="324">
                  <c:v>44941</c:v>
                </c:pt>
                <c:pt idx="325">
                  <c:v>44972</c:v>
                </c:pt>
                <c:pt idx="326">
                  <c:v>45000</c:v>
                </c:pt>
                <c:pt idx="327">
                  <c:v>45031</c:v>
                </c:pt>
                <c:pt idx="328">
                  <c:v>45061</c:v>
                </c:pt>
                <c:pt idx="329">
                  <c:v>45092</c:v>
                </c:pt>
                <c:pt idx="330">
                  <c:v>45122</c:v>
                </c:pt>
                <c:pt idx="331">
                  <c:v>45153</c:v>
                </c:pt>
                <c:pt idx="332">
                  <c:v>45184</c:v>
                </c:pt>
                <c:pt idx="333">
                  <c:v>45214</c:v>
                </c:pt>
                <c:pt idx="334">
                  <c:v>45245</c:v>
                </c:pt>
                <c:pt idx="335">
                  <c:v>45275</c:v>
                </c:pt>
                <c:pt idx="336">
                  <c:v>45306</c:v>
                </c:pt>
                <c:pt idx="337">
                  <c:v>45337</c:v>
                </c:pt>
                <c:pt idx="338">
                  <c:v>45366</c:v>
                </c:pt>
                <c:pt idx="339">
                  <c:v>45397</c:v>
                </c:pt>
                <c:pt idx="340">
                  <c:v>45427</c:v>
                </c:pt>
                <c:pt idx="341">
                  <c:v>45458</c:v>
                </c:pt>
                <c:pt idx="342">
                  <c:v>45488</c:v>
                </c:pt>
                <c:pt idx="343">
                  <c:v>45519</c:v>
                </c:pt>
                <c:pt idx="344">
                  <c:v>45550</c:v>
                </c:pt>
                <c:pt idx="345">
                  <c:v>45580</c:v>
                </c:pt>
                <c:pt idx="346">
                  <c:v>45611</c:v>
                </c:pt>
                <c:pt idx="347">
                  <c:v>45641</c:v>
                </c:pt>
                <c:pt idx="348">
                  <c:v>45672</c:v>
                </c:pt>
                <c:pt idx="349">
                  <c:v>45703</c:v>
                </c:pt>
                <c:pt idx="350">
                  <c:v>45731</c:v>
                </c:pt>
                <c:pt idx="351">
                  <c:v>45762</c:v>
                </c:pt>
                <c:pt idx="352">
                  <c:v>45792</c:v>
                </c:pt>
                <c:pt idx="353">
                  <c:v>45823</c:v>
                </c:pt>
                <c:pt idx="354">
                  <c:v>45853</c:v>
                </c:pt>
                <c:pt idx="355">
                  <c:v>45884</c:v>
                </c:pt>
              </c:numCache>
            </c:numRef>
          </c:xVal>
          <c:yVal>
            <c:numRef>
              <c:f>'U.S. EW &amp; VW'!$R$6:$R$361</c:f>
              <c:numCache>
                <c:formatCode>0</c:formatCode>
                <c:ptCount val="356"/>
                <c:pt idx="0">
                  <c:v>66.007908358388704</c:v>
                </c:pt>
                <c:pt idx="1">
                  <c:v>65.224004347192803</c:v>
                </c:pt>
                <c:pt idx="2">
                  <c:v>64.461918556982397</c:v>
                </c:pt>
                <c:pt idx="3">
                  <c:v>64.103715867906203</c:v>
                </c:pt>
                <c:pt idx="4">
                  <c:v>63.618716048949999</c:v>
                </c:pt>
                <c:pt idx="5">
                  <c:v>64.041787337874993</c:v>
                </c:pt>
                <c:pt idx="6">
                  <c:v>64.507218901205107</c:v>
                </c:pt>
                <c:pt idx="7">
                  <c:v>64.876397062212206</c:v>
                </c:pt>
                <c:pt idx="8">
                  <c:v>64.781377540935907</c:v>
                </c:pt>
                <c:pt idx="9">
                  <c:v>64.471821137611897</c:v>
                </c:pt>
                <c:pt idx="10">
                  <c:v>65.351029533914897</c:v>
                </c:pt>
                <c:pt idx="11">
                  <c:v>67.298011462334202</c:v>
                </c:pt>
                <c:pt idx="12">
                  <c:v>69.650019843579202</c:v>
                </c:pt>
                <c:pt idx="13">
                  <c:v>70.932145298606599</c:v>
                </c:pt>
                <c:pt idx="14">
                  <c:v>71.033094005849705</c:v>
                </c:pt>
                <c:pt idx="15">
                  <c:v>70.860555240446601</c:v>
                </c:pt>
                <c:pt idx="16">
                  <c:v>71.305397155094496</c:v>
                </c:pt>
                <c:pt idx="17">
                  <c:v>71.916109058386994</c:v>
                </c:pt>
                <c:pt idx="18">
                  <c:v>72.887341564423494</c:v>
                </c:pt>
                <c:pt idx="19">
                  <c:v>73.126112262921296</c:v>
                </c:pt>
                <c:pt idx="20">
                  <c:v>74.664938921865996</c:v>
                </c:pt>
                <c:pt idx="21">
                  <c:v>75.678775380552096</c:v>
                </c:pt>
                <c:pt idx="22">
                  <c:v>78.613021471621195</c:v>
                </c:pt>
                <c:pt idx="23">
                  <c:v>80.464488070079497</c:v>
                </c:pt>
                <c:pt idx="24">
                  <c:v>83.606393819551798</c:v>
                </c:pt>
                <c:pt idx="25">
                  <c:v>82.917606070043306</c:v>
                </c:pt>
                <c:pt idx="26">
                  <c:v>81.814848011775794</c:v>
                </c:pt>
                <c:pt idx="27">
                  <c:v>80.341702703954695</c:v>
                </c:pt>
                <c:pt idx="28">
                  <c:v>81.615908263127196</c:v>
                </c:pt>
                <c:pt idx="29">
                  <c:v>83.892231249258501</c:v>
                </c:pt>
                <c:pt idx="30">
                  <c:v>84.738587445012399</c:v>
                </c:pt>
                <c:pt idx="31">
                  <c:v>85.560097816107799</c:v>
                </c:pt>
                <c:pt idx="32">
                  <c:v>85.675239549901903</c:v>
                </c:pt>
                <c:pt idx="33">
                  <c:v>86.750304864344201</c:v>
                </c:pt>
                <c:pt idx="34">
                  <c:v>87.054955241429298</c:v>
                </c:pt>
                <c:pt idx="35">
                  <c:v>87.054465682887596</c:v>
                </c:pt>
                <c:pt idx="36">
                  <c:v>86.807656625971902</c:v>
                </c:pt>
                <c:pt idx="37">
                  <c:v>85.531263669645597</c:v>
                </c:pt>
                <c:pt idx="38">
                  <c:v>83.929373609930494</c:v>
                </c:pt>
                <c:pt idx="39">
                  <c:v>82.649824020074206</c:v>
                </c:pt>
                <c:pt idx="40">
                  <c:v>82.477402895836903</c:v>
                </c:pt>
                <c:pt idx="41">
                  <c:v>84.065976531949801</c:v>
                </c:pt>
                <c:pt idx="42">
                  <c:v>85.901212063432993</c:v>
                </c:pt>
                <c:pt idx="43">
                  <c:v>88.737887677894307</c:v>
                </c:pt>
                <c:pt idx="44">
                  <c:v>90.260705832071494</c:v>
                </c:pt>
                <c:pt idx="45">
                  <c:v>91.5045561738591</c:v>
                </c:pt>
                <c:pt idx="46">
                  <c:v>91.447711349982399</c:v>
                </c:pt>
                <c:pt idx="47">
                  <c:v>91.373785047414799</c:v>
                </c:pt>
                <c:pt idx="48">
                  <c:v>91.640087516866501</c:v>
                </c:pt>
                <c:pt idx="49">
                  <c:v>89.777661662543593</c:v>
                </c:pt>
                <c:pt idx="50">
                  <c:v>88.376911811774903</c:v>
                </c:pt>
                <c:pt idx="51">
                  <c:v>87.233114848702002</c:v>
                </c:pt>
                <c:pt idx="52">
                  <c:v>89.929330992273407</c:v>
                </c:pt>
                <c:pt idx="53">
                  <c:v>92.878213564843904</c:v>
                </c:pt>
                <c:pt idx="54">
                  <c:v>95.094117496278798</c:v>
                </c:pt>
                <c:pt idx="55">
                  <c:v>96.139810244140506</c:v>
                </c:pt>
                <c:pt idx="56">
                  <c:v>97.381934247161993</c:v>
                </c:pt>
                <c:pt idx="57">
                  <c:v>98.783684643932403</c:v>
                </c:pt>
                <c:pt idx="58">
                  <c:v>99.699689940384303</c:v>
                </c:pt>
                <c:pt idx="59">
                  <c:v>100</c:v>
                </c:pt>
                <c:pt idx="60">
                  <c:v>100.152248229942</c:v>
                </c:pt>
                <c:pt idx="61">
                  <c:v>99.896038280401399</c:v>
                </c:pt>
                <c:pt idx="62">
                  <c:v>99.508134836896801</c:v>
                </c:pt>
                <c:pt idx="63">
                  <c:v>99.233654277412896</c:v>
                </c:pt>
                <c:pt idx="64">
                  <c:v>99.677395082677904</c:v>
                </c:pt>
                <c:pt idx="65">
                  <c:v>100.34924919535599</c:v>
                </c:pt>
                <c:pt idx="66">
                  <c:v>101.178261787323</c:v>
                </c:pt>
                <c:pt idx="67">
                  <c:v>101.15127793092</c:v>
                </c:pt>
                <c:pt idx="68">
                  <c:v>100.972222723256</c:v>
                </c:pt>
                <c:pt idx="69">
                  <c:v>99.597091825889905</c:v>
                </c:pt>
                <c:pt idx="70">
                  <c:v>98.678489600823596</c:v>
                </c:pt>
                <c:pt idx="71">
                  <c:v>97.717422084160702</c:v>
                </c:pt>
                <c:pt idx="72">
                  <c:v>98.724844665218498</c:v>
                </c:pt>
                <c:pt idx="73">
                  <c:v>99.987226861395996</c:v>
                </c:pt>
                <c:pt idx="74">
                  <c:v>101.17975244072601</c:v>
                </c:pt>
                <c:pt idx="75">
                  <c:v>101.092034204454</c:v>
                </c:pt>
                <c:pt idx="76">
                  <c:v>100.86588000016999</c:v>
                </c:pt>
                <c:pt idx="77">
                  <c:v>100.94549544664</c:v>
                </c:pt>
                <c:pt idx="78">
                  <c:v>101.19034637450601</c:v>
                </c:pt>
                <c:pt idx="79">
                  <c:v>101.411855752324</c:v>
                </c:pt>
                <c:pt idx="80">
                  <c:v>101.62803513999501</c:v>
                </c:pt>
                <c:pt idx="81">
                  <c:v>102.30753613749199</c:v>
                </c:pt>
                <c:pt idx="82">
                  <c:v>103.94008642923301</c:v>
                </c:pt>
                <c:pt idx="83">
                  <c:v>106.11139627579701</c:v>
                </c:pt>
                <c:pt idx="84">
                  <c:v>108.57098430438</c:v>
                </c:pt>
                <c:pt idx="85">
                  <c:v>109.544211397206</c:v>
                </c:pt>
                <c:pt idx="86">
                  <c:v>109.706628660619</c:v>
                </c:pt>
                <c:pt idx="87">
                  <c:v>108.866903162377</c:v>
                </c:pt>
                <c:pt idx="88">
                  <c:v>109.41363588773</c:v>
                </c:pt>
                <c:pt idx="89">
                  <c:v>109.79674711749099</c:v>
                </c:pt>
                <c:pt idx="90">
                  <c:v>110.43380495994499</c:v>
                </c:pt>
                <c:pt idx="91">
                  <c:v>108.81972185011099</c:v>
                </c:pt>
                <c:pt idx="92">
                  <c:v>107.634140940989</c:v>
                </c:pt>
                <c:pt idx="93">
                  <c:v>107.051839615228</c:v>
                </c:pt>
                <c:pt idx="94">
                  <c:v>107.792889485641</c:v>
                </c:pt>
                <c:pt idx="95">
                  <c:v>109.154113744211</c:v>
                </c:pt>
                <c:pt idx="96">
                  <c:v>109.973245452334</c:v>
                </c:pt>
                <c:pt idx="97">
                  <c:v>112.867598849877</c:v>
                </c:pt>
                <c:pt idx="98">
                  <c:v>114.48852449405901</c:v>
                </c:pt>
                <c:pt idx="99">
                  <c:v>116.900004198351</c:v>
                </c:pt>
                <c:pt idx="100">
                  <c:v>117.506361887284</c:v>
                </c:pt>
                <c:pt idx="101">
                  <c:v>119.92983802268</c:v>
                </c:pt>
                <c:pt idx="102">
                  <c:v>122.52990729173401</c:v>
                </c:pt>
                <c:pt idx="103">
                  <c:v>125.28530909302501</c:v>
                </c:pt>
                <c:pt idx="104">
                  <c:v>127.123749369658</c:v>
                </c:pt>
                <c:pt idx="105">
                  <c:v>127.98450800446</c:v>
                </c:pt>
                <c:pt idx="106">
                  <c:v>127.61767336592</c:v>
                </c:pt>
                <c:pt idx="107">
                  <c:v>127.188396106666</c:v>
                </c:pt>
                <c:pt idx="108">
                  <c:v>127.243259526524</c:v>
                </c:pt>
                <c:pt idx="109">
                  <c:v>130.160216220997</c:v>
                </c:pt>
                <c:pt idx="110">
                  <c:v>132.70510053984299</c:v>
                </c:pt>
                <c:pt idx="111">
                  <c:v>134.68302592352401</c:v>
                </c:pt>
                <c:pt idx="112">
                  <c:v>134.732451738327</c:v>
                </c:pt>
                <c:pt idx="113">
                  <c:v>135.68189001293899</c:v>
                </c:pt>
                <c:pt idx="114">
                  <c:v>137.64519183213301</c:v>
                </c:pt>
                <c:pt idx="115">
                  <c:v>140.011705681477</c:v>
                </c:pt>
                <c:pt idx="116">
                  <c:v>142.591615530502</c:v>
                </c:pt>
                <c:pt idx="117">
                  <c:v>145.32703108873301</c:v>
                </c:pt>
                <c:pt idx="118">
                  <c:v>147.30986685734999</c:v>
                </c:pt>
                <c:pt idx="119">
                  <c:v>147.80349349519801</c:v>
                </c:pt>
                <c:pt idx="120">
                  <c:v>147.410403466584</c:v>
                </c:pt>
                <c:pt idx="121">
                  <c:v>148.20759597483999</c:v>
                </c:pt>
                <c:pt idx="122">
                  <c:v>150.18928405496601</c:v>
                </c:pt>
                <c:pt idx="123">
                  <c:v>152.13550329807001</c:v>
                </c:pt>
                <c:pt idx="124">
                  <c:v>153.30907586461799</c:v>
                </c:pt>
                <c:pt idx="125">
                  <c:v>154.31839517136001</c:v>
                </c:pt>
                <c:pt idx="126">
                  <c:v>155.915931873299</c:v>
                </c:pt>
                <c:pt idx="127">
                  <c:v>156.96090902388201</c:v>
                </c:pt>
                <c:pt idx="128">
                  <c:v>156.889273919197</c:v>
                </c:pt>
                <c:pt idx="129">
                  <c:v>158.19193664688399</c:v>
                </c:pt>
                <c:pt idx="130">
                  <c:v>160.33864152515201</c:v>
                </c:pt>
                <c:pt idx="131">
                  <c:v>164.19763026245599</c:v>
                </c:pt>
                <c:pt idx="132">
                  <c:v>165.06560731237801</c:v>
                </c:pt>
                <c:pt idx="133">
                  <c:v>165.77061807680599</c:v>
                </c:pt>
                <c:pt idx="134">
                  <c:v>164.957916917597</c:v>
                </c:pt>
                <c:pt idx="135">
                  <c:v>166.14220665764299</c:v>
                </c:pt>
                <c:pt idx="136">
                  <c:v>167.706763039354</c:v>
                </c:pt>
                <c:pt idx="137">
                  <c:v>169.88704837858501</c:v>
                </c:pt>
                <c:pt idx="138">
                  <c:v>171.49765616059801</c:v>
                </c:pt>
                <c:pt idx="139">
                  <c:v>171.515833169426</c:v>
                </c:pt>
                <c:pt idx="140">
                  <c:v>171.52412937638999</c:v>
                </c:pt>
                <c:pt idx="141">
                  <c:v>170.25251400390599</c:v>
                </c:pt>
                <c:pt idx="142">
                  <c:v>170.230073764812</c:v>
                </c:pt>
                <c:pt idx="143">
                  <c:v>168.88016223490601</c:v>
                </c:pt>
                <c:pt idx="144">
                  <c:v>167.91745182512699</c:v>
                </c:pt>
                <c:pt idx="145">
                  <c:v>163.28554272981799</c:v>
                </c:pt>
                <c:pt idx="146">
                  <c:v>159.39303867640999</c:v>
                </c:pt>
                <c:pt idx="147">
                  <c:v>155.14350758160899</c:v>
                </c:pt>
                <c:pt idx="148">
                  <c:v>156.69311481950501</c:v>
                </c:pt>
                <c:pt idx="149">
                  <c:v>158.854335533946</c:v>
                </c:pt>
                <c:pt idx="150">
                  <c:v>161.49746842709499</c:v>
                </c:pt>
                <c:pt idx="151">
                  <c:v>159.040280050734</c:v>
                </c:pt>
                <c:pt idx="152">
                  <c:v>156.85320717387401</c:v>
                </c:pt>
                <c:pt idx="153">
                  <c:v>154.45279844478699</c:v>
                </c:pt>
                <c:pt idx="154">
                  <c:v>151.70263601857499</c:v>
                </c:pt>
                <c:pt idx="155">
                  <c:v>147.34295618527301</c:v>
                </c:pt>
                <c:pt idx="156">
                  <c:v>143.826564570496</c:v>
                </c:pt>
                <c:pt idx="157">
                  <c:v>142.68980297245099</c:v>
                </c:pt>
                <c:pt idx="158">
                  <c:v>139.96291403066499</c:v>
                </c:pt>
                <c:pt idx="159">
                  <c:v>135.204279699182</c:v>
                </c:pt>
                <c:pt idx="160">
                  <c:v>126.406651041606</c:v>
                </c:pt>
                <c:pt idx="161">
                  <c:v>120.015851988778</c:v>
                </c:pt>
                <c:pt idx="162">
                  <c:v>114.85970433528</c:v>
                </c:pt>
                <c:pt idx="163">
                  <c:v>115.06776212314401</c:v>
                </c:pt>
                <c:pt idx="164">
                  <c:v>115.00781723258</c:v>
                </c:pt>
                <c:pt idx="165">
                  <c:v>114.517341086135</c:v>
                </c:pt>
                <c:pt idx="166">
                  <c:v>111.470862846443</c:v>
                </c:pt>
                <c:pt idx="167">
                  <c:v>108.92679623870301</c:v>
                </c:pt>
                <c:pt idx="168">
                  <c:v>108.039398121676</c:v>
                </c:pt>
                <c:pt idx="169">
                  <c:v>109.09742713882601</c:v>
                </c:pt>
                <c:pt idx="170">
                  <c:v>111.441055476511</c:v>
                </c:pt>
                <c:pt idx="171">
                  <c:v>114.570930888071</c:v>
                </c:pt>
                <c:pt idx="172">
                  <c:v>117.012272694217</c:v>
                </c:pt>
                <c:pt idx="173">
                  <c:v>118.164265246697</c:v>
                </c:pt>
                <c:pt idx="174">
                  <c:v>118.05865847407701</c:v>
                </c:pt>
                <c:pt idx="175">
                  <c:v>119.445408103726</c:v>
                </c:pt>
                <c:pt idx="176">
                  <c:v>121.602455292947</c:v>
                </c:pt>
                <c:pt idx="177">
                  <c:v>123.96013496621801</c:v>
                </c:pt>
                <c:pt idx="178">
                  <c:v>123.861307845957</c:v>
                </c:pt>
                <c:pt idx="179">
                  <c:v>124.247925789232</c:v>
                </c:pt>
                <c:pt idx="180">
                  <c:v>125.19404116450799</c:v>
                </c:pt>
                <c:pt idx="181">
                  <c:v>126.533646571277</c:v>
                </c:pt>
                <c:pt idx="182">
                  <c:v>125.943047751989</c:v>
                </c:pt>
                <c:pt idx="183">
                  <c:v>124.69544851331599</c:v>
                </c:pt>
                <c:pt idx="184">
                  <c:v>124.262747330824</c:v>
                </c:pt>
                <c:pt idx="185">
                  <c:v>124.929512494816</c:v>
                </c:pt>
                <c:pt idx="186">
                  <c:v>125.015476271512</c:v>
                </c:pt>
                <c:pt idx="187">
                  <c:v>125.68328662580799</c:v>
                </c:pt>
                <c:pt idx="188">
                  <c:v>127.528204855552</c:v>
                </c:pt>
                <c:pt idx="189">
                  <c:v>130.28428933162101</c:v>
                </c:pt>
                <c:pt idx="190">
                  <c:v>132.53046429123901</c:v>
                </c:pt>
                <c:pt idx="191">
                  <c:v>133.47003144174701</c:v>
                </c:pt>
                <c:pt idx="192">
                  <c:v>133.691468291495</c:v>
                </c:pt>
                <c:pt idx="193">
                  <c:v>132.920849274874</c:v>
                </c:pt>
                <c:pt idx="194">
                  <c:v>131.36850709886201</c:v>
                </c:pt>
                <c:pt idx="195">
                  <c:v>130.73692726410999</c:v>
                </c:pt>
                <c:pt idx="196">
                  <c:v>130.65318109060101</c:v>
                </c:pt>
                <c:pt idx="197">
                  <c:v>131.82080510172</c:v>
                </c:pt>
                <c:pt idx="198">
                  <c:v>133.35701824826501</c:v>
                </c:pt>
                <c:pt idx="199">
                  <c:v>135.32906890508499</c:v>
                </c:pt>
                <c:pt idx="200">
                  <c:v>136.92675883803901</c:v>
                </c:pt>
                <c:pt idx="201">
                  <c:v>137.94720402779501</c:v>
                </c:pt>
                <c:pt idx="202">
                  <c:v>138.38209661846599</c:v>
                </c:pt>
                <c:pt idx="203">
                  <c:v>139.12694357317599</c:v>
                </c:pt>
                <c:pt idx="204">
                  <c:v>139.00473328715</c:v>
                </c:pt>
                <c:pt idx="205">
                  <c:v>139.76072613757401</c:v>
                </c:pt>
                <c:pt idx="206">
                  <c:v>140.46277884771001</c:v>
                </c:pt>
                <c:pt idx="207">
                  <c:v>142.024711356419</c:v>
                </c:pt>
                <c:pt idx="208">
                  <c:v>144.19999988212001</c:v>
                </c:pt>
                <c:pt idx="209">
                  <c:v>146.67048731485701</c:v>
                </c:pt>
                <c:pt idx="210">
                  <c:v>149.66046824407201</c:v>
                </c:pt>
                <c:pt idx="211">
                  <c:v>150.92049193214501</c:v>
                </c:pt>
                <c:pt idx="212">
                  <c:v>153.11664089535901</c:v>
                </c:pt>
                <c:pt idx="213">
                  <c:v>154.22257126461</c:v>
                </c:pt>
                <c:pt idx="214">
                  <c:v>155.67328926595999</c:v>
                </c:pt>
                <c:pt idx="215">
                  <c:v>154.790481878663</c:v>
                </c:pt>
                <c:pt idx="216">
                  <c:v>154.787570620286</c:v>
                </c:pt>
                <c:pt idx="217">
                  <c:v>154.32029476791499</c:v>
                </c:pt>
                <c:pt idx="218">
                  <c:v>155.28549164615399</c:v>
                </c:pt>
                <c:pt idx="219">
                  <c:v>155.91178342480401</c:v>
                </c:pt>
                <c:pt idx="220">
                  <c:v>156.22122578235599</c:v>
                </c:pt>
                <c:pt idx="221">
                  <c:v>156.48899115119701</c:v>
                </c:pt>
                <c:pt idx="222">
                  <c:v>156.67260551316201</c:v>
                </c:pt>
                <c:pt idx="223">
                  <c:v>159.81023918640099</c:v>
                </c:pt>
                <c:pt idx="224">
                  <c:v>162.18343375168601</c:v>
                </c:pt>
                <c:pt idx="225">
                  <c:v>165.002384365034</c:v>
                </c:pt>
                <c:pt idx="226">
                  <c:v>166.113246208416</c:v>
                </c:pt>
                <c:pt idx="227">
                  <c:v>169.440689231276</c:v>
                </c:pt>
                <c:pt idx="228">
                  <c:v>172.445610183995</c:v>
                </c:pt>
                <c:pt idx="229">
                  <c:v>175.20607628607101</c:v>
                </c:pt>
                <c:pt idx="230">
                  <c:v>174.62042197533501</c:v>
                </c:pt>
                <c:pt idx="231">
                  <c:v>175.512892434371</c:v>
                </c:pt>
                <c:pt idx="232">
                  <c:v>176.50238490427901</c:v>
                </c:pt>
                <c:pt idx="233">
                  <c:v>178.86814501008101</c:v>
                </c:pt>
                <c:pt idx="234">
                  <c:v>179.40243970284899</c:v>
                </c:pt>
                <c:pt idx="235">
                  <c:v>179.52235797331701</c:v>
                </c:pt>
                <c:pt idx="236">
                  <c:v>179.98460405477701</c:v>
                </c:pt>
                <c:pt idx="237">
                  <c:v>179.137814052229</c:v>
                </c:pt>
                <c:pt idx="238">
                  <c:v>179.56012939988199</c:v>
                </c:pt>
                <c:pt idx="239">
                  <c:v>179.72135054859999</c:v>
                </c:pt>
                <c:pt idx="240">
                  <c:v>181.94755650194799</c:v>
                </c:pt>
                <c:pt idx="241">
                  <c:v>181.70861128490799</c:v>
                </c:pt>
                <c:pt idx="242">
                  <c:v>181.727655613862</c:v>
                </c:pt>
                <c:pt idx="243">
                  <c:v>180.577347244789</c:v>
                </c:pt>
                <c:pt idx="244">
                  <c:v>182.3811964777</c:v>
                </c:pt>
                <c:pt idx="245">
                  <c:v>184.194235247845</c:v>
                </c:pt>
                <c:pt idx="246">
                  <c:v>187.532882980577</c:v>
                </c:pt>
                <c:pt idx="247">
                  <c:v>189.23303831008599</c:v>
                </c:pt>
                <c:pt idx="248">
                  <c:v>190.425187173052</c:v>
                </c:pt>
                <c:pt idx="249">
                  <c:v>191.333600378543</c:v>
                </c:pt>
                <c:pt idx="250">
                  <c:v>191.49349944551801</c:v>
                </c:pt>
                <c:pt idx="251">
                  <c:v>191.04478058590001</c:v>
                </c:pt>
                <c:pt idx="252">
                  <c:v>188.618065484179</c:v>
                </c:pt>
                <c:pt idx="253">
                  <c:v>187.03868690701</c:v>
                </c:pt>
                <c:pt idx="254">
                  <c:v>187.596651612306</c:v>
                </c:pt>
                <c:pt idx="255">
                  <c:v>191.348242384461</c:v>
                </c:pt>
                <c:pt idx="256">
                  <c:v>195.601764287522</c:v>
                </c:pt>
                <c:pt idx="257">
                  <c:v>198.585630372857</c:v>
                </c:pt>
                <c:pt idx="258">
                  <c:v>198.31252608021501</c:v>
                </c:pt>
                <c:pt idx="259">
                  <c:v>198.29816166631099</c:v>
                </c:pt>
                <c:pt idx="260">
                  <c:v>198.843198923844</c:v>
                </c:pt>
                <c:pt idx="261">
                  <c:v>201.435559001651</c:v>
                </c:pt>
                <c:pt idx="262">
                  <c:v>202.66236993985299</c:v>
                </c:pt>
                <c:pt idx="263">
                  <c:v>202.476303368391</c:v>
                </c:pt>
                <c:pt idx="264">
                  <c:v>201.344288163351</c:v>
                </c:pt>
                <c:pt idx="265">
                  <c:v>202.66276358695299</c:v>
                </c:pt>
                <c:pt idx="266">
                  <c:v>205.827330456412</c:v>
                </c:pt>
                <c:pt idx="267">
                  <c:v>208.969598993397</c:v>
                </c:pt>
                <c:pt idx="268">
                  <c:v>208.285349264621</c:v>
                </c:pt>
                <c:pt idx="269">
                  <c:v>206.134712264847</c:v>
                </c:pt>
                <c:pt idx="270">
                  <c:v>205.53685647842801</c:v>
                </c:pt>
                <c:pt idx="271">
                  <c:v>207.501016397103</c:v>
                </c:pt>
                <c:pt idx="272">
                  <c:v>209.66638000058299</c:v>
                </c:pt>
                <c:pt idx="273">
                  <c:v>209.432056190362</c:v>
                </c:pt>
                <c:pt idx="274">
                  <c:v>208.49959687228699</c:v>
                </c:pt>
                <c:pt idx="275">
                  <c:v>208.041374804128</c:v>
                </c:pt>
                <c:pt idx="276">
                  <c:v>209.508436703375</c:v>
                </c:pt>
                <c:pt idx="277">
                  <c:v>211.683134891603</c:v>
                </c:pt>
                <c:pt idx="278">
                  <c:v>213.59318046935601</c:v>
                </c:pt>
                <c:pt idx="279">
                  <c:v>216.173472556842</c:v>
                </c:pt>
                <c:pt idx="280">
                  <c:v>218.63535543711799</c:v>
                </c:pt>
                <c:pt idx="281">
                  <c:v>221.69607778749599</c:v>
                </c:pt>
                <c:pt idx="282">
                  <c:v>222.92835714017701</c:v>
                </c:pt>
                <c:pt idx="283">
                  <c:v>223.25620928580699</c:v>
                </c:pt>
                <c:pt idx="284">
                  <c:v>222.639348752627</c:v>
                </c:pt>
                <c:pt idx="285">
                  <c:v>221.46223869207901</c:v>
                </c:pt>
                <c:pt idx="286">
                  <c:v>221.19765625054299</c:v>
                </c:pt>
                <c:pt idx="287">
                  <c:v>221.80887707511599</c:v>
                </c:pt>
                <c:pt idx="288">
                  <c:v>223.41791267216101</c:v>
                </c:pt>
                <c:pt idx="289">
                  <c:v>224.89948958212801</c:v>
                </c:pt>
                <c:pt idx="290">
                  <c:v>225.82703639032999</c:v>
                </c:pt>
                <c:pt idx="291">
                  <c:v>226.666703140143</c:v>
                </c:pt>
                <c:pt idx="292">
                  <c:v>225.41020293515899</c:v>
                </c:pt>
                <c:pt idx="293">
                  <c:v>223.877030636949</c:v>
                </c:pt>
                <c:pt idx="294">
                  <c:v>222.79628940694201</c:v>
                </c:pt>
                <c:pt idx="295">
                  <c:v>224.753519661616</c:v>
                </c:pt>
                <c:pt idx="296">
                  <c:v>227.86870019912399</c:v>
                </c:pt>
                <c:pt idx="297">
                  <c:v>231.97320974640701</c:v>
                </c:pt>
                <c:pt idx="298">
                  <c:v>235.67426692155399</c:v>
                </c:pt>
                <c:pt idx="299">
                  <c:v>237.32940323801699</c:v>
                </c:pt>
                <c:pt idx="300">
                  <c:v>237.31918363906999</c:v>
                </c:pt>
                <c:pt idx="301">
                  <c:v>236.11047447527301</c:v>
                </c:pt>
                <c:pt idx="302">
                  <c:v>238.291627754541</c:v>
                </c:pt>
                <c:pt idx="303">
                  <c:v>240.601281782672</c:v>
                </c:pt>
                <c:pt idx="304">
                  <c:v>244.25661977186101</c:v>
                </c:pt>
                <c:pt idx="305">
                  <c:v>248.36139680839901</c:v>
                </c:pt>
                <c:pt idx="306">
                  <c:v>255.27364939920199</c:v>
                </c:pt>
                <c:pt idx="307">
                  <c:v>263.11864663628398</c:v>
                </c:pt>
                <c:pt idx="308">
                  <c:v>269.35360304379702</c:v>
                </c:pt>
                <c:pt idx="309">
                  <c:v>274.064290247521</c:v>
                </c:pt>
                <c:pt idx="310">
                  <c:v>280.13149811753402</c:v>
                </c:pt>
                <c:pt idx="311">
                  <c:v>285.439723146181</c:v>
                </c:pt>
                <c:pt idx="312">
                  <c:v>288.83240938836201</c:v>
                </c:pt>
                <c:pt idx="313">
                  <c:v>285.281580715784</c:v>
                </c:pt>
                <c:pt idx="314">
                  <c:v>282.496162222252</c:v>
                </c:pt>
                <c:pt idx="315">
                  <c:v>282.96448764062302</c:v>
                </c:pt>
                <c:pt idx="316">
                  <c:v>289.16807882478099</c:v>
                </c:pt>
                <c:pt idx="317">
                  <c:v>295.02709714134198</c:v>
                </c:pt>
                <c:pt idx="318">
                  <c:v>298.841630274198</c:v>
                </c:pt>
                <c:pt idx="319">
                  <c:v>296.71773288658699</c:v>
                </c:pt>
                <c:pt idx="320">
                  <c:v>291.74225035158798</c:v>
                </c:pt>
                <c:pt idx="321">
                  <c:v>282.94733934625498</c:v>
                </c:pt>
                <c:pt idx="322">
                  <c:v>277.495301611343</c:v>
                </c:pt>
                <c:pt idx="323">
                  <c:v>273.71122803810499</c:v>
                </c:pt>
                <c:pt idx="324">
                  <c:v>272.01847843780899</c:v>
                </c:pt>
                <c:pt idx="325">
                  <c:v>269.65672641825199</c:v>
                </c:pt>
                <c:pt idx="326">
                  <c:v>264.52179658651897</c:v>
                </c:pt>
                <c:pt idx="327">
                  <c:v>262.69859650053502</c:v>
                </c:pt>
                <c:pt idx="328">
                  <c:v>261.780930719796</c:v>
                </c:pt>
                <c:pt idx="329">
                  <c:v>266.69995950449203</c:v>
                </c:pt>
                <c:pt idx="330">
                  <c:v>267.504897084974</c:v>
                </c:pt>
                <c:pt idx="331">
                  <c:v>268.259020598191</c:v>
                </c:pt>
                <c:pt idx="332">
                  <c:v>263.31869809322501</c:v>
                </c:pt>
                <c:pt idx="333">
                  <c:v>259.23368999262402</c:v>
                </c:pt>
                <c:pt idx="334">
                  <c:v>252.88200603504501</c:v>
                </c:pt>
                <c:pt idx="335">
                  <c:v>249.72258810607099</c:v>
                </c:pt>
                <c:pt idx="336">
                  <c:v>244.05299060245301</c:v>
                </c:pt>
                <c:pt idx="337">
                  <c:v>241.19263287082299</c:v>
                </c:pt>
                <c:pt idx="338">
                  <c:v>237.049567417709</c:v>
                </c:pt>
                <c:pt idx="339">
                  <c:v>239.20303593914201</c:v>
                </c:pt>
                <c:pt idx="340">
                  <c:v>239.323349676091</c:v>
                </c:pt>
                <c:pt idx="341">
                  <c:v>240.17124781930499</c:v>
                </c:pt>
                <c:pt idx="342">
                  <c:v>237.87106457787999</c:v>
                </c:pt>
                <c:pt idx="343">
                  <c:v>238.68996294810199</c:v>
                </c:pt>
                <c:pt idx="344">
                  <c:v>240.90793011794</c:v>
                </c:pt>
                <c:pt idx="345">
                  <c:v>244.957803416487</c:v>
                </c:pt>
                <c:pt idx="346">
                  <c:v>245.88463634850501</c:v>
                </c:pt>
                <c:pt idx="347">
                  <c:v>246.269006412762</c:v>
                </c:pt>
                <c:pt idx="348">
                  <c:v>243.887206586942</c:v>
                </c:pt>
                <c:pt idx="349">
                  <c:v>244.51620738605101</c:v>
                </c:pt>
                <c:pt idx="350">
                  <c:v>241.209551533244</c:v>
                </c:pt>
                <c:pt idx="351">
                  <c:v>237.678049249379</c:v>
                </c:pt>
                <c:pt idx="352">
                  <c:v>232.60071989235399</c:v>
                </c:pt>
                <c:pt idx="353">
                  <c:v>232.488436913242</c:v>
                </c:pt>
                <c:pt idx="354">
                  <c:v>235.63935468277299</c:v>
                </c:pt>
                <c:pt idx="355">
                  <c:v>238.78526211611799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9D9-46C3-95CC-F43267A78A8F}"/>
            </c:ext>
          </c:extLst>
        </c:ser>
        <c:ser>
          <c:idx val="3"/>
          <c:order val="1"/>
          <c:tx>
            <c:v>U.S. Composite - Equal Weighted</c:v>
          </c:tx>
          <c:spPr>
            <a:ln w="38100">
              <a:solidFill>
                <a:srgbClr val="D56509"/>
              </a:solidFill>
            </a:ln>
          </c:spPr>
          <c:marker>
            <c:symbol val="none"/>
          </c:marker>
          <c:xVal>
            <c:numRef>
              <c:f>'U.S. EW &amp; VW'!$L$30:$L$361</c:f>
              <c:numCache>
                <c:formatCode>[$-409]mmm\-yy;@</c:formatCode>
                <c:ptCount val="332"/>
                <c:pt idx="0">
                  <c:v>35826</c:v>
                </c:pt>
                <c:pt idx="1">
                  <c:v>35854</c:v>
                </c:pt>
                <c:pt idx="2">
                  <c:v>35885</c:v>
                </c:pt>
                <c:pt idx="3">
                  <c:v>35915</c:v>
                </c:pt>
                <c:pt idx="4">
                  <c:v>35946</c:v>
                </c:pt>
                <c:pt idx="5">
                  <c:v>35976</c:v>
                </c:pt>
                <c:pt idx="6">
                  <c:v>36007</c:v>
                </c:pt>
                <c:pt idx="7">
                  <c:v>36038</c:v>
                </c:pt>
                <c:pt idx="8">
                  <c:v>36068</c:v>
                </c:pt>
                <c:pt idx="9">
                  <c:v>36099</c:v>
                </c:pt>
                <c:pt idx="10">
                  <c:v>36129</c:v>
                </c:pt>
                <c:pt idx="11">
                  <c:v>36160</c:v>
                </c:pt>
                <c:pt idx="12">
                  <c:v>36191</c:v>
                </c:pt>
                <c:pt idx="13">
                  <c:v>36219</c:v>
                </c:pt>
                <c:pt idx="14">
                  <c:v>36250</c:v>
                </c:pt>
                <c:pt idx="15">
                  <c:v>36280</c:v>
                </c:pt>
                <c:pt idx="16">
                  <c:v>36311</c:v>
                </c:pt>
                <c:pt idx="17">
                  <c:v>36341</c:v>
                </c:pt>
                <c:pt idx="18">
                  <c:v>36372</c:v>
                </c:pt>
                <c:pt idx="19">
                  <c:v>36403</c:v>
                </c:pt>
                <c:pt idx="20">
                  <c:v>36433</c:v>
                </c:pt>
                <c:pt idx="21">
                  <c:v>36464</c:v>
                </c:pt>
                <c:pt idx="22">
                  <c:v>36494</c:v>
                </c:pt>
                <c:pt idx="23">
                  <c:v>36525</c:v>
                </c:pt>
                <c:pt idx="24">
                  <c:v>36556</c:v>
                </c:pt>
                <c:pt idx="25">
                  <c:v>36585</c:v>
                </c:pt>
                <c:pt idx="26">
                  <c:v>36616</c:v>
                </c:pt>
                <c:pt idx="27">
                  <c:v>36646</c:v>
                </c:pt>
                <c:pt idx="28">
                  <c:v>36677</c:v>
                </c:pt>
                <c:pt idx="29">
                  <c:v>36707</c:v>
                </c:pt>
                <c:pt idx="30">
                  <c:v>36738</c:v>
                </c:pt>
                <c:pt idx="31">
                  <c:v>36769</c:v>
                </c:pt>
                <c:pt idx="32">
                  <c:v>36799</c:v>
                </c:pt>
                <c:pt idx="33">
                  <c:v>36830</c:v>
                </c:pt>
                <c:pt idx="34">
                  <c:v>36860</c:v>
                </c:pt>
                <c:pt idx="35">
                  <c:v>36891</c:v>
                </c:pt>
                <c:pt idx="36">
                  <c:v>36922</c:v>
                </c:pt>
                <c:pt idx="37">
                  <c:v>36950</c:v>
                </c:pt>
                <c:pt idx="38">
                  <c:v>36981</c:v>
                </c:pt>
                <c:pt idx="39">
                  <c:v>37011</c:v>
                </c:pt>
                <c:pt idx="40">
                  <c:v>37042</c:v>
                </c:pt>
                <c:pt idx="41">
                  <c:v>37072</c:v>
                </c:pt>
                <c:pt idx="42">
                  <c:v>37103</c:v>
                </c:pt>
                <c:pt idx="43">
                  <c:v>37134</c:v>
                </c:pt>
                <c:pt idx="44">
                  <c:v>37164</c:v>
                </c:pt>
                <c:pt idx="45">
                  <c:v>37195</c:v>
                </c:pt>
                <c:pt idx="46">
                  <c:v>37225</c:v>
                </c:pt>
                <c:pt idx="47">
                  <c:v>37256</c:v>
                </c:pt>
                <c:pt idx="48">
                  <c:v>37287</c:v>
                </c:pt>
                <c:pt idx="49">
                  <c:v>37315</c:v>
                </c:pt>
                <c:pt idx="50">
                  <c:v>37346</c:v>
                </c:pt>
                <c:pt idx="51">
                  <c:v>37376</c:v>
                </c:pt>
                <c:pt idx="52">
                  <c:v>37407</c:v>
                </c:pt>
                <c:pt idx="53">
                  <c:v>37437</c:v>
                </c:pt>
                <c:pt idx="54">
                  <c:v>37468</c:v>
                </c:pt>
                <c:pt idx="55">
                  <c:v>37499</c:v>
                </c:pt>
                <c:pt idx="56">
                  <c:v>37529</c:v>
                </c:pt>
                <c:pt idx="57">
                  <c:v>37560</c:v>
                </c:pt>
                <c:pt idx="58">
                  <c:v>37590</c:v>
                </c:pt>
                <c:pt idx="59">
                  <c:v>37621</c:v>
                </c:pt>
                <c:pt idx="60">
                  <c:v>37652</c:v>
                </c:pt>
                <c:pt idx="61">
                  <c:v>37680</c:v>
                </c:pt>
                <c:pt idx="62">
                  <c:v>37711</c:v>
                </c:pt>
                <c:pt idx="63">
                  <c:v>37741</c:v>
                </c:pt>
                <c:pt idx="64">
                  <c:v>37772</c:v>
                </c:pt>
                <c:pt idx="65">
                  <c:v>37802</c:v>
                </c:pt>
                <c:pt idx="66">
                  <c:v>37833</c:v>
                </c:pt>
                <c:pt idx="67">
                  <c:v>37864</c:v>
                </c:pt>
                <c:pt idx="68">
                  <c:v>37894</c:v>
                </c:pt>
                <c:pt idx="69">
                  <c:v>37925</c:v>
                </c:pt>
                <c:pt idx="70">
                  <c:v>37955</c:v>
                </c:pt>
                <c:pt idx="71">
                  <c:v>37986</c:v>
                </c:pt>
                <c:pt idx="72">
                  <c:v>38017</c:v>
                </c:pt>
                <c:pt idx="73">
                  <c:v>38046</c:v>
                </c:pt>
                <c:pt idx="74">
                  <c:v>38077</c:v>
                </c:pt>
                <c:pt idx="75">
                  <c:v>38107</c:v>
                </c:pt>
                <c:pt idx="76">
                  <c:v>38138</c:v>
                </c:pt>
                <c:pt idx="77">
                  <c:v>38168</c:v>
                </c:pt>
                <c:pt idx="78">
                  <c:v>38199</c:v>
                </c:pt>
                <c:pt idx="79">
                  <c:v>38230</c:v>
                </c:pt>
                <c:pt idx="80">
                  <c:v>38260</c:v>
                </c:pt>
                <c:pt idx="81">
                  <c:v>38291</c:v>
                </c:pt>
                <c:pt idx="82">
                  <c:v>38321</c:v>
                </c:pt>
                <c:pt idx="83">
                  <c:v>38352</c:v>
                </c:pt>
                <c:pt idx="84">
                  <c:v>38383</c:v>
                </c:pt>
                <c:pt idx="85">
                  <c:v>38411</c:v>
                </c:pt>
                <c:pt idx="86">
                  <c:v>38442</c:v>
                </c:pt>
                <c:pt idx="87">
                  <c:v>38472</c:v>
                </c:pt>
                <c:pt idx="88">
                  <c:v>38503</c:v>
                </c:pt>
                <c:pt idx="89">
                  <c:v>38533</c:v>
                </c:pt>
                <c:pt idx="90">
                  <c:v>38564</c:v>
                </c:pt>
                <c:pt idx="91">
                  <c:v>38595</c:v>
                </c:pt>
                <c:pt idx="92">
                  <c:v>38625</c:v>
                </c:pt>
                <c:pt idx="93">
                  <c:v>38656</c:v>
                </c:pt>
                <c:pt idx="94">
                  <c:v>38686</c:v>
                </c:pt>
                <c:pt idx="95">
                  <c:v>38717</c:v>
                </c:pt>
                <c:pt idx="96">
                  <c:v>38748</c:v>
                </c:pt>
                <c:pt idx="97">
                  <c:v>38776</c:v>
                </c:pt>
                <c:pt idx="98">
                  <c:v>38807</c:v>
                </c:pt>
                <c:pt idx="99">
                  <c:v>38837</c:v>
                </c:pt>
                <c:pt idx="100">
                  <c:v>38868</c:v>
                </c:pt>
                <c:pt idx="101">
                  <c:v>38898</c:v>
                </c:pt>
                <c:pt idx="102">
                  <c:v>38929</c:v>
                </c:pt>
                <c:pt idx="103">
                  <c:v>38960</c:v>
                </c:pt>
                <c:pt idx="104">
                  <c:v>38990</c:v>
                </c:pt>
                <c:pt idx="105">
                  <c:v>39021</c:v>
                </c:pt>
                <c:pt idx="106">
                  <c:v>39051</c:v>
                </c:pt>
                <c:pt idx="107">
                  <c:v>39082</c:v>
                </c:pt>
                <c:pt idx="108">
                  <c:v>39113</c:v>
                </c:pt>
                <c:pt idx="109">
                  <c:v>39141</c:v>
                </c:pt>
                <c:pt idx="110">
                  <c:v>39172</c:v>
                </c:pt>
                <c:pt idx="111">
                  <c:v>39202</c:v>
                </c:pt>
                <c:pt idx="112">
                  <c:v>39233</c:v>
                </c:pt>
                <c:pt idx="113">
                  <c:v>39263</c:v>
                </c:pt>
                <c:pt idx="114">
                  <c:v>39294</c:v>
                </c:pt>
                <c:pt idx="115">
                  <c:v>39325</c:v>
                </c:pt>
                <c:pt idx="116">
                  <c:v>39355</c:v>
                </c:pt>
                <c:pt idx="117">
                  <c:v>39386</c:v>
                </c:pt>
                <c:pt idx="118">
                  <c:v>39416</c:v>
                </c:pt>
                <c:pt idx="119">
                  <c:v>39447</c:v>
                </c:pt>
                <c:pt idx="120">
                  <c:v>39478</c:v>
                </c:pt>
                <c:pt idx="121">
                  <c:v>39507</c:v>
                </c:pt>
                <c:pt idx="122">
                  <c:v>39538</c:v>
                </c:pt>
                <c:pt idx="123">
                  <c:v>39568</c:v>
                </c:pt>
                <c:pt idx="124">
                  <c:v>39599</c:v>
                </c:pt>
                <c:pt idx="125">
                  <c:v>39629</c:v>
                </c:pt>
                <c:pt idx="126">
                  <c:v>39660</c:v>
                </c:pt>
                <c:pt idx="127">
                  <c:v>39691</c:v>
                </c:pt>
                <c:pt idx="128">
                  <c:v>39721</c:v>
                </c:pt>
                <c:pt idx="129">
                  <c:v>39752</c:v>
                </c:pt>
                <c:pt idx="130">
                  <c:v>39782</c:v>
                </c:pt>
                <c:pt idx="131">
                  <c:v>39813</c:v>
                </c:pt>
                <c:pt idx="132">
                  <c:v>39844</c:v>
                </c:pt>
                <c:pt idx="133">
                  <c:v>39872</c:v>
                </c:pt>
                <c:pt idx="134">
                  <c:v>39903</c:v>
                </c:pt>
                <c:pt idx="135">
                  <c:v>39933</c:v>
                </c:pt>
                <c:pt idx="136">
                  <c:v>39964</c:v>
                </c:pt>
                <c:pt idx="137">
                  <c:v>39994</c:v>
                </c:pt>
                <c:pt idx="138">
                  <c:v>40025</c:v>
                </c:pt>
                <c:pt idx="139">
                  <c:v>40056</c:v>
                </c:pt>
                <c:pt idx="140">
                  <c:v>40086</c:v>
                </c:pt>
                <c:pt idx="141">
                  <c:v>40117</c:v>
                </c:pt>
                <c:pt idx="142">
                  <c:v>40147</c:v>
                </c:pt>
                <c:pt idx="143">
                  <c:v>40178</c:v>
                </c:pt>
                <c:pt idx="144">
                  <c:v>40209</c:v>
                </c:pt>
                <c:pt idx="145">
                  <c:v>40237</c:v>
                </c:pt>
                <c:pt idx="146">
                  <c:v>40268</c:v>
                </c:pt>
                <c:pt idx="147">
                  <c:v>40298</c:v>
                </c:pt>
                <c:pt idx="148">
                  <c:v>40329</c:v>
                </c:pt>
                <c:pt idx="149">
                  <c:v>40359</c:v>
                </c:pt>
                <c:pt idx="150">
                  <c:v>40390</c:v>
                </c:pt>
                <c:pt idx="151">
                  <c:v>40421</c:v>
                </c:pt>
                <c:pt idx="152">
                  <c:v>40451</c:v>
                </c:pt>
                <c:pt idx="153">
                  <c:v>40482</c:v>
                </c:pt>
                <c:pt idx="154">
                  <c:v>40512</c:v>
                </c:pt>
                <c:pt idx="155">
                  <c:v>40543</c:v>
                </c:pt>
                <c:pt idx="156">
                  <c:v>40574</c:v>
                </c:pt>
                <c:pt idx="157">
                  <c:v>40602</c:v>
                </c:pt>
                <c:pt idx="158">
                  <c:v>40633</c:v>
                </c:pt>
                <c:pt idx="159">
                  <c:v>40663</c:v>
                </c:pt>
                <c:pt idx="160">
                  <c:v>40694</c:v>
                </c:pt>
                <c:pt idx="161">
                  <c:v>40724</c:v>
                </c:pt>
                <c:pt idx="162">
                  <c:v>40755</c:v>
                </c:pt>
                <c:pt idx="163">
                  <c:v>40786</c:v>
                </c:pt>
                <c:pt idx="164">
                  <c:v>40816</c:v>
                </c:pt>
                <c:pt idx="165">
                  <c:v>40847</c:v>
                </c:pt>
                <c:pt idx="166">
                  <c:v>40877</c:v>
                </c:pt>
                <c:pt idx="167">
                  <c:v>40908</c:v>
                </c:pt>
                <c:pt idx="168">
                  <c:v>40939</c:v>
                </c:pt>
                <c:pt idx="169">
                  <c:v>40968</c:v>
                </c:pt>
                <c:pt idx="170">
                  <c:v>40999</c:v>
                </c:pt>
                <c:pt idx="171">
                  <c:v>41029</c:v>
                </c:pt>
                <c:pt idx="172">
                  <c:v>41060</c:v>
                </c:pt>
                <c:pt idx="173">
                  <c:v>41090</c:v>
                </c:pt>
                <c:pt idx="174">
                  <c:v>41121</c:v>
                </c:pt>
                <c:pt idx="175">
                  <c:v>41152</c:v>
                </c:pt>
                <c:pt idx="176">
                  <c:v>41182</c:v>
                </c:pt>
                <c:pt idx="177">
                  <c:v>41213</c:v>
                </c:pt>
                <c:pt idx="178">
                  <c:v>41243</c:v>
                </c:pt>
                <c:pt idx="179">
                  <c:v>41274</c:v>
                </c:pt>
                <c:pt idx="180">
                  <c:v>41305</c:v>
                </c:pt>
                <c:pt idx="181">
                  <c:v>41333</c:v>
                </c:pt>
                <c:pt idx="182">
                  <c:v>41364</c:v>
                </c:pt>
                <c:pt idx="183">
                  <c:v>41394</c:v>
                </c:pt>
                <c:pt idx="184">
                  <c:v>41425</c:v>
                </c:pt>
                <c:pt idx="185">
                  <c:v>41455</c:v>
                </c:pt>
                <c:pt idx="186">
                  <c:v>41486</c:v>
                </c:pt>
                <c:pt idx="187">
                  <c:v>41517</c:v>
                </c:pt>
                <c:pt idx="188">
                  <c:v>41547</c:v>
                </c:pt>
                <c:pt idx="189">
                  <c:v>41578</c:v>
                </c:pt>
                <c:pt idx="190">
                  <c:v>41608</c:v>
                </c:pt>
                <c:pt idx="191">
                  <c:v>41639</c:v>
                </c:pt>
                <c:pt idx="192">
                  <c:v>41670</c:v>
                </c:pt>
                <c:pt idx="193">
                  <c:v>41698</c:v>
                </c:pt>
                <c:pt idx="194">
                  <c:v>41729</c:v>
                </c:pt>
                <c:pt idx="195">
                  <c:v>41759</c:v>
                </c:pt>
                <c:pt idx="196">
                  <c:v>41790</c:v>
                </c:pt>
                <c:pt idx="197">
                  <c:v>41820</c:v>
                </c:pt>
                <c:pt idx="198">
                  <c:v>41851</c:v>
                </c:pt>
                <c:pt idx="199">
                  <c:v>41882</c:v>
                </c:pt>
                <c:pt idx="200">
                  <c:v>41912</c:v>
                </c:pt>
                <c:pt idx="201">
                  <c:v>41943</c:v>
                </c:pt>
                <c:pt idx="202">
                  <c:v>41973</c:v>
                </c:pt>
                <c:pt idx="203">
                  <c:v>42004</c:v>
                </c:pt>
                <c:pt idx="204">
                  <c:v>42035</c:v>
                </c:pt>
                <c:pt idx="205">
                  <c:v>42063</c:v>
                </c:pt>
                <c:pt idx="206">
                  <c:v>42094</c:v>
                </c:pt>
                <c:pt idx="207">
                  <c:v>42124</c:v>
                </c:pt>
                <c:pt idx="208">
                  <c:v>42155</c:v>
                </c:pt>
                <c:pt idx="209">
                  <c:v>42185</c:v>
                </c:pt>
                <c:pt idx="210">
                  <c:v>42216</c:v>
                </c:pt>
                <c:pt idx="211">
                  <c:v>42247</c:v>
                </c:pt>
                <c:pt idx="212">
                  <c:v>42277</c:v>
                </c:pt>
                <c:pt idx="213">
                  <c:v>42308</c:v>
                </c:pt>
                <c:pt idx="214">
                  <c:v>42338</c:v>
                </c:pt>
                <c:pt idx="215">
                  <c:v>42369</c:v>
                </c:pt>
                <c:pt idx="216">
                  <c:v>42400</c:v>
                </c:pt>
                <c:pt idx="217">
                  <c:v>42429</c:v>
                </c:pt>
                <c:pt idx="218">
                  <c:v>42460</c:v>
                </c:pt>
                <c:pt idx="219">
                  <c:v>42490</c:v>
                </c:pt>
                <c:pt idx="220">
                  <c:v>42521</c:v>
                </c:pt>
                <c:pt idx="221">
                  <c:v>42551</c:v>
                </c:pt>
                <c:pt idx="222">
                  <c:v>42582</c:v>
                </c:pt>
                <c:pt idx="223">
                  <c:v>42613</c:v>
                </c:pt>
                <c:pt idx="224">
                  <c:v>42643</c:v>
                </c:pt>
                <c:pt idx="225">
                  <c:v>42674</c:v>
                </c:pt>
                <c:pt idx="226">
                  <c:v>42704</c:v>
                </c:pt>
                <c:pt idx="227">
                  <c:v>42735</c:v>
                </c:pt>
                <c:pt idx="228">
                  <c:v>42766</c:v>
                </c:pt>
                <c:pt idx="229">
                  <c:v>42794</c:v>
                </c:pt>
                <c:pt idx="230">
                  <c:v>42825</c:v>
                </c:pt>
                <c:pt idx="231">
                  <c:v>42855</c:v>
                </c:pt>
                <c:pt idx="232">
                  <c:v>42886</c:v>
                </c:pt>
                <c:pt idx="233">
                  <c:v>42916</c:v>
                </c:pt>
                <c:pt idx="234">
                  <c:v>42947</c:v>
                </c:pt>
                <c:pt idx="235">
                  <c:v>42978</c:v>
                </c:pt>
                <c:pt idx="236">
                  <c:v>43008</c:v>
                </c:pt>
                <c:pt idx="237">
                  <c:v>43039</c:v>
                </c:pt>
                <c:pt idx="238">
                  <c:v>43069</c:v>
                </c:pt>
                <c:pt idx="239">
                  <c:v>43100</c:v>
                </c:pt>
                <c:pt idx="240">
                  <c:v>43131</c:v>
                </c:pt>
                <c:pt idx="241">
                  <c:v>43159</c:v>
                </c:pt>
                <c:pt idx="242">
                  <c:v>43190</c:v>
                </c:pt>
                <c:pt idx="243">
                  <c:v>43220</c:v>
                </c:pt>
                <c:pt idx="244">
                  <c:v>43251</c:v>
                </c:pt>
                <c:pt idx="245">
                  <c:v>43281</c:v>
                </c:pt>
                <c:pt idx="246">
                  <c:v>43312</c:v>
                </c:pt>
                <c:pt idx="247">
                  <c:v>43343</c:v>
                </c:pt>
                <c:pt idx="248">
                  <c:v>43373</c:v>
                </c:pt>
                <c:pt idx="249">
                  <c:v>43404</c:v>
                </c:pt>
                <c:pt idx="250">
                  <c:v>43434</c:v>
                </c:pt>
                <c:pt idx="251">
                  <c:v>43465</c:v>
                </c:pt>
                <c:pt idx="252">
                  <c:v>43496</c:v>
                </c:pt>
                <c:pt idx="253">
                  <c:v>43524</c:v>
                </c:pt>
                <c:pt idx="254">
                  <c:v>43555</c:v>
                </c:pt>
                <c:pt idx="255">
                  <c:v>43585</c:v>
                </c:pt>
                <c:pt idx="256">
                  <c:v>43616</c:v>
                </c:pt>
                <c:pt idx="257">
                  <c:v>43646</c:v>
                </c:pt>
                <c:pt idx="258">
                  <c:v>43677</c:v>
                </c:pt>
                <c:pt idx="259">
                  <c:v>43708</c:v>
                </c:pt>
                <c:pt idx="260">
                  <c:v>43738</c:v>
                </c:pt>
                <c:pt idx="261">
                  <c:v>43769</c:v>
                </c:pt>
                <c:pt idx="262">
                  <c:v>43799</c:v>
                </c:pt>
                <c:pt idx="263">
                  <c:v>43830</c:v>
                </c:pt>
                <c:pt idx="264">
                  <c:v>43861</c:v>
                </c:pt>
                <c:pt idx="265">
                  <c:v>43890</c:v>
                </c:pt>
                <c:pt idx="266">
                  <c:v>43921</c:v>
                </c:pt>
                <c:pt idx="267">
                  <c:v>43951</c:v>
                </c:pt>
                <c:pt idx="268">
                  <c:v>43982</c:v>
                </c:pt>
                <c:pt idx="269">
                  <c:v>44012</c:v>
                </c:pt>
                <c:pt idx="270">
                  <c:v>44043</c:v>
                </c:pt>
                <c:pt idx="271">
                  <c:v>44074</c:v>
                </c:pt>
                <c:pt idx="272">
                  <c:v>44104</c:v>
                </c:pt>
                <c:pt idx="273">
                  <c:v>44135</c:v>
                </c:pt>
                <c:pt idx="274">
                  <c:v>44165</c:v>
                </c:pt>
                <c:pt idx="275">
                  <c:v>44196</c:v>
                </c:pt>
                <c:pt idx="276">
                  <c:v>44227</c:v>
                </c:pt>
                <c:pt idx="277">
                  <c:v>44255</c:v>
                </c:pt>
                <c:pt idx="278">
                  <c:v>44286</c:v>
                </c:pt>
                <c:pt idx="279">
                  <c:v>44316</c:v>
                </c:pt>
                <c:pt idx="280">
                  <c:v>44347</c:v>
                </c:pt>
                <c:pt idx="281">
                  <c:v>44377</c:v>
                </c:pt>
                <c:pt idx="282">
                  <c:v>44408</c:v>
                </c:pt>
                <c:pt idx="283">
                  <c:v>44439</c:v>
                </c:pt>
                <c:pt idx="284">
                  <c:v>44469</c:v>
                </c:pt>
                <c:pt idx="285">
                  <c:v>44500</c:v>
                </c:pt>
                <c:pt idx="286">
                  <c:v>44530</c:v>
                </c:pt>
                <c:pt idx="287">
                  <c:v>44561</c:v>
                </c:pt>
                <c:pt idx="288">
                  <c:v>44592</c:v>
                </c:pt>
                <c:pt idx="289">
                  <c:v>44620</c:v>
                </c:pt>
                <c:pt idx="290">
                  <c:v>44651</c:v>
                </c:pt>
                <c:pt idx="291">
                  <c:v>44681</c:v>
                </c:pt>
                <c:pt idx="292">
                  <c:v>44712</c:v>
                </c:pt>
                <c:pt idx="293">
                  <c:v>44742</c:v>
                </c:pt>
                <c:pt idx="294">
                  <c:v>44773</c:v>
                </c:pt>
                <c:pt idx="295">
                  <c:v>44804</c:v>
                </c:pt>
                <c:pt idx="296">
                  <c:v>44834</c:v>
                </c:pt>
                <c:pt idx="297">
                  <c:v>44865</c:v>
                </c:pt>
                <c:pt idx="298">
                  <c:v>44895</c:v>
                </c:pt>
                <c:pt idx="299">
                  <c:v>44926</c:v>
                </c:pt>
                <c:pt idx="300">
                  <c:v>44957</c:v>
                </c:pt>
                <c:pt idx="301">
                  <c:v>44985</c:v>
                </c:pt>
                <c:pt idx="302">
                  <c:v>45016</c:v>
                </c:pt>
                <c:pt idx="303">
                  <c:v>45046</c:v>
                </c:pt>
                <c:pt idx="304">
                  <c:v>45077</c:v>
                </c:pt>
                <c:pt idx="305">
                  <c:v>45107</c:v>
                </c:pt>
                <c:pt idx="306">
                  <c:v>45138</c:v>
                </c:pt>
                <c:pt idx="307">
                  <c:v>45169</c:v>
                </c:pt>
                <c:pt idx="308">
                  <c:v>45199</c:v>
                </c:pt>
                <c:pt idx="309">
                  <c:v>45230</c:v>
                </c:pt>
                <c:pt idx="310">
                  <c:v>45260</c:v>
                </c:pt>
                <c:pt idx="311">
                  <c:v>45291</c:v>
                </c:pt>
                <c:pt idx="312">
                  <c:v>45322</c:v>
                </c:pt>
                <c:pt idx="313">
                  <c:v>45351</c:v>
                </c:pt>
                <c:pt idx="314">
                  <c:v>45382</c:v>
                </c:pt>
                <c:pt idx="315">
                  <c:v>45412</c:v>
                </c:pt>
                <c:pt idx="316">
                  <c:v>45443</c:v>
                </c:pt>
                <c:pt idx="317">
                  <c:v>45473</c:v>
                </c:pt>
                <c:pt idx="318">
                  <c:v>45504</c:v>
                </c:pt>
                <c:pt idx="319">
                  <c:v>45535</c:v>
                </c:pt>
                <c:pt idx="320">
                  <c:v>45565</c:v>
                </c:pt>
                <c:pt idx="321">
                  <c:v>45596</c:v>
                </c:pt>
                <c:pt idx="322">
                  <c:v>45626</c:v>
                </c:pt>
                <c:pt idx="323">
                  <c:v>45657</c:v>
                </c:pt>
                <c:pt idx="324">
                  <c:v>45688</c:v>
                </c:pt>
                <c:pt idx="325">
                  <c:v>45716</c:v>
                </c:pt>
                <c:pt idx="326">
                  <c:v>45747</c:v>
                </c:pt>
                <c:pt idx="327">
                  <c:v>45777</c:v>
                </c:pt>
                <c:pt idx="328">
                  <c:v>45808</c:v>
                </c:pt>
                <c:pt idx="329">
                  <c:v>45838</c:v>
                </c:pt>
                <c:pt idx="330">
                  <c:v>45869</c:v>
                </c:pt>
                <c:pt idx="331">
                  <c:v>45870</c:v>
                </c:pt>
              </c:numCache>
            </c:numRef>
          </c:xVal>
          <c:yVal>
            <c:numRef>
              <c:f>'U.S. EW &amp; VW'!$M$30:$M$361</c:f>
              <c:numCache>
                <c:formatCode>_(* #,##0_);_(* \(#,##0\);_(* "-"??_);_(@_)</c:formatCode>
                <c:ptCount val="332"/>
                <c:pt idx="0">
                  <c:v>78.278775327304004</c:v>
                </c:pt>
                <c:pt idx="1">
                  <c:v>78.022575443539594</c:v>
                </c:pt>
                <c:pt idx="2">
                  <c:v>77.930225817800206</c:v>
                </c:pt>
                <c:pt idx="3">
                  <c:v>78.845912586253903</c:v>
                </c:pt>
                <c:pt idx="4">
                  <c:v>79.962536928471295</c:v>
                </c:pt>
                <c:pt idx="5">
                  <c:v>81.015375191125798</c:v>
                </c:pt>
                <c:pt idx="6">
                  <c:v>80.697824109362401</c:v>
                </c:pt>
                <c:pt idx="7">
                  <c:v>79.957131757450995</c:v>
                </c:pt>
                <c:pt idx="8">
                  <c:v>79.668701662414307</c:v>
                </c:pt>
                <c:pt idx="9">
                  <c:v>80.734334836150197</c:v>
                </c:pt>
                <c:pt idx="10">
                  <c:v>82.540671786239997</c:v>
                </c:pt>
                <c:pt idx="11">
                  <c:v>83.800714165943106</c:v>
                </c:pt>
                <c:pt idx="12">
                  <c:v>84.015528753448095</c:v>
                </c:pt>
                <c:pt idx="13">
                  <c:v>83.676339995923499</c:v>
                </c:pt>
                <c:pt idx="14">
                  <c:v>83.904595131441198</c:v>
                </c:pt>
                <c:pt idx="15">
                  <c:v>85.159961867510603</c:v>
                </c:pt>
                <c:pt idx="16">
                  <c:v>86.692655600829895</c:v>
                </c:pt>
                <c:pt idx="17">
                  <c:v>87.907934334082299</c:v>
                </c:pt>
                <c:pt idx="18">
                  <c:v>88.367036607208206</c:v>
                </c:pt>
                <c:pt idx="19">
                  <c:v>88.657952497153403</c:v>
                </c:pt>
                <c:pt idx="20">
                  <c:v>89.132523572908397</c:v>
                </c:pt>
                <c:pt idx="21">
                  <c:v>89.869928787419994</c:v>
                </c:pt>
                <c:pt idx="22">
                  <c:v>90.851515279258095</c:v>
                </c:pt>
                <c:pt idx="23">
                  <c:v>91.3016507498577</c:v>
                </c:pt>
                <c:pt idx="24">
                  <c:v>92.206553765868193</c:v>
                </c:pt>
                <c:pt idx="25">
                  <c:v>92.604424718466305</c:v>
                </c:pt>
                <c:pt idx="26">
                  <c:v>93.309472774720405</c:v>
                </c:pt>
                <c:pt idx="27">
                  <c:v>94.007323877352107</c:v>
                </c:pt>
                <c:pt idx="28">
                  <c:v>95.743655254264198</c:v>
                </c:pt>
                <c:pt idx="29">
                  <c:v>97.651588834870296</c:v>
                </c:pt>
                <c:pt idx="30">
                  <c:v>98.139277249820395</c:v>
                </c:pt>
                <c:pt idx="31">
                  <c:v>97.755280939119203</c:v>
                </c:pt>
                <c:pt idx="32">
                  <c:v>97.229387994622101</c:v>
                </c:pt>
                <c:pt idx="33">
                  <c:v>98.234597852504095</c:v>
                </c:pt>
                <c:pt idx="34">
                  <c:v>99.321238322257102</c:v>
                </c:pt>
                <c:pt idx="35">
                  <c:v>100</c:v>
                </c:pt>
                <c:pt idx="36">
                  <c:v>100.15417500582799</c:v>
                </c:pt>
                <c:pt idx="37">
                  <c:v>100.387014059508</c:v>
                </c:pt>
                <c:pt idx="38">
                  <c:v>100.477807463921</c:v>
                </c:pt>
                <c:pt idx="39">
                  <c:v>100.570870374244</c:v>
                </c:pt>
                <c:pt idx="40">
                  <c:v>100.886212275467</c:v>
                </c:pt>
                <c:pt idx="41">
                  <c:v>102.231450952755</c:v>
                </c:pt>
                <c:pt idx="42">
                  <c:v>103.969101420521</c:v>
                </c:pt>
                <c:pt idx="43">
                  <c:v>105.976868003626</c:v>
                </c:pt>
                <c:pt idx="44">
                  <c:v>106.98645713766901</c:v>
                </c:pt>
                <c:pt idx="45">
                  <c:v>106.57633976622201</c:v>
                </c:pt>
                <c:pt idx="46">
                  <c:v>105.449186379895</c:v>
                </c:pt>
                <c:pt idx="47">
                  <c:v>104.095300019326</c:v>
                </c:pt>
                <c:pt idx="48">
                  <c:v>104.381267258435</c:v>
                </c:pt>
                <c:pt idx="49">
                  <c:v>105.595865064046</c:v>
                </c:pt>
                <c:pt idx="50">
                  <c:v>107.571345085467</c:v>
                </c:pt>
                <c:pt idx="51">
                  <c:v>108.569080028906</c:v>
                </c:pt>
                <c:pt idx="52">
                  <c:v>109.28257656904501</c:v>
                </c:pt>
                <c:pt idx="53">
                  <c:v>109.698671500119</c:v>
                </c:pt>
                <c:pt idx="54">
                  <c:v>110.651485687437</c:v>
                </c:pt>
                <c:pt idx="55">
                  <c:v>111.808561381443</c:v>
                </c:pt>
                <c:pt idx="56">
                  <c:v>113.313392872698</c:v>
                </c:pt>
                <c:pt idx="57">
                  <c:v>115.120163259676</c:v>
                </c:pt>
                <c:pt idx="58">
                  <c:v>116.868265362722</c:v>
                </c:pt>
                <c:pt idx="59">
                  <c:v>117.825840229528</c:v>
                </c:pt>
                <c:pt idx="60">
                  <c:v>117.643136405837</c:v>
                </c:pt>
                <c:pt idx="61">
                  <c:v>117.545775944235</c:v>
                </c:pt>
                <c:pt idx="62">
                  <c:v>118.48705157329201</c:v>
                </c:pt>
                <c:pt idx="63">
                  <c:v>120.279639001524</c:v>
                </c:pt>
                <c:pt idx="64">
                  <c:v>121.822915757012</c:v>
                </c:pt>
                <c:pt idx="65">
                  <c:v>122.601381912817</c:v>
                </c:pt>
                <c:pt idx="66">
                  <c:v>123.557783639007</c:v>
                </c:pt>
                <c:pt idx="67">
                  <c:v>124.899329449905</c:v>
                </c:pt>
                <c:pt idx="68">
                  <c:v>126.594941991357</c:v>
                </c:pt>
                <c:pt idx="69">
                  <c:v>127.653893459269</c:v>
                </c:pt>
                <c:pt idx="70">
                  <c:v>128.02957868215699</c:v>
                </c:pt>
                <c:pt idx="71">
                  <c:v>128.46142931254201</c:v>
                </c:pt>
                <c:pt idx="72">
                  <c:v>129.620978571557</c:v>
                </c:pt>
                <c:pt idx="73">
                  <c:v>132.17552408186199</c:v>
                </c:pt>
                <c:pt idx="74">
                  <c:v>134.72891173589699</c:v>
                </c:pt>
                <c:pt idx="75">
                  <c:v>137.33697437085499</c:v>
                </c:pt>
                <c:pt idx="76">
                  <c:v>138.81214648480801</c:v>
                </c:pt>
                <c:pt idx="77">
                  <c:v>140.89048329775301</c:v>
                </c:pt>
                <c:pt idx="78">
                  <c:v>142.853967797222</c:v>
                </c:pt>
                <c:pt idx="79">
                  <c:v>145.218345283932</c:v>
                </c:pt>
                <c:pt idx="80">
                  <c:v>146.10408072938199</c:v>
                </c:pt>
                <c:pt idx="81">
                  <c:v>145.755586815154</c:v>
                </c:pt>
                <c:pt idx="82">
                  <c:v>145.485480418035</c:v>
                </c:pt>
                <c:pt idx="83">
                  <c:v>146.70320936602201</c:v>
                </c:pt>
                <c:pt idx="84">
                  <c:v>149.949799777799</c:v>
                </c:pt>
                <c:pt idx="85">
                  <c:v>153.78149021669299</c:v>
                </c:pt>
                <c:pt idx="86">
                  <c:v>157.09863498093</c:v>
                </c:pt>
                <c:pt idx="87">
                  <c:v>159.19965016727801</c:v>
                </c:pt>
                <c:pt idx="88">
                  <c:v>160.884795412324</c:v>
                </c:pt>
                <c:pt idx="89">
                  <c:v>162.30601435547999</c:v>
                </c:pt>
                <c:pt idx="90">
                  <c:v>164.095509177732</c:v>
                </c:pt>
                <c:pt idx="91">
                  <c:v>166.30696612635199</c:v>
                </c:pt>
                <c:pt idx="92">
                  <c:v>168.02652562338099</c:v>
                </c:pt>
                <c:pt idx="93">
                  <c:v>169.21176375113799</c:v>
                </c:pt>
                <c:pt idx="94">
                  <c:v>169.15841124751401</c:v>
                </c:pt>
                <c:pt idx="95">
                  <c:v>170.65851309873301</c:v>
                </c:pt>
                <c:pt idx="96">
                  <c:v>172.38613807368901</c:v>
                </c:pt>
                <c:pt idx="97">
                  <c:v>175.24242086509801</c:v>
                </c:pt>
                <c:pt idx="98">
                  <c:v>175.90794590158001</c:v>
                </c:pt>
                <c:pt idx="99">
                  <c:v>177.12967881905701</c:v>
                </c:pt>
                <c:pt idx="100">
                  <c:v>177.64100680233599</c:v>
                </c:pt>
                <c:pt idx="101">
                  <c:v>179.16230615527999</c:v>
                </c:pt>
                <c:pt idx="102">
                  <c:v>178.823522365542</c:v>
                </c:pt>
                <c:pt idx="103">
                  <c:v>178.14338409805001</c:v>
                </c:pt>
                <c:pt idx="104">
                  <c:v>176.28740881992999</c:v>
                </c:pt>
                <c:pt idx="105">
                  <c:v>175.16128974717199</c:v>
                </c:pt>
                <c:pt idx="106">
                  <c:v>175.50362555811699</c:v>
                </c:pt>
                <c:pt idx="107">
                  <c:v>176.991886929929</c:v>
                </c:pt>
                <c:pt idx="108">
                  <c:v>179.70529678450399</c:v>
                </c:pt>
                <c:pt idx="109">
                  <c:v>181.90380828589099</c:v>
                </c:pt>
                <c:pt idx="110">
                  <c:v>183.551801625027</c:v>
                </c:pt>
                <c:pt idx="111">
                  <c:v>185.120561835063</c:v>
                </c:pt>
                <c:pt idx="112">
                  <c:v>185.36190030485599</c:v>
                </c:pt>
                <c:pt idx="113">
                  <c:v>186.41974601216901</c:v>
                </c:pt>
                <c:pt idx="114">
                  <c:v>186.25587458847201</c:v>
                </c:pt>
                <c:pt idx="115">
                  <c:v>187.17931558076501</c:v>
                </c:pt>
                <c:pt idx="116">
                  <c:v>185.27023685575799</c:v>
                </c:pt>
                <c:pt idx="117">
                  <c:v>182.20967715166401</c:v>
                </c:pt>
                <c:pt idx="118">
                  <c:v>179.410639687778</c:v>
                </c:pt>
                <c:pt idx="119">
                  <c:v>178.913524285873</c:v>
                </c:pt>
                <c:pt idx="120">
                  <c:v>180.518603920842</c:v>
                </c:pt>
                <c:pt idx="121">
                  <c:v>180.33097249555101</c:v>
                </c:pt>
                <c:pt idx="122">
                  <c:v>178.37884923811001</c:v>
                </c:pt>
                <c:pt idx="123">
                  <c:v>175.221342236173</c:v>
                </c:pt>
                <c:pt idx="124">
                  <c:v>173.76725375941299</c:v>
                </c:pt>
                <c:pt idx="125">
                  <c:v>173.08753073964201</c:v>
                </c:pt>
                <c:pt idx="126">
                  <c:v>172.77768115114799</c:v>
                </c:pt>
                <c:pt idx="127">
                  <c:v>171.64501356346199</c:v>
                </c:pt>
                <c:pt idx="128">
                  <c:v>167.963957414205</c:v>
                </c:pt>
                <c:pt idx="129">
                  <c:v>163.79163892452101</c:v>
                </c:pt>
                <c:pt idx="130">
                  <c:v>157.88756389139999</c:v>
                </c:pt>
                <c:pt idx="131">
                  <c:v>155.07454744827399</c:v>
                </c:pt>
                <c:pt idx="132">
                  <c:v>151.551153435684</c:v>
                </c:pt>
                <c:pt idx="133">
                  <c:v>149.33071725165701</c:v>
                </c:pt>
                <c:pt idx="134">
                  <c:v>144.63542648619699</c:v>
                </c:pt>
                <c:pt idx="135">
                  <c:v>141.502337374842</c:v>
                </c:pt>
                <c:pt idx="136">
                  <c:v>139.295978682221</c:v>
                </c:pt>
                <c:pt idx="137">
                  <c:v>139.53135367965899</c:v>
                </c:pt>
                <c:pt idx="138">
                  <c:v>139.80934837233201</c:v>
                </c:pt>
                <c:pt idx="139">
                  <c:v>138.95159407262</c:v>
                </c:pt>
                <c:pt idx="140">
                  <c:v>135.13229408872201</c:v>
                </c:pt>
                <c:pt idx="141">
                  <c:v>130.58325878490101</c:v>
                </c:pt>
                <c:pt idx="142">
                  <c:v>128.62881586159699</c:v>
                </c:pt>
                <c:pt idx="143">
                  <c:v>129.074032045835</c:v>
                </c:pt>
                <c:pt idx="144">
                  <c:v>131.32399108653701</c:v>
                </c:pt>
                <c:pt idx="145">
                  <c:v>132.549025613754</c:v>
                </c:pt>
                <c:pt idx="146">
                  <c:v>131.82683461680401</c:v>
                </c:pt>
                <c:pt idx="147">
                  <c:v>129.392097973311</c:v>
                </c:pt>
                <c:pt idx="148">
                  <c:v>125.922657221649</c:v>
                </c:pt>
                <c:pt idx="149">
                  <c:v>123.857465232564</c:v>
                </c:pt>
                <c:pt idx="150">
                  <c:v>123.607410965616</c:v>
                </c:pt>
                <c:pt idx="151">
                  <c:v>124.447191674667</c:v>
                </c:pt>
                <c:pt idx="152">
                  <c:v>124.155105062457</c:v>
                </c:pt>
                <c:pt idx="153">
                  <c:v>123.265038969485</c:v>
                </c:pt>
                <c:pt idx="154">
                  <c:v>122.643070537688</c:v>
                </c:pt>
                <c:pt idx="155">
                  <c:v>123.122924838614</c:v>
                </c:pt>
                <c:pt idx="156">
                  <c:v>122.42240330131899</c:v>
                </c:pt>
                <c:pt idx="157">
                  <c:v>120.952667349672</c:v>
                </c:pt>
                <c:pt idx="158">
                  <c:v>119.64154575655699</c:v>
                </c:pt>
                <c:pt idx="159">
                  <c:v>120.172127462254</c:v>
                </c:pt>
                <c:pt idx="160">
                  <c:v>120.968326949825</c:v>
                </c:pt>
                <c:pt idx="161">
                  <c:v>120.81707898495</c:v>
                </c:pt>
                <c:pt idx="162">
                  <c:v>120.42570015274801</c:v>
                </c:pt>
                <c:pt idx="163">
                  <c:v>121.12331393956801</c:v>
                </c:pt>
                <c:pt idx="164">
                  <c:v>122.66364078190399</c:v>
                </c:pt>
                <c:pt idx="165">
                  <c:v>123.933551775255</c:v>
                </c:pt>
                <c:pt idx="166">
                  <c:v>124.177147403764</c:v>
                </c:pt>
                <c:pt idx="167">
                  <c:v>123.693490893495</c:v>
                </c:pt>
                <c:pt idx="168">
                  <c:v>122.216426002501</c:v>
                </c:pt>
                <c:pt idx="169">
                  <c:v>120.38919449460499</c:v>
                </c:pt>
                <c:pt idx="170">
                  <c:v>120.365555884652</c:v>
                </c:pt>
                <c:pt idx="171">
                  <c:v>121.128707696844</c:v>
                </c:pt>
                <c:pt idx="172">
                  <c:v>122.627963766505</c:v>
                </c:pt>
                <c:pt idx="173">
                  <c:v>123.215826363703</c:v>
                </c:pt>
                <c:pt idx="174">
                  <c:v>124.28900066031299</c:v>
                </c:pt>
                <c:pt idx="175">
                  <c:v>125.626539101337</c:v>
                </c:pt>
                <c:pt idx="176">
                  <c:v>126.924839457571</c:v>
                </c:pt>
                <c:pt idx="177">
                  <c:v>128.850376232473</c:v>
                </c:pt>
                <c:pt idx="178">
                  <c:v>129.77230927767201</c:v>
                </c:pt>
                <c:pt idx="179">
                  <c:v>130.446390312478</c:v>
                </c:pt>
                <c:pt idx="180">
                  <c:v>128.78930241553701</c:v>
                </c:pt>
                <c:pt idx="181">
                  <c:v>127.199290339242</c:v>
                </c:pt>
                <c:pt idx="182">
                  <c:v>126.815602247192</c:v>
                </c:pt>
                <c:pt idx="183">
                  <c:v>129.105874197768</c:v>
                </c:pt>
                <c:pt idx="184">
                  <c:v>131.88545804233101</c:v>
                </c:pt>
                <c:pt idx="185">
                  <c:v>134.414657735936</c:v>
                </c:pt>
                <c:pt idx="186">
                  <c:v>135.499877760755</c:v>
                </c:pt>
                <c:pt idx="187">
                  <c:v>136.36260569869299</c:v>
                </c:pt>
                <c:pt idx="188">
                  <c:v>137.01450541704</c:v>
                </c:pt>
                <c:pt idx="189">
                  <c:v>137.61860762619</c:v>
                </c:pt>
                <c:pt idx="190">
                  <c:v>138.45640685334999</c:v>
                </c:pt>
                <c:pt idx="191">
                  <c:v>139.802872218103</c:v>
                </c:pt>
                <c:pt idx="192">
                  <c:v>141.880701155964</c:v>
                </c:pt>
                <c:pt idx="193">
                  <c:v>142.717729028875</c:v>
                </c:pt>
                <c:pt idx="194">
                  <c:v>143.08351207744599</c:v>
                </c:pt>
                <c:pt idx="195">
                  <c:v>143.35276943987799</c:v>
                </c:pt>
                <c:pt idx="196">
                  <c:v>145.408893244632</c:v>
                </c:pt>
                <c:pt idx="197">
                  <c:v>147.77641546592801</c:v>
                </c:pt>
                <c:pt idx="198">
                  <c:v>150.38662835124899</c:v>
                </c:pt>
                <c:pt idx="199">
                  <c:v>151.88306222334299</c:v>
                </c:pt>
                <c:pt idx="200">
                  <c:v>153.05874068121699</c:v>
                </c:pt>
                <c:pt idx="201">
                  <c:v>153.57663365380401</c:v>
                </c:pt>
                <c:pt idx="202">
                  <c:v>154.61014796424999</c:v>
                </c:pt>
                <c:pt idx="203">
                  <c:v>155.51967244321901</c:v>
                </c:pt>
                <c:pt idx="204">
                  <c:v>157.130730966051</c:v>
                </c:pt>
                <c:pt idx="205">
                  <c:v>157.80396949503401</c:v>
                </c:pt>
                <c:pt idx="206">
                  <c:v>158.67896818559799</c:v>
                </c:pt>
                <c:pt idx="207">
                  <c:v>159.45105502550999</c:v>
                </c:pt>
                <c:pt idx="208">
                  <c:v>161.57273542302801</c:v>
                </c:pt>
                <c:pt idx="209">
                  <c:v>163.622955259837</c:v>
                </c:pt>
                <c:pt idx="210">
                  <c:v>165.89287964521299</c:v>
                </c:pt>
                <c:pt idx="211">
                  <c:v>167.14270265481201</c:v>
                </c:pt>
                <c:pt idx="212">
                  <c:v>167.43395639636199</c:v>
                </c:pt>
                <c:pt idx="213">
                  <c:v>166.33272792864901</c:v>
                </c:pt>
                <c:pt idx="214">
                  <c:v>166.36566906048799</c:v>
                </c:pt>
                <c:pt idx="215">
                  <c:v>167.42287159071299</c:v>
                </c:pt>
                <c:pt idx="216">
                  <c:v>170.55938107938499</c:v>
                </c:pt>
                <c:pt idx="217">
                  <c:v>171.60372286620799</c:v>
                </c:pt>
                <c:pt idx="218">
                  <c:v>171.727750832547</c:v>
                </c:pt>
                <c:pt idx="219">
                  <c:v>170.68769197713701</c:v>
                </c:pt>
                <c:pt idx="220">
                  <c:v>172.419007573545</c:v>
                </c:pt>
                <c:pt idx="221">
                  <c:v>175.03381227851401</c:v>
                </c:pt>
                <c:pt idx="222">
                  <c:v>179.274505278275</c:v>
                </c:pt>
                <c:pt idx="223">
                  <c:v>181.59382557460901</c:v>
                </c:pt>
                <c:pt idx="224">
                  <c:v>182.78501032420701</c:v>
                </c:pt>
                <c:pt idx="225">
                  <c:v>181.768775291135</c:v>
                </c:pt>
                <c:pt idx="226">
                  <c:v>181.23362892030099</c:v>
                </c:pt>
                <c:pt idx="227">
                  <c:v>182.126524051063</c:v>
                </c:pt>
                <c:pt idx="228">
                  <c:v>185.94552984088</c:v>
                </c:pt>
                <c:pt idx="229">
                  <c:v>190.808650748075</c:v>
                </c:pt>
                <c:pt idx="230">
                  <c:v>194.052517608236</c:v>
                </c:pt>
                <c:pt idx="231">
                  <c:v>196.034422832357</c:v>
                </c:pt>
                <c:pt idx="232">
                  <c:v>198.17082275865701</c:v>
                </c:pt>
                <c:pt idx="233">
                  <c:v>202.20587598606201</c:v>
                </c:pt>
                <c:pt idx="234">
                  <c:v>204.57563551239201</c:v>
                </c:pt>
                <c:pt idx="235">
                  <c:v>204.85659802126199</c:v>
                </c:pt>
                <c:pt idx="236">
                  <c:v>202.926169750295</c:v>
                </c:pt>
                <c:pt idx="237">
                  <c:v>202.51680127552501</c:v>
                </c:pt>
                <c:pt idx="238">
                  <c:v>204.353172777423</c:v>
                </c:pt>
                <c:pt idx="239">
                  <c:v>207.24269887490999</c:v>
                </c:pt>
                <c:pt idx="240">
                  <c:v>209.482002214358</c:v>
                </c:pt>
                <c:pt idx="241">
                  <c:v>208.373283816238</c:v>
                </c:pt>
                <c:pt idx="242">
                  <c:v>205.961268218962</c:v>
                </c:pt>
                <c:pt idx="243">
                  <c:v>205.29272602278499</c:v>
                </c:pt>
                <c:pt idx="244">
                  <c:v>207.478359476598</c:v>
                </c:pt>
                <c:pt idx="245">
                  <c:v>212.169410710573</c:v>
                </c:pt>
                <c:pt idx="246">
                  <c:v>214.62109758957101</c:v>
                </c:pt>
                <c:pt idx="247">
                  <c:v>215.67224826208599</c:v>
                </c:pt>
                <c:pt idx="248">
                  <c:v>214.23304119493099</c:v>
                </c:pt>
                <c:pt idx="249">
                  <c:v>214.58376139161999</c:v>
                </c:pt>
                <c:pt idx="250">
                  <c:v>215.84480950828899</c:v>
                </c:pt>
                <c:pt idx="251">
                  <c:v>217.81355202732701</c:v>
                </c:pt>
                <c:pt idx="252">
                  <c:v>219.39938338874001</c:v>
                </c:pt>
                <c:pt idx="253">
                  <c:v>219.61445944924</c:v>
                </c:pt>
                <c:pt idx="254">
                  <c:v>220.06807471951399</c:v>
                </c:pt>
                <c:pt idx="255">
                  <c:v>220.37310966330901</c:v>
                </c:pt>
                <c:pt idx="256">
                  <c:v>221.69211041984099</c:v>
                </c:pt>
                <c:pt idx="257">
                  <c:v>223.10864340009499</c:v>
                </c:pt>
                <c:pt idx="258">
                  <c:v>224.82866364477101</c:v>
                </c:pt>
                <c:pt idx="259">
                  <c:v>226.45819613409299</c:v>
                </c:pt>
                <c:pt idx="260">
                  <c:v>226.94306841268499</c:v>
                </c:pt>
                <c:pt idx="261">
                  <c:v>226.503810373627</c:v>
                </c:pt>
                <c:pt idx="262">
                  <c:v>225.79608288430799</c:v>
                </c:pt>
                <c:pt idx="263">
                  <c:v>226.934491393673</c:v>
                </c:pt>
                <c:pt idx="264">
                  <c:v>229.33961981586501</c:v>
                </c:pt>
                <c:pt idx="265">
                  <c:v>232.86496074503799</c:v>
                </c:pt>
                <c:pt idx="266">
                  <c:v>234.32005796320101</c:v>
                </c:pt>
                <c:pt idx="267">
                  <c:v>233.562913905378</c:v>
                </c:pt>
                <c:pt idx="268">
                  <c:v>230.491939751948</c:v>
                </c:pt>
                <c:pt idx="269">
                  <c:v>229.40120998723401</c:v>
                </c:pt>
                <c:pt idx="270">
                  <c:v>228.54937530383901</c:v>
                </c:pt>
                <c:pt idx="271">
                  <c:v>231.04924846164599</c:v>
                </c:pt>
                <c:pt idx="272">
                  <c:v>234.094734900227</c:v>
                </c:pt>
                <c:pt idx="273">
                  <c:v>240.28602608978301</c:v>
                </c:pt>
                <c:pt idx="274">
                  <c:v>244.379149480428</c:v>
                </c:pt>
                <c:pt idx="275">
                  <c:v>246.91478685796801</c:v>
                </c:pt>
                <c:pt idx="276">
                  <c:v>245.70109525605301</c:v>
                </c:pt>
                <c:pt idx="277">
                  <c:v>244.646346748241</c:v>
                </c:pt>
                <c:pt idx="278">
                  <c:v>246.21979579229901</c:v>
                </c:pt>
                <c:pt idx="279">
                  <c:v>250.475196608273</c:v>
                </c:pt>
                <c:pt idx="280">
                  <c:v>254.71355110066801</c:v>
                </c:pt>
                <c:pt idx="281">
                  <c:v>259.40211201525699</c:v>
                </c:pt>
                <c:pt idx="282">
                  <c:v>262.629109842383</c:v>
                </c:pt>
                <c:pt idx="283">
                  <c:v>266.67161526437297</c:v>
                </c:pt>
                <c:pt idx="284">
                  <c:v>268.92279290396999</c:v>
                </c:pt>
                <c:pt idx="285">
                  <c:v>274.81807840107899</c:v>
                </c:pt>
                <c:pt idx="286">
                  <c:v>278.97365027019498</c:v>
                </c:pt>
                <c:pt idx="287">
                  <c:v>283.11385349695399</c:v>
                </c:pt>
                <c:pt idx="288">
                  <c:v>281.04570584853002</c:v>
                </c:pt>
                <c:pt idx="289">
                  <c:v>280.65488677284901</c:v>
                </c:pt>
                <c:pt idx="290">
                  <c:v>284.327303191265</c:v>
                </c:pt>
                <c:pt idx="291">
                  <c:v>292.93330687162</c:v>
                </c:pt>
                <c:pt idx="292">
                  <c:v>299.55779159101502</c:v>
                </c:pt>
                <c:pt idx="293">
                  <c:v>302.227269031471</c:v>
                </c:pt>
                <c:pt idx="294">
                  <c:v>299.600850414089</c:v>
                </c:pt>
                <c:pt idx="295">
                  <c:v>299.12466537514001</c:v>
                </c:pt>
                <c:pt idx="296">
                  <c:v>298.73771600219101</c:v>
                </c:pt>
                <c:pt idx="297">
                  <c:v>300.59867760774301</c:v>
                </c:pt>
                <c:pt idx="298">
                  <c:v>298.66289820491198</c:v>
                </c:pt>
                <c:pt idx="299">
                  <c:v>297.30008979864999</c:v>
                </c:pt>
                <c:pt idx="300">
                  <c:v>295.09694669888898</c:v>
                </c:pt>
                <c:pt idx="301">
                  <c:v>294.73267247632401</c:v>
                </c:pt>
                <c:pt idx="302">
                  <c:v>296.75385974475</c:v>
                </c:pt>
                <c:pt idx="303">
                  <c:v>297.10113329817102</c:v>
                </c:pt>
                <c:pt idx="304">
                  <c:v>300.90340154216602</c:v>
                </c:pt>
                <c:pt idx="305">
                  <c:v>302.44162649496701</c:v>
                </c:pt>
                <c:pt idx="306">
                  <c:v>306.84275597102402</c:v>
                </c:pt>
                <c:pt idx="307">
                  <c:v>306.27598310188802</c:v>
                </c:pt>
                <c:pt idx="308">
                  <c:v>308.561597897811</c:v>
                </c:pt>
                <c:pt idx="309">
                  <c:v>306.18856443058303</c:v>
                </c:pt>
                <c:pt idx="310">
                  <c:v>306.520321589731</c:v>
                </c:pt>
                <c:pt idx="311">
                  <c:v>303.55317966827698</c:v>
                </c:pt>
                <c:pt idx="312">
                  <c:v>305.228198575531</c:v>
                </c:pt>
                <c:pt idx="313">
                  <c:v>304.785644345317</c:v>
                </c:pt>
                <c:pt idx="314">
                  <c:v>309.60194081869003</c:v>
                </c:pt>
                <c:pt idx="315">
                  <c:v>309.83762714009998</c:v>
                </c:pt>
                <c:pt idx="316">
                  <c:v>311.20495916721802</c:v>
                </c:pt>
                <c:pt idx="317">
                  <c:v>309.32933976977398</c:v>
                </c:pt>
                <c:pt idx="318">
                  <c:v>308.64737982129498</c:v>
                </c:pt>
                <c:pt idx="319">
                  <c:v>309.12402769799002</c:v>
                </c:pt>
                <c:pt idx="320">
                  <c:v>312.853738324419</c:v>
                </c:pt>
                <c:pt idx="321">
                  <c:v>313.10179764561502</c:v>
                </c:pt>
                <c:pt idx="322">
                  <c:v>310.88838906242597</c:v>
                </c:pt>
                <c:pt idx="323">
                  <c:v>307.20067525852699</c:v>
                </c:pt>
                <c:pt idx="324">
                  <c:v>309.090398969322</c:v>
                </c:pt>
                <c:pt idx="325">
                  <c:v>312.51347295148702</c:v>
                </c:pt>
                <c:pt idx="326">
                  <c:v>316.68110428982698</c:v>
                </c:pt>
                <c:pt idx="327">
                  <c:v>313.76575915500302</c:v>
                </c:pt>
                <c:pt idx="328">
                  <c:v>312.783698387225</c:v>
                </c:pt>
                <c:pt idx="329">
                  <c:v>310.12451393943098</c:v>
                </c:pt>
                <c:pt idx="330">
                  <c:v>312.32735860637899</c:v>
                </c:pt>
                <c:pt idx="331">
                  <c:v>312.04372555431098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9D9-46C3-95CC-F43267A78A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6026224"/>
        <c:axId val="526026616"/>
      </c:scatterChart>
      <c:valAx>
        <c:axId val="526026224"/>
        <c:scaling>
          <c:orientation val="minMax"/>
          <c:max val="45900"/>
          <c:min val="3582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6026616"/>
        <c:crosses val="autoZero"/>
        <c:crossBetween val="midCat"/>
        <c:majorUnit val="365"/>
      </c:valAx>
      <c:valAx>
        <c:axId val="526026616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6026224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1.3874437866771311E-3"/>
          <c:y val="4.2992125984251964E-2"/>
          <c:w val="0.90551966652406224"/>
          <c:h val="7.8875601300690656E-2"/>
        </c:manualLayout>
      </c:layout>
      <c:overlay val="0"/>
      <c:txPr>
        <a:bodyPr/>
        <a:lstStyle/>
        <a:p>
          <a:pPr>
            <a:defRPr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1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23239339730402"/>
          <c:y val="0.1567681487885231"/>
          <c:w val="0.83370995299786588"/>
          <c:h val="0.69445333005249343"/>
        </c:manualLayout>
      </c:layout>
      <c:scatterChart>
        <c:scatterStyle val="lineMarker"/>
        <c:varyColors val="0"/>
        <c:ser>
          <c:idx val="0"/>
          <c:order val="0"/>
          <c:tx>
            <c:strRef>
              <c:f>RegionalPropertyType!$O$5</c:f>
              <c:strCache>
                <c:ptCount val="1"/>
                <c:pt idx="0">
                  <c:v>Midwest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RegionalPropertyType!$N$6:$N$107</c:f>
              <c:numCache>
                <c:formatCode>[$-409]mmm\-yy;@</c:formatCode>
                <c:ptCount val="102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  <c:pt idx="92">
                  <c:v>45016</c:v>
                </c:pt>
                <c:pt idx="93">
                  <c:v>45107</c:v>
                </c:pt>
                <c:pt idx="94">
                  <c:v>45199</c:v>
                </c:pt>
                <c:pt idx="95">
                  <c:v>45291</c:v>
                </c:pt>
                <c:pt idx="96">
                  <c:v>45382</c:v>
                </c:pt>
                <c:pt idx="97">
                  <c:v>45473</c:v>
                </c:pt>
                <c:pt idx="98">
                  <c:v>45565</c:v>
                </c:pt>
                <c:pt idx="99">
                  <c:v>45657</c:v>
                </c:pt>
                <c:pt idx="100">
                  <c:v>45747</c:v>
                </c:pt>
                <c:pt idx="101">
                  <c:v>45838</c:v>
                </c:pt>
              </c:numCache>
            </c:numRef>
          </c:xVal>
          <c:yVal>
            <c:numRef>
              <c:f>RegionalPropertyType!$O$6:$O$107</c:f>
              <c:numCache>
                <c:formatCode>0</c:formatCode>
                <c:ptCount val="102"/>
                <c:pt idx="0">
                  <c:v>90.183039144584797</c:v>
                </c:pt>
                <c:pt idx="1">
                  <c:v>93.710447032861893</c:v>
                </c:pt>
                <c:pt idx="2">
                  <c:v>97.757293039621999</c:v>
                </c:pt>
                <c:pt idx="3">
                  <c:v>100</c:v>
                </c:pt>
                <c:pt idx="4">
                  <c:v>100.354764102838</c:v>
                </c:pt>
                <c:pt idx="5">
                  <c:v>100.77044549366499</c:v>
                </c:pt>
                <c:pt idx="6">
                  <c:v>102.452645917187</c:v>
                </c:pt>
                <c:pt idx="7">
                  <c:v>104.420493991752</c:v>
                </c:pt>
                <c:pt idx="8">
                  <c:v>104.790647405931</c:v>
                </c:pt>
                <c:pt idx="9">
                  <c:v>104.257722003295</c:v>
                </c:pt>
                <c:pt idx="10">
                  <c:v>103.643645854825</c:v>
                </c:pt>
                <c:pt idx="11">
                  <c:v>105.237488803337</c:v>
                </c:pt>
                <c:pt idx="12">
                  <c:v>110.070012070226</c:v>
                </c:pt>
                <c:pt idx="13">
                  <c:v>113.459333692325</c:v>
                </c:pt>
                <c:pt idx="14">
                  <c:v>112.525106250994</c:v>
                </c:pt>
                <c:pt idx="15">
                  <c:v>112.56418760683501</c:v>
                </c:pt>
                <c:pt idx="16">
                  <c:v>116.703797691234</c:v>
                </c:pt>
                <c:pt idx="17">
                  <c:v>121.20204910739299</c:v>
                </c:pt>
                <c:pt idx="18">
                  <c:v>121.78155850791801</c:v>
                </c:pt>
                <c:pt idx="19">
                  <c:v>120.779274765153</c:v>
                </c:pt>
                <c:pt idx="20">
                  <c:v>121.94120708515</c:v>
                </c:pt>
                <c:pt idx="21">
                  <c:v>125.537321411311</c:v>
                </c:pt>
                <c:pt idx="22">
                  <c:v>129.95268632646</c:v>
                </c:pt>
                <c:pt idx="23">
                  <c:v>131.123509107053</c:v>
                </c:pt>
                <c:pt idx="24">
                  <c:v>127.57640833472</c:v>
                </c:pt>
                <c:pt idx="25">
                  <c:v>123.86224848158901</c:v>
                </c:pt>
                <c:pt idx="26">
                  <c:v>125.729747618122</c:v>
                </c:pt>
                <c:pt idx="27">
                  <c:v>128.866103725139</c:v>
                </c:pt>
                <c:pt idx="28">
                  <c:v>129.33906579401801</c:v>
                </c:pt>
                <c:pt idx="29">
                  <c:v>130.52721339957901</c:v>
                </c:pt>
                <c:pt idx="30">
                  <c:v>129.778148014023</c:v>
                </c:pt>
                <c:pt idx="31">
                  <c:v>126.971509762453</c:v>
                </c:pt>
                <c:pt idx="32">
                  <c:v>123.48109007496799</c:v>
                </c:pt>
                <c:pt idx="33">
                  <c:v>118.592260972389</c:v>
                </c:pt>
                <c:pt idx="34">
                  <c:v>112.456123774286</c:v>
                </c:pt>
                <c:pt idx="35">
                  <c:v>105.615734977473</c:v>
                </c:pt>
                <c:pt idx="36">
                  <c:v>97.277742590488998</c:v>
                </c:pt>
                <c:pt idx="37">
                  <c:v>91.652990652376801</c:v>
                </c:pt>
                <c:pt idx="38">
                  <c:v>92.669638036025901</c:v>
                </c:pt>
                <c:pt idx="39">
                  <c:v>93.247852989642098</c:v>
                </c:pt>
                <c:pt idx="40">
                  <c:v>89.100040378300505</c:v>
                </c:pt>
                <c:pt idx="41">
                  <c:v>85.025653873902499</c:v>
                </c:pt>
                <c:pt idx="42">
                  <c:v>82.008401732587501</c:v>
                </c:pt>
                <c:pt idx="43">
                  <c:v>78.967665410363296</c:v>
                </c:pt>
                <c:pt idx="44">
                  <c:v>77.692006063134201</c:v>
                </c:pt>
                <c:pt idx="45">
                  <c:v>78.915861827853604</c:v>
                </c:pt>
                <c:pt idx="46">
                  <c:v>80.259878840659795</c:v>
                </c:pt>
                <c:pt idx="47">
                  <c:v>79.944072425975506</c:v>
                </c:pt>
                <c:pt idx="48">
                  <c:v>78.033413694272696</c:v>
                </c:pt>
                <c:pt idx="49">
                  <c:v>75.558942009619798</c:v>
                </c:pt>
                <c:pt idx="50">
                  <c:v>75.568160186079893</c:v>
                </c:pt>
                <c:pt idx="51">
                  <c:v>77.205504825797306</c:v>
                </c:pt>
                <c:pt idx="52">
                  <c:v>78.621222824311204</c:v>
                </c:pt>
                <c:pt idx="53">
                  <c:v>80.164995979942603</c:v>
                </c:pt>
                <c:pt idx="54">
                  <c:v>81.765713153448303</c:v>
                </c:pt>
                <c:pt idx="55">
                  <c:v>83.088149494880895</c:v>
                </c:pt>
                <c:pt idx="56">
                  <c:v>84.255944329298302</c:v>
                </c:pt>
                <c:pt idx="57">
                  <c:v>85.977410296208603</c:v>
                </c:pt>
                <c:pt idx="58">
                  <c:v>88.453960038973094</c:v>
                </c:pt>
                <c:pt idx="59">
                  <c:v>90.409009533029604</c:v>
                </c:pt>
                <c:pt idx="60">
                  <c:v>90.715982284062903</c:v>
                </c:pt>
                <c:pt idx="61">
                  <c:v>91.160892642664294</c:v>
                </c:pt>
                <c:pt idx="62">
                  <c:v>92.207163381830398</c:v>
                </c:pt>
                <c:pt idx="63">
                  <c:v>92.170355536880805</c:v>
                </c:pt>
                <c:pt idx="64">
                  <c:v>92.137063164818599</c:v>
                </c:pt>
                <c:pt idx="65">
                  <c:v>93.984229679950801</c:v>
                </c:pt>
                <c:pt idx="66">
                  <c:v>96.632748127328696</c:v>
                </c:pt>
                <c:pt idx="67">
                  <c:v>99.710002472791402</c:v>
                </c:pt>
                <c:pt idx="68">
                  <c:v>105.711907467399</c:v>
                </c:pt>
                <c:pt idx="69">
                  <c:v>114.181544602155</c:v>
                </c:pt>
                <c:pt idx="70">
                  <c:v>114.481618768592</c:v>
                </c:pt>
                <c:pt idx="71">
                  <c:v>109.01993694476</c:v>
                </c:pt>
                <c:pt idx="72">
                  <c:v>108.45239474047899</c:v>
                </c:pt>
                <c:pt idx="73">
                  <c:v>111.624830914086</c:v>
                </c:pt>
                <c:pt idx="74">
                  <c:v>113.07639673804501</c:v>
                </c:pt>
                <c:pt idx="75">
                  <c:v>112.493606067001</c:v>
                </c:pt>
                <c:pt idx="76">
                  <c:v>114.70932829756001</c:v>
                </c:pt>
                <c:pt idx="77">
                  <c:v>117.461227051809</c:v>
                </c:pt>
                <c:pt idx="78">
                  <c:v>116.76156447721399</c:v>
                </c:pt>
                <c:pt idx="79">
                  <c:v>115.31418646402599</c:v>
                </c:pt>
                <c:pt idx="80">
                  <c:v>115.30671869507199</c:v>
                </c:pt>
                <c:pt idx="81">
                  <c:v>112.60706959669101</c:v>
                </c:pt>
                <c:pt idx="82">
                  <c:v>113.824620811918</c:v>
                </c:pt>
                <c:pt idx="83">
                  <c:v>119.522475684995</c:v>
                </c:pt>
                <c:pt idx="84">
                  <c:v>121.729400391008</c:v>
                </c:pt>
                <c:pt idx="85">
                  <c:v>123.8428057368</c:v>
                </c:pt>
                <c:pt idx="86">
                  <c:v>128.098112022821</c:v>
                </c:pt>
                <c:pt idx="87">
                  <c:v>131.79434678298301</c:v>
                </c:pt>
                <c:pt idx="88">
                  <c:v>134.49637436698501</c:v>
                </c:pt>
                <c:pt idx="89">
                  <c:v>136.896206935945</c:v>
                </c:pt>
                <c:pt idx="90">
                  <c:v>131.245056396395</c:v>
                </c:pt>
                <c:pt idx="91">
                  <c:v>124.53325034875699</c:v>
                </c:pt>
                <c:pt idx="92">
                  <c:v>125.94278651993601</c:v>
                </c:pt>
                <c:pt idx="93">
                  <c:v>130.23487413721799</c:v>
                </c:pt>
                <c:pt idx="94">
                  <c:v>129.04821543119701</c:v>
                </c:pt>
                <c:pt idx="95">
                  <c:v>123.78491997645401</c:v>
                </c:pt>
                <c:pt idx="96">
                  <c:v>124.96881433339099</c:v>
                </c:pt>
                <c:pt idx="97">
                  <c:v>130.715882877735</c:v>
                </c:pt>
                <c:pt idx="98">
                  <c:v>126.382161462958</c:v>
                </c:pt>
                <c:pt idx="99">
                  <c:v>122.320722605407</c:v>
                </c:pt>
                <c:pt idx="100">
                  <c:v>127.274784228293</c:v>
                </c:pt>
                <c:pt idx="101">
                  <c:v>126.114264455276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976-4DF3-A179-BB3404EADB4F}"/>
            </c:ext>
          </c:extLst>
        </c:ser>
        <c:ser>
          <c:idx val="1"/>
          <c:order val="1"/>
          <c:tx>
            <c:strRef>
              <c:f>RegionalPropertyType!$P$5</c:f>
              <c:strCache>
                <c:ptCount val="1"/>
                <c:pt idx="0">
                  <c:v>Midwest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RegionalPropertyType!$N$6:$N$107</c:f>
              <c:numCache>
                <c:formatCode>[$-409]mmm\-yy;@</c:formatCode>
                <c:ptCount val="102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  <c:pt idx="92">
                  <c:v>45016</c:v>
                </c:pt>
                <c:pt idx="93">
                  <c:v>45107</c:v>
                </c:pt>
                <c:pt idx="94">
                  <c:v>45199</c:v>
                </c:pt>
                <c:pt idx="95">
                  <c:v>45291</c:v>
                </c:pt>
                <c:pt idx="96">
                  <c:v>45382</c:v>
                </c:pt>
                <c:pt idx="97">
                  <c:v>45473</c:v>
                </c:pt>
                <c:pt idx="98">
                  <c:v>45565</c:v>
                </c:pt>
                <c:pt idx="99">
                  <c:v>45657</c:v>
                </c:pt>
                <c:pt idx="100">
                  <c:v>45747</c:v>
                </c:pt>
                <c:pt idx="101">
                  <c:v>45838</c:v>
                </c:pt>
              </c:numCache>
            </c:numRef>
          </c:xVal>
          <c:yVal>
            <c:numRef>
              <c:f>RegionalPropertyType!$P$6:$P$107</c:f>
              <c:numCache>
                <c:formatCode>0</c:formatCode>
                <c:ptCount val="102"/>
                <c:pt idx="0">
                  <c:v>95.789490899375707</c:v>
                </c:pt>
                <c:pt idx="1">
                  <c:v>98.888013510341594</c:v>
                </c:pt>
                <c:pt idx="2">
                  <c:v>99.923310399935204</c:v>
                </c:pt>
                <c:pt idx="3">
                  <c:v>100</c:v>
                </c:pt>
                <c:pt idx="4">
                  <c:v>102.29118933334</c:v>
                </c:pt>
                <c:pt idx="5">
                  <c:v>104.76630563501899</c:v>
                </c:pt>
                <c:pt idx="6">
                  <c:v>104.826973622691</c:v>
                </c:pt>
                <c:pt idx="7">
                  <c:v>103.804148709901</c:v>
                </c:pt>
                <c:pt idx="8">
                  <c:v>103.198471675335</c:v>
                </c:pt>
                <c:pt idx="9">
                  <c:v>104.657376747879</c:v>
                </c:pt>
                <c:pt idx="10">
                  <c:v>108.311056941712</c:v>
                </c:pt>
                <c:pt idx="11">
                  <c:v>109.97830241409</c:v>
                </c:pt>
                <c:pt idx="12">
                  <c:v>109.45513849319001</c:v>
                </c:pt>
                <c:pt idx="13">
                  <c:v>109.930663597527</c:v>
                </c:pt>
                <c:pt idx="14">
                  <c:v>111.47483506284701</c:v>
                </c:pt>
                <c:pt idx="15">
                  <c:v>113.505946321773</c:v>
                </c:pt>
                <c:pt idx="16">
                  <c:v>115.282998426452</c:v>
                </c:pt>
                <c:pt idx="17">
                  <c:v>114.02931831005399</c:v>
                </c:pt>
                <c:pt idx="18">
                  <c:v>110.903439374686</c:v>
                </c:pt>
                <c:pt idx="19">
                  <c:v>112.008834857219</c:v>
                </c:pt>
                <c:pt idx="20">
                  <c:v>119.590681641571</c:v>
                </c:pt>
                <c:pt idx="21">
                  <c:v>127.494011740104</c:v>
                </c:pt>
                <c:pt idx="22">
                  <c:v>127.86413299765999</c:v>
                </c:pt>
                <c:pt idx="23">
                  <c:v>126.332369777564</c:v>
                </c:pt>
                <c:pt idx="24">
                  <c:v>126.876433621055</c:v>
                </c:pt>
                <c:pt idx="25">
                  <c:v>127.932433585702</c:v>
                </c:pt>
                <c:pt idx="26">
                  <c:v>130.52462291276601</c:v>
                </c:pt>
                <c:pt idx="27">
                  <c:v>131.28919184887599</c:v>
                </c:pt>
                <c:pt idx="28">
                  <c:v>128.88271396021901</c:v>
                </c:pt>
                <c:pt idx="29">
                  <c:v>125.947694767435</c:v>
                </c:pt>
                <c:pt idx="30">
                  <c:v>124.427833649577</c:v>
                </c:pt>
                <c:pt idx="31">
                  <c:v>124.37535836586</c:v>
                </c:pt>
                <c:pt idx="32">
                  <c:v>124.78307442643801</c:v>
                </c:pt>
                <c:pt idx="33">
                  <c:v>125.54663846723101</c:v>
                </c:pt>
                <c:pt idx="34">
                  <c:v>119.42295986332201</c:v>
                </c:pt>
                <c:pt idx="35">
                  <c:v>110.233677411131</c:v>
                </c:pt>
                <c:pt idx="36">
                  <c:v>105.33182582483801</c:v>
                </c:pt>
                <c:pt idx="37">
                  <c:v>103.83161868338701</c:v>
                </c:pt>
                <c:pt idx="38">
                  <c:v>100.492992984691</c:v>
                </c:pt>
                <c:pt idx="39">
                  <c:v>94.657873735327101</c:v>
                </c:pt>
                <c:pt idx="40">
                  <c:v>92.153993171747103</c:v>
                </c:pt>
                <c:pt idx="41">
                  <c:v>92.067958740665205</c:v>
                </c:pt>
                <c:pt idx="42">
                  <c:v>89.854345982490202</c:v>
                </c:pt>
                <c:pt idx="43">
                  <c:v>86.209064180439498</c:v>
                </c:pt>
                <c:pt idx="44">
                  <c:v>86.516686656077596</c:v>
                </c:pt>
                <c:pt idx="45">
                  <c:v>90.092440360728602</c:v>
                </c:pt>
                <c:pt idx="46">
                  <c:v>89.414643565985003</c:v>
                </c:pt>
                <c:pt idx="47">
                  <c:v>86.242352596893497</c:v>
                </c:pt>
                <c:pt idx="48">
                  <c:v>85.939510349297706</c:v>
                </c:pt>
                <c:pt idx="49">
                  <c:v>86.330668026417896</c:v>
                </c:pt>
                <c:pt idx="50">
                  <c:v>87.110637038661807</c:v>
                </c:pt>
                <c:pt idx="51">
                  <c:v>87.443480396503205</c:v>
                </c:pt>
                <c:pt idx="52">
                  <c:v>88.0720802045102</c:v>
                </c:pt>
                <c:pt idx="53">
                  <c:v>90.620664032213796</c:v>
                </c:pt>
                <c:pt idx="54">
                  <c:v>92.355766596503798</c:v>
                </c:pt>
                <c:pt idx="55">
                  <c:v>93.252369299867595</c:v>
                </c:pt>
                <c:pt idx="56">
                  <c:v>97.853364888851999</c:v>
                </c:pt>
                <c:pt idx="57">
                  <c:v>104.019814817281</c:v>
                </c:pt>
                <c:pt idx="58">
                  <c:v>104.955566410006</c:v>
                </c:pt>
                <c:pt idx="59">
                  <c:v>104.056138748333</c:v>
                </c:pt>
                <c:pt idx="60">
                  <c:v>106.70074663092301</c:v>
                </c:pt>
                <c:pt idx="61">
                  <c:v>111.45641194367801</c:v>
                </c:pt>
                <c:pt idx="62">
                  <c:v>112.282882155666</c:v>
                </c:pt>
                <c:pt idx="63">
                  <c:v>110.85821135011901</c:v>
                </c:pt>
                <c:pt idx="64">
                  <c:v>114.936493441499</c:v>
                </c:pt>
                <c:pt idx="65">
                  <c:v>120.71476709539</c:v>
                </c:pt>
                <c:pt idx="66">
                  <c:v>120.95616235022599</c:v>
                </c:pt>
                <c:pt idx="67">
                  <c:v>120.572072548932</c:v>
                </c:pt>
                <c:pt idx="68">
                  <c:v>126.98006275704</c:v>
                </c:pt>
                <c:pt idx="69">
                  <c:v>135.3821280061</c:v>
                </c:pt>
                <c:pt idx="70">
                  <c:v>138.69306303362899</c:v>
                </c:pt>
                <c:pt idx="71">
                  <c:v>139.07020911762299</c:v>
                </c:pt>
                <c:pt idx="72">
                  <c:v>140.21676358935599</c:v>
                </c:pt>
                <c:pt idx="73">
                  <c:v>141.51672535133</c:v>
                </c:pt>
                <c:pt idx="74">
                  <c:v>144.017716124521</c:v>
                </c:pt>
                <c:pt idx="75">
                  <c:v>146.98619173956499</c:v>
                </c:pt>
                <c:pt idx="76">
                  <c:v>149.01856413597699</c:v>
                </c:pt>
                <c:pt idx="77">
                  <c:v>151.16197181085499</c:v>
                </c:pt>
                <c:pt idx="78">
                  <c:v>154.78194980433801</c:v>
                </c:pt>
                <c:pt idx="79">
                  <c:v>158.21267711960201</c:v>
                </c:pt>
                <c:pt idx="80">
                  <c:v>160.21820415967699</c:v>
                </c:pt>
                <c:pt idx="81">
                  <c:v>162.55826388734701</c:v>
                </c:pt>
                <c:pt idx="82">
                  <c:v>164.45626243503199</c:v>
                </c:pt>
                <c:pt idx="83">
                  <c:v>167.551986174853</c:v>
                </c:pt>
                <c:pt idx="84">
                  <c:v>175.73897674826301</c:v>
                </c:pt>
                <c:pt idx="85">
                  <c:v>186.71234470839499</c:v>
                </c:pt>
                <c:pt idx="86">
                  <c:v>194.20049099096701</c:v>
                </c:pt>
                <c:pt idx="87">
                  <c:v>198.03026849812801</c:v>
                </c:pt>
                <c:pt idx="88">
                  <c:v>205.37395059711201</c:v>
                </c:pt>
                <c:pt idx="89">
                  <c:v>218.50902226029299</c:v>
                </c:pt>
                <c:pt idx="90">
                  <c:v>223.20136632990801</c:v>
                </c:pt>
                <c:pt idx="91">
                  <c:v>219.19623392000301</c:v>
                </c:pt>
                <c:pt idx="92">
                  <c:v>221.567607401614</c:v>
                </c:pt>
                <c:pt idx="93">
                  <c:v>229.18860512292099</c:v>
                </c:pt>
                <c:pt idx="94">
                  <c:v>237.923675830273</c:v>
                </c:pt>
                <c:pt idx="95">
                  <c:v>245.75251386851301</c:v>
                </c:pt>
                <c:pt idx="96">
                  <c:v>247.25838781443099</c:v>
                </c:pt>
                <c:pt idx="97">
                  <c:v>241.05555664908201</c:v>
                </c:pt>
                <c:pt idx="98">
                  <c:v>240.173830567647</c:v>
                </c:pt>
                <c:pt idx="99">
                  <c:v>247.454414474917</c:v>
                </c:pt>
                <c:pt idx="100">
                  <c:v>249.81915167802501</c:v>
                </c:pt>
                <c:pt idx="101">
                  <c:v>244.73546756536501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976-4DF3-A179-BB3404EADB4F}"/>
            </c:ext>
          </c:extLst>
        </c:ser>
        <c:ser>
          <c:idx val="2"/>
          <c:order val="2"/>
          <c:tx>
            <c:strRef>
              <c:f>RegionalPropertyType!$Q$5</c:f>
              <c:strCache>
                <c:ptCount val="1"/>
                <c:pt idx="0">
                  <c:v>Midwest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RegionalPropertyType!$N$6:$N$107</c:f>
              <c:numCache>
                <c:formatCode>[$-409]mmm\-yy;@</c:formatCode>
                <c:ptCount val="102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  <c:pt idx="92">
                  <c:v>45016</c:v>
                </c:pt>
                <c:pt idx="93">
                  <c:v>45107</c:v>
                </c:pt>
                <c:pt idx="94">
                  <c:v>45199</c:v>
                </c:pt>
                <c:pt idx="95">
                  <c:v>45291</c:v>
                </c:pt>
                <c:pt idx="96">
                  <c:v>45382</c:v>
                </c:pt>
                <c:pt idx="97">
                  <c:v>45473</c:v>
                </c:pt>
                <c:pt idx="98">
                  <c:v>45565</c:v>
                </c:pt>
                <c:pt idx="99">
                  <c:v>45657</c:v>
                </c:pt>
                <c:pt idx="100">
                  <c:v>45747</c:v>
                </c:pt>
                <c:pt idx="101">
                  <c:v>45838</c:v>
                </c:pt>
              </c:numCache>
            </c:numRef>
          </c:xVal>
          <c:yVal>
            <c:numRef>
              <c:f>RegionalPropertyType!$Q$6:$Q$107</c:f>
              <c:numCache>
                <c:formatCode>0</c:formatCode>
                <c:ptCount val="102"/>
                <c:pt idx="0">
                  <c:v>94.773802691928594</c:v>
                </c:pt>
                <c:pt idx="1">
                  <c:v>96.073788415064698</c:v>
                </c:pt>
                <c:pt idx="2">
                  <c:v>99.3305429603286</c:v>
                </c:pt>
                <c:pt idx="3">
                  <c:v>100</c:v>
                </c:pt>
                <c:pt idx="4">
                  <c:v>100.038465962071</c:v>
                </c:pt>
                <c:pt idx="5">
                  <c:v>105.120466634587</c:v>
                </c:pt>
                <c:pt idx="6">
                  <c:v>112.557714406334</c:v>
                </c:pt>
                <c:pt idx="7">
                  <c:v>115.37623241717399</c:v>
                </c:pt>
                <c:pt idx="8">
                  <c:v>115.294530671904</c:v>
                </c:pt>
                <c:pt idx="9">
                  <c:v>115.90469765175</c:v>
                </c:pt>
                <c:pt idx="10">
                  <c:v>118.157757463961</c:v>
                </c:pt>
                <c:pt idx="11">
                  <c:v>121.301316542599</c:v>
                </c:pt>
                <c:pt idx="12">
                  <c:v>125.431658426588</c:v>
                </c:pt>
                <c:pt idx="13">
                  <c:v>130.62427715797099</c:v>
                </c:pt>
                <c:pt idx="14">
                  <c:v>133.536575304152</c:v>
                </c:pt>
                <c:pt idx="15">
                  <c:v>136.342923331447</c:v>
                </c:pt>
                <c:pt idx="16">
                  <c:v>140.73404141768199</c:v>
                </c:pt>
                <c:pt idx="17">
                  <c:v>143.03234495885101</c:v>
                </c:pt>
                <c:pt idx="18">
                  <c:v>144.81797566709201</c:v>
                </c:pt>
                <c:pt idx="19">
                  <c:v>148.82853308681899</c:v>
                </c:pt>
                <c:pt idx="20">
                  <c:v>155.158744252866</c:v>
                </c:pt>
                <c:pt idx="21">
                  <c:v>161.89523709387799</c:v>
                </c:pt>
                <c:pt idx="22">
                  <c:v>161.758436490154</c:v>
                </c:pt>
                <c:pt idx="23">
                  <c:v>159.22013040411301</c:v>
                </c:pt>
                <c:pt idx="24">
                  <c:v>158.23158769792701</c:v>
                </c:pt>
                <c:pt idx="25">
                  <c:v>154.135514512155</c:v>
                </c:pt>
                <c:pt idx="26">
                  <c:v>153.29814435077901</c:v>
                </c:pt>
                <c:pt idx="27">
                  <c:v>157.49502757110801</c:v>
                </c:pt>
                <c:pt idx="28">
                  <c:v>159.70656521162101</c:v>
                </c:pt>
                <c:pt idx="29">
                  <c:v>156.43043146424199</c:v>
                </c:pt>
                <c:pt idx="30">
                  <c:v>150.966979594208</c:v>
                </c:pt>
                <c:pt idx="31">
                  <c:v>146.77581796246801</c:v>
                </c:pt>
                <c:pt idx="32">
                  <c:v>142.09435420418799</c:v>
                </c:pt>
                <c:pt idx="33">
                  <c:v>139.54766356063399</c:v>
                </c:pt>
                <c:pt idx="34">
                  <c:v>133.397610716938</c:v>
                </c:pt>
                <c:pt idx="35">
                  <c:v>123.632779495337</c:v>
                </c:pt>
                <c:pt idx="36">
                  <c:v>118.58208117864601</c:v>
                </c:pt>
                <c:pt idx="37">
                  <c:v>118.477243120618</c:v>
                </c:pt>
                <c:pt idx="38">
                  <c:v>117.812308398743</c:v>
                </c:pt>
                <c:pt idx="39">
                  <c:v>113.73401273153399</c:v>
                </c:pt>
                <c:pt idx="40">
                  <c:v>109.51375315558199</c:v>
                </c:pt>
                <c:pt idx="41">
                  <c:v>106.142349084123</c:v>
                </c:pt>
                <c:pt idx="42">
                  <c:v>104.364098758239</c:v>
                </c:pt>
                <c:pt idx="43">
                  <c:v>103.370448178834</c:v>
                </c:pt>
                <c:pt idx="44">
                  <c:v>102.566132124986</c:v>
                </c:pt>
                <c:pt idx="45">
                  <c:v>101.398143120993</c:v>
                </c:pt>
                <c:pt idx="46">
                  <c:v>100.437322461158</c:v>
                </c:pt>
                <c:pt idx="47">
                  <c:v>99.989132705394894</c:v>
                </c:pt>
                <c:pt idx="48">
                  <c:v>97.814412361247705</c:v>
                </c:pt>
                <c:pt idx="49">
                  <c:v>96.471973706658204</c:v>
                </c:pt>
                <c:pt idx="50">
                  <c:v>100.298084009969</c:v>
                </c:pt>
                <c:pt idx="51">
                  <c:v>103.445703114446</c:v>
                </c:pt>
                <c:pt idx="52">
                  <c:v>102.635952885911</c:v>
                </c:pt>
                <c:pt idx="53">
                  <c:v>103.730099073814</c:v>
                </c:pt>
                <c:pt idx="54">
                  <c:v>107.029715227274</c:v>
                </c:pt>
                <c:pt idx="55">
                  <c:v>109.010676117817</c:v>
                </c:pt>
                <c:pt idx="56">
                  <c:v>110.337899849987</c:v>
                </c:pt>
                <c:pt idx="57">
                  <c:v>113.57163345141799</c:v>
                </c:pt>
                <c:pt idx="58">
                  <c:v>116.222355652163</c:v>
                </c:pt>
                <c:pt idx="59">
                  <c:v>116.821503237342</c:v>
                </c:pt>
                <c:pt idx="60">
                  <c:v>118.861210710713</c:v>
                </c:pt>
                <c:pt idx="61">
                  <c:v>120.93653524272599</c:v>
                </c:pt>
                <c:pt idx="62">
                  <c:v>120.379869256468</c:v>
                </c:pt>
                <c:pt idx="63">
                  <c:v>120.952719050814</c:v>
                </c:pt>
                <c:pt idx="64">
                  <c:v>124.087701867964</c:v>
                </c:pt>
                <c:pt idx="65">
                  <c:v>128.55829374460501</c:v>
                </c:pt>
                <c:pt idx="66">
                  <c:v>132.68229784219201</c:v>
                </c:pt>
                <c:pt idx="67">
                  <c:v>135.23053461030599</c:v>
                </c:pt>
                <c:pt idx="68">
                  <c:v>138.09397452323901</c:v>
                </c:pt>
                <c:pt idx="69">
                  <c:v>140.511982333916</c:v>
                </c:pt>
                <c:pt idx="70">
                  <c:v>142.64438419664199</c:v>
                </c:pt>
                <c:pt idx="71">
                  <c:v>144.441573685099</c:v>
                </c:pt>
                <c:pt idx="72">
                  <c:v>144.09470153695</c:v>
                </c:pt>
                <c:pt idx="73">
                  <c:v>143.134043300618</c:v>
                </c:pt>
                <c:pt idx="74">
                  <c:v>146.464801880599</c:v>
                </c:pt>
                <c:pt idx="75">
                  <c:v>150.06396927946599</c:v>
                </c:pt>
                <c:pt idx="76">
                  <c:v>148.22082087751801</c:v>
                </c:pt>
                <c:pt idx="77">
                  <c:v>145.83626665521001</c:v>
                </c:pt>
                <c:pt idx="78">
                  <c:v>145.74166690602601</c:v>
                </c:pt>
                <c:pt idx="79">
                  <c:v>146.593942482779</c:v>
                </c:pt>
                <c:pt idx="80">
                  <c:v>145.472821312138</c:v>
                </c:pt>
                <c:pt idx="81">
                  <c:v>143.60376271193999</c:v>
                </c:pt>
                <c:pt idx="82">
                  <c:v>147.694451218403</c:v>
                </c:pt>
                <c:pt idx="83">
                  <c:v>153.00284338833299</c:v>
                </c:pt>
                <c:pt idx="84">
                  <c:v>155.22601001048201</c:v>
                </c:pt>
                <c:pt idx="85">
                  <c:v>162.13721202792399</c:v>
                </c:pt>
                <c:pt idx="86">
                  <c:v>170.38915677103799</c:v>
                </c:pt>
                <c:pt idx="87">
                  <c:v>174.31021256336501</c:v>
                </c:pt>
                <c:pt idx="88">
                  <c:v>177.995104208551</c:v>
                </c:pt>
                <c:pt idx="89">
                  <c:v>180.24470448975001</c:v>
                </c:pt>
                <c:pt idx="90">
                  <c:v>177.222222299067</c:v>
                </c:pt>
                <c:pt idx="91">
                  <c:v>174.333145002717</c:v>
                </c:pt>
                <c:pt idx="92">
                  <c:v>173.94923669727501</c:v>
                </c:pt>
                <c:pt idx="93">
                  <c:v>179.50448330898899</c:v>
                </c:pt>
                <c:pt idx="94">
                  <c:v>186.38542450485701</c:v>
                </c:pt>
                <c:pt idx="95">
                  <c:v>184.45082919480899</c:v>
                </c:pt>
                <c:pt idx="96">
                  <c:v>181.24993077201501</c:v>
                </c:pt>
                <c:pt idx="97">
                  <c:v>181.48598892859101</c:v>
                </c:pt>
                <c:pt idx="98">
                  <c:v>183.597138076486</c:v>
                </c:pt>
                <c:pt idx="99">
                  <c:v>186.41950017940999</c:v>
                </c:pt>
                <c:pt idx="100">
                  <c:v>186.69716720868101</c:v>
                </c:pt>
                <c:pt idx="101">
                  <c:v>183.79787226386199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976-4DF3-A179-BB3404EADB4F}"/>
            </c:ext>
          </c:extLst>
        </c:ser>
        <c:ser>
          <c:idx val="3"/>
          <c:order val="3"/>
          <c:tx>
            <c:strRef>
              <c:f>RegionalPropertyType!$R$5</c:f>
              <c:strCache>
                <c:ptCount val="1"/>
                <c:pt idx="0">
                  <c:v>Midwest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RegionalPropertyType!$N$6:$N$107</c:f>
              <c:numCache>
                <c:formatCode>[$-409]mmm\-yy;@</c:formatCode>
                <c:ptCount val="102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  <c:pt idx="92">
                  <c:v>45016</c:v>
                </c:pt>
                <c:pt idx="93">
                  <c:v>45107</c:v>
                </c:pt>
                <c:pt idx="94">
                  <c:v>45199</c:v>
                </c:pt>
                <c:pt idx="95">
                  <c:v>45291</c:v>
                </c:pt>
                <c:pt idx="96">
                  <c:v>45382</c:v>
                </c:pt>
                <c:pt idx="97">
                  <c:v>45473</c:v>
                </c:pt>
                <c:pt idx="98">
                  <c:v>45565</c:v>
                </c:pt>
                <c:pt idx="99">
                  <c:v>45657</c:v>
                </c:pt>
                <c:pt idx="100">
                  <c:v>45747</c:v>
                </c:pt>
                <c:pt idx="101">
                  <c:v>45838</c:v>
                </c:pt>
              </c:numCache>
            </c:numRef>
          </c:xVal>
          <c:yVal>
            <c:numRef>
              <c:f>RegionalPropertyType!$R$6:$R$107</c:f>
              <c:numCache>
                <c:formatCode>0</c:formatCode>
                <c:ptCount val="102"/>
                <c:pt idx="0">
                  <c:v>96.029269501107095</c:v>
                </c:pt>
                <c:pt idx="1">
                  <c:v>102.49076726539801</c:v>
                </c:pt>
                <c:pt idx="2">
                  <c:v>101.65623656987501</c:v>
                </c:pt>
                <c:pt idx="3">
                  <c:v>100</c:v>
                </c:pt>
                <c:pt idx="4">
                  <c:v>105.300897623465</c:v>
                </c:pt>
                <c:pt idx="5">
                  <c:v>112.023107463177</c:v>
                </c:pt>
                <c:pt idx="6">
                  <c:v>113.77502088633599</c:v>
                </c:pt>
                <c:pt idx="7">
                  <c:v>114.489119254858</c:v>
                </c:pt>
                <c:pt idx="8">
                  <c:v>118.084633712157</c:v>
                </c:pt>
                <c:pt idx="9">
                  <c:v>125.363173217091</c:v>
                </c:pt>
                <c:pt idx="10">
                  <c:v>134.243606843881</c:v>
                </c:pt>
                <c:pt idx="11">
                  <c:v>137.48110580161099</c:v>
                </c:pt>
                <c:pt idx="12">
                  <c:v>137.37414432068701</c:v>
                </c:pt>
                <c:pt idx="13">
                  <c:v>138.937459452524</c:v>
                </c:pt>
                <c:pt idx="14">
                  <c:v>142.93283898220199</c:v>
                </c:pt>
                <c:pt idx="15">
                  <c:v>148.56610588716299</c:v>
                </c:pt>
                <c:pt idx="16">
                  <c:v>154.23566500978501</c:v>
                </c:pt>
                <c:pt idx="17">
                  <c:v>160.038499337069</c:v>
                </c:pt>
                <c:pt idx="18">
                  <c:v>167.58574769846501</c:v>
                </c:pt>
                <c:pt idx="19">
                  <c:v>172.15282981586699</c:v>
                </c:pt>
                <c:pt idx="20">
                  <c:v>170.782410070118</c:v>
                </c:pt>
                <c:pt idx="21">
                  <c:v>169.56211090663899</c:v>
                </c:pt>
                <c:pt idx="22">
                  <c:v>172.54500928326499</c:v>
                </c:pt>
                <c:pt idx="23">
                  <c:v>176.05427832407901</c:v>
                </c:pt>
                <c:pt idx="24">
                  <c:v>174.79472439612601</c:v>
                </c:pt>
                <c:pt idx="25">
                  <c:v>171.714794403882</c:v>
                </c:pt>
                <c:pt idx="26">
                  <c:v>169.53729102032301</c:v>
                </c:pt>
                <c:pt idx="27">
                  <c:v>167.380476656127</c:v>
                </c:pt>
                <c:pt idx="28">
                  <c:v>163.22929112884501</c:v>
                </c:pt>
                <c:pt idx="29">
                  <c:v>158.72105195978699</c:v>
                </c:pt>
                <c:pt idx="30">
                  <c:v>156.241700806594</c:v>
                </c:pt>
                <c:pt idx="31">
                  <c:v>153.26093991969501</c:v>
                </c:pt>
                <c:pt idx="32">
                  <c:v>145.89957477450699</c:v>
                </c:pt>
                <c:pt idx="33">
                  <c:v>137.80248270584701</c:v>
                </c:pt>
                <c:pt idx="34">
                  <c:v>128.950725919045</c:v>
                </c:pt>
                <c:pt idx="35">
                  <c:v>121.522558264582</c:v>
                </c:pt>
                <c:pt idx="36">
                  <c:v>117.832371161078</c:v>
                </c:pt>
                <c:pt idx="37">
                  <c:v>112.70002275025401</c:v>
                </c:pt>
                <c:pt idx="38">
                  <c:v>103.815437018769</c:v>
                </c:pt>
                <c:pt idx="39">
                  <c:v>97.711781093849197</c:v>
                </c:pt>
                <c:pt idx="40">
                  <c:v>96.114259747767505</c:v>
                </c:pt>
                <c:pt idx="41">
                  <c:v>95.916459703433901</c:v>
                </c:pt>
                <c:pt idx="42">
                  <c:v>95.211808958420804</c:v>
                </c:pt>
                <c:pt idx="43">
                  <c:v>93.5238459774571</c:v>
                </c:pt>
                <c:pt idx="44">
                  <c:v>95.021203905676103</c:v>
                </c:pt>
                <c:pt idx="45">
                  <c:v>98.879090262776202</c:v>
                </c:pt>
                <c:pt idx="46">
                  <c:v>103.77444638481199</c:v>
                </c:pt>
                <c:pt idx="47">
                  <c:v>106.060856113244</c:v>
                </c:pt>
                <c:pt idx="48">
                  <c:v>102.12916637292599</c:v>
                </c:pt>
                <c:pt idx="49">
                  <c:v>98.996972906207702</c:v>
                </c:pt>
                <c:pt idx="50">
                  <c:v>105.612276816849</c:v>
                </c:pt>
                <c:pt idx="51">
                  <c:v>114.479815404506</c:v>
                </c:pt>
                <c:pt idx="52">
                  <c:v>119.191216593665</c:v>
                </c:pt>
                <c:pt idx="53">
                  <c:v>125.89479334296099</c:v>
                </c:pt>
                <c:pt idx="54">
                  <c:v>129.24245150735999</c:v>
                </c:pt>
                <c:pt idx="55">
                  <c:v>129.26578522654501</c:v>
                </c:pt>
                <c:pt idx="56">
                  <c:v>133.671445775021</c:v>
                </c:pt>
                <c:pt idx="57">
                  <c:v>139.76370573878501</c:v>
                </c:pt>
                <c:pt idx="58">
                  <c:v>141.74018704976299</c:v>
                </c:pt>
                <c:pt idx="59">
                  <c:v>142.771193830134</c:v>
                </c:pt>
                <c:pt idx="60">
                  <c:v>147.52638983400399</c:v>
                </c:pt>
                <c:pt idx="61">
                  <c:v>157.061546187441</c:v>
                </c:pt>
                <c:pt idx="62">
                  <c:v>163.457848938262</c:v>
                </c:pt>
                <c:pt idx="63">
                  <c:v>163.087135868877</c:v>
                </c:pt>
                <c:pt idx="64">
                  <c:v>163.49441605026499</c:v>
                </c:pt>
                <c:pt idx="65">
                  <c:v>166.60874450143501</c:v>
                </c:pt>
                <c:pt idx="66">
                  <c:v>172.54838620727301</c:v>
                </c:pt>
                <c:pt idx="67">
                  <c:v>179.20146777926001</c:v>
                </c:pt>
                <c:pt idx="68">
                  <c:v>188.829849056905</c:v>
                </c:pt>
                <c:pt idx="69">
                  <c:v>200.25029213822901</c:v>
                </c:pt>
                <c:pt idx="70">
                  <c:v>199.992653029232</c:v>
                </c:pt>
                <c:pt idx="71">
                  <c:v>195.98934493706099</c:v>
                </c:pt>
                <c:pt idx="72">
                  <c:v>199.25015991164301</c:v>
                </c:pt>
                <c:pt idx="73">
                  <c:v>204.678167242277</c:v>
                </c:pt>
                <c:pt idx="74">
                  <c:v>209.44790013443901</c:v>
                </c:pt>
                <c:pt idx="75">
                  <c:v>211.344631275632</c:v>
                </c:pt>
                <c:pt idx="76">
                  <c:v>211.35781801201</c:v>
                </c:pt>
                <c:pt idx="77">
                  <c:v>214.06056335113601</c:v>
                </c:pt>
                <c:pt idx="78">
                  <c:v>218.32913680818601</c:v>
                </c:pt>
                <c:pt idx="79">
                  <c:v>220.963113212038</c:v>
                </c:pt>
                <c:pt idx="80">
                  <c:v>222.05062872892901</c:v>
                </c:pt>
                <c:pt idx="81">
                  <c:v>221.64123306271199</c:v>
                </c:pt>
                <c:pt idx="82">
                  <c:v>228.59534250269101</c:v>
                </c:pt>
                <c:pt idx="83">
                  <c:v>241.47830616342699</c:v>
                </c:pt>
                <c:pt idx="84">
                  <c:v>254.24612836914901</c:v>
                </c:pt>
                <c:pt idx="85">
                  <c:v>269.482377833523</c:v>
                </c:pt>
                <c:pt idx="86">
                  <c:v>279.88918827520598</c:v>
                </c:pt>
                <c:pt idx="87">
                  <c:v>284.03116350184598</c:v>
                </c:pt>
                <c:pt idx="88">
                  <c:v>292.59597852832701</c:v>
                </c:pt>
                <c:pt idx="89">
                  <c:v>305.41810926050698</c:v>
                </c:pt>
                <c:pt idx="90">
                  <c:v>300.53276333956001</c:v>
                </c:pt>
                <c:pt idx="91">
                  <c:v>287.157489363271</c:v>
                </c:pt>
                <c:pt idx="92">
                  <c:v>284.83699126730602</c:v>
                </c:pt>
                <c:pt idx="93">
                  <c:v>286.18179915453197</c:v>
                </c:pt>
                <c:pt idx="94">
                  <c:v>285.63491159483101</c:v>
                </c:pt>
                <c:pt idx="95">
                  <c:v>287.07746114977999</c:v>
                </c:pt>
                <c:pt idx="96">
                  <c:v>293.58968409139698</c:v>
                </c:pt>
                <c:pt idx="97">
                  <c:v>298.67613025727098</c:v>
                </c:pt>
                <c:pt idx="98">
                  <c:v>298.585513097937</c:v>
                </c:pt>
                <c:pt idx="99">
                  <c:v>298.02774005606199</c:v>
                </c:pt>
                <c:pt idx="100">
                  <c:v>300.17755371351302</c:v>
                </c:pt>
                <c:pt idx="101">
                  <c:v>305.59786219198003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976-4DF3-A179-BB3404EADB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7805160"/>
        <c:axId val="530825600"/>
      </c:scatterChart>
      <c:valAx>
        <c:axId val="387805160"/>
        <c:scaling>
          <c:orientation val="minMax"/>
          <c:max val="45900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30825600"/>
        <c:crosses val="autoZero"/>
        <c:crossBetween val="midCat"/>
        <c:majorUnit val="365"/>
      </c:valAx>
      <c:valAx>
        <c:axId val="530825600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387805160"/>
        <c:crosses val="autoZero"/>
        <c:crossBetween val="midCat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1.1880651417089185E-2"/>
          <c:w val="1"/>
          <c:h val="0.1217246508874818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23239339730402"/>
          <c:y val="0.1567681487885231"/>
          <c:w val="0.83370995299786588"/>
          <c:h val="0.69879360783027111"/>
        </c:manualLayout>
      </c:layout>
      <c:scatterChart>
        <c:scatterStyle val="lineMarker"/>
        <c:varyColors val="0"/>
        <c:ser>
          <c:idx val="0"/>
          <c:order val="0"/>
          <c:tx>
            <c:strRef>
              <c:f>RegionalPropertyType!$S$5</c:f>
              <c:strCache>
                <c:ptCount val="1"/>
                <c:pt idx="0">
                  <c:v>Northeast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RegionalPropertyType!$N$6:$N$107</c:f>
              <c:numCache>
                <c:formatCode>[$-409]mmm\-yy;@</c:formatCode>
                <c:ptCount val="102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  <c:pt idx="92">
                  <c:v>45016</c:v>
                </c:pt>
                <c:pt idx="93">
                  <c:v>45107</c:v>
                </c:pt>
                <c:pt idx="94">
                  <c:v>45199</c:v>
                </c:pt>
                <c:pt idx="95">
                  <c:v>45291</c:v>
                </c:pt>
                <c:pt idx="96">
                  <c:v>45382</c:v>
                </c:pt>
                <c:pt idx="97">
                  <c:v>45473</c:v>
                </c:pt>
                <c:pt idx="98">
                  <c:v>45565</c:v>
                </c:pt>
                <c:pt idx="99">
                  <c:v>45657</c:v>
                </c:pt>
                <c:pt idx="100">
                  <c:v>45747</c:v>
                </c:pt>
                <c:pt idx="101">
                  <c:v>45838</c:v>
                </c:pt>
              </c:numCache>
            </c:numRef>
          </c:xVal>
          <c:yVal>
            <c:numRef>
              <c:f>RegionalPropertyType!$S$6:$S$107</c:f>
              <c:numCache>
                <c:formatCode>0</c:formatCode>
                <c:ptCount val="102"/>
                <c:pt idx="0">
                  <c:v>91.887644832016207</c:v>
                </c:pt>
                <c:pt idx="1">
                  <c:v>98.815990332710598</c:v>
                </c:pt>
                <c:pt idx="2">
                  <c:v>101.252623685579</c:v>
                </c:pt>
                <c:pt idx="3">
                  <c:v>100</c:v>
                </c:pt>
                <c:pt idx="4">
                  <c:v>102.386844106648</c:v>
                </c:pt>
                <c:pt idx="5">
                  <c:v>102.94620166865801</c:v>
                </c:pt>
                <c:pt idx="6">
                  <c:v>100.31574739292</c:v>
                </c:pt>
                <c:pt idx="7">
                  <c:v>101.852652966573</c:v>
                </c:pt>
                <c:pt idx="8">
                  <c:v>107.424920181464</c:v>
                </c:pt>
                <c:pt idx="9">
                  <c:v>112.248474797542</c:v>
                </c:pt>
                <c:pt idx="10">
                  <c:v>113.75867025979601</c:v>
                </c:pt>
                <c:pt idx="11">
                  <c:v>113.686484365971</c:v>
                </c:pt>
                <c:pt idx="12">
                  <c:v>115.462100883476</c:v>
                </c:pt>
                <c:pt idx="13">
                  <c:v>118.47250806907201</c:v>
                </c:pt>
                <c:pt idx="14">
                  <c:v>122.460476444821</c:v>
                </c:pt>
                <c:pt idx="15">
                  <c:v>125.785059644943</c:v>
                </c:pt>
                <c:pt idx="16">
                  <c:v>126.215975032731</c:v>
                </c:pt>
                <c:pt idx="17">
                  <c:v>125.94724537475901</c:v>
                </c:pt>
                <c:pt idx="18">
                  <c:v>132.86056674864599</c:v>
                </c:pt>
                <c:pt idx="19">
                  <c:v>143.35690464797699</c:v>
                </c:pt>
                <c:pt idx="20">
                  <c:v>150.61262292507601</c:v>
                </c:pt>
                <c:pt idx="21">
                  <c:v>157.34788013948099</c:v>
                </c:pt>
                <c:pt idx="22">
                  <c:v>158.94246626066399</c:v>
                </c:pt>
                <c:pt idx="23">
                  <c:v>159.288740357568</c:v>
                </c:pt>
                <c:pt idx="24">
                  <c:v>163.95762080879101</c:v>
                </c:pt>
                <c:pt idx="25">
                  <c:v>168.90591249101001</c:v>
                </c:pt>
                <c:pt idx="26">
                  <c:v>170.83501552641201</c:v>
                </c:pt>
                <c:pt idx="27">
                  <c:v>172.68288574456901</c:v>
                </c:pt>
                <c:pt idx="28">
                  <c:v>176.95894818843999</c:v>
                </c:pt>
                <c:pt idx="29">
                  <c:v>178.51734415812101</c:v>
                </c:pt>
                <c:pt idx="30">
                  <c:v>172.26121450260601</c:v>
                </c:pt>
                <c:pt idx="31">
                  <c:v>167.65482132776299</c:v>
                </c:pt>
                <c:pt idx="32">
                  <c:v>170.59336281872501</c:v>
                </c:pt>
                <c:pt idx="33">
                  <c:v>174.00530849533399</c:v>
                </c:pt>
                <c:pt idx="34">
                  <c:v>166.0698935378</c:v>
                </c:pt>
                <c:pt idx="35">
                  <c:v>152.54783157803399</c:v>
                </c:pt>
                <c:pt idx="36">
                  <c:v>141.82280961565999</c:v>
                </c:pt>
                <c:pt idx="37">
                  <c:v>133.82823079041901</c:v>
                </c:pt>
                <c:pt idx="38">
                  <c:v>133.07552084427701</c:v>
                </c:pt>
                <c:pt idx="39">
                  <c:v>135.74463997735</c:v>
                </c:pt>
                <c:pt idx="40">
                  <c:v>133.44331267414501</c:v>
                </c:pt>
                <c:pt idx="41">
                  <c:v>127.254101594472</c:v>
                </c:pt>
                <c:pt idx="42">
                  <c:v>126.678805329453</c:v>
                </c:pt>
                <c:pt idx="43">
                  <c:v>127.79934623995599</c:v>
                </c:pt>
                <c:pt idx="44">
                  <c:v>126.55042445452101</c:v>
                </c:pt>
                <c:pt idx="45">
                  <c:v>128.96692988418701</c:v>
                </c:pt>
                <c:pt idx="46">
                  <c:v>133.54830614098501</c:v>
                </c:pt>
                <c:pt idx="47">
                  <c:v>135.693349867346</c:v>
                </c:pt>
                <c:pt idx="48">
                  <c:v>135.03052120044299</c:v>
                </c:pt>
                <c:pt idx="49">
                  <c:v>135.10811822298999</c:v>
                </c:pt>
                <c:pt idx="50">
                  <c:v>137.519113182572</c:v>
                </c:pt>
                <c:pt idx="51">
                  <c:v>139.45075660719101</c:v>
                </c:pt>
                <c:pt idx="52">
                  <c:v>138.72234916203999</c:v>
                </c:pt>
                <c:pt idx="53">
                  <c:v>135.31201606808099</c:v>
                </c:pt>
                <c:pt idx="54">
                  <c:v>137.595036321668</c:v>
                </c:pt>
                <c:pt idx="55">
                  <c:v>145.241874098377</c:v>
                </c:pt>
                <c:pt idx="56">
                  <c:v>149.758989406778</c:v>
                </c:pt>
                <c:pt idx="57">
                  <c:v>153.03138303643701</c:v>
                </c:pt>
                <c:pt idx="58">
                  <c:v>155.62067010821499</c:v>
                </c:pt>
                <c:pt idx="59">
                  <c:v>157.31130909783101</c:v>
                </c:pt>
                <c:pt idx="60">
                  <c:v>159.415066810524</c:v>
                </c:pt>
                <c:pt idx="61">
                  <c:v>160.26748924719399</c:v>
                </c:pt>
                <c:pt idx="62">
                  <c:v>157.44442674195801</c:v>
                </c:pt>
                <c:pt idx="63">
                  <c:v>156.833236548191</c:v>
                </c:pt>
                <c:pt idx="64">
                  <c:v>161.49234427521299</c:v>
                </c:pt>
                <c:pt idx="65">
                  <c:v>166.50600415793301</c:v>
                </c:pt>
                <c:pt idx="66">
                  <c:v>172.10681184482601</c:v>
                </c:pt>
                <c:pt idx="67">
                  <c:v>176.90211952681301</c:v>
                </c:pt>
                <c:pt idx="68">
                  <c:v>179.37606167946899</c:v>
                </c:pt>
                <c:pt idx="69">
                  <c:v>183.808305137969</c:v>
                </c:pt>
                <c:pt idx="70">
                  <c:v>188.20993964455701</c:v>
                </c:pt>
                <c:pt idx="71">
                  <c:v>189.35421899466499</c:v>
                </c:pt>
                <c:pt idx="72">
                  <c:v>188.72188205649201</c:v>
                </c:pt>
                <c:pt idx="73">
                  <c:v>190.03668838096399</c:v>
                </c:pt>
                <c:pt idx="74">
                  <c:v>196.990853417599</c:v>
                </c:pt>
                <c:pt idx="75">
                  <c:v>199.98921167602799</c:v>
                </c:pt>
                <c:pt idx="76">
                  <c:v>195.127027754799</c:v>
                </c:pt>
                <c:pt idx="77">
                  <c:v>193.60428342807401</c:v>
                </c:pt>
                <c:pt idx="78">
                  <c:v>198.521885676984</c:v>
                </c:pt>
                <c:pt idx="79">
                  <c:v>203.61394455985899</c:v>
                </c:pt>
                <c:pt idx="80">
                  <c:v>206.21860189815499</c:v>
                </c:pt>
                <c:pt idx="81">
                  <c:v>208.389922013389</c:v>
                </c:pt>
                <c:pt idx="82">
                  <c:v>208.469447993768</c:v>
                </c:pt>
                <c:pt idx="83">
                  <c:v>207.040475837196</c:v>
                </c:pt>
                <c:pt idx="84">
                  <c:v>208.43949475003001</c:v>
                </c:pt>
                <c:pt idx="85">
                  <c:v>214.099589630048</c:v>
                </c:pt>
                <c:pt idx="86">
                  <c:v>219.527212967178</c:v>
                </c:pt>
                <c:pt idx="87">
                  <c:v>220.02713457095899</c:v>
                </c:pt>
                <c:pt idx="88">
                  <c:v>221.16239157184401</c:v>
                </c:pt>
                <c:pt idx="89">
                  <c:v>233.98458508377101</c:v>
                </c:pt>
                <c:pt idx="90">
                  <c:v>246.43741436040901</c:v>
                </c:pt>
                <c:pt idx="91">
                  <c:v>239.91083032483499</c:v>
                </c:pt>
                <c:pt idx="92">
                  <c:v>221.88825759148</c:v>
                </c:pt>
                <c:pt idx="93">
                  <c:v>218.74838146409601</c:v>
                </c:pt>
                <c:pt idx="94">
                  <c:v>227.23488616555599</c:v>
                </c:pt>
                <c:pt idx="95">
                  <c:v>225.466889534644</c:v>
                </c:pt>
                <c:pt idx="96">
                  <c:v>221.51549595123399</c:v>
                </c:pt>
                <c:pt idx="97">
                  <c:v>217.80544265478301</c:v>
                </c:pt>
                <c:pt idx="98">
                  <c:v>216.27615230310701</c:v>
                </c:pt>
                <c:pt idx="99">
                  <c:v>220.920193617438</c:v>
                </c:pt>
                <c:pt idx="100">
                  <c:v>222.14383082514701</c:v>
                </c:pt>
                <c:pt idx="101">
                  <c:v>218.32672786067201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7ED-4E5B-9B1B-6A40FB2CE2DB}"/>
            </c:ext>
          </c:extLst>
        </c:ser>
        <c:ser>
          <c:idx val="1"/>
          <c:order val="1"/>
          <c:tx>
            <c:strRef>
              <c:f>RegionalPropertyType!$T$5</c:f>
              <c:strCache>
                <c:ptCount val="1"/>
                <c:pt idx="0">
                  <c:v>Northeast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RegionalPropertyType!$N$6:$N$107</c:f>
              <c:numCache>
                <c:formatCode>[$-409]mmm\-yy;@</c:formatCode>
                <c:ptCount val="102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  <c:pt idx="92">
                  <c:v>45016</c:v>
                </c:pt>
                <c:pt idx="93">
                  <c:v>45107</c:v>
                </c:pt>
                <c:pt idx="94">
                  <c:v>45199</c:v>
                </c:pt>
                <c:pt idx="95">
                  <c:v>45291</c:v>
                </c:pt>
                <c:pt idx="96">
                  <c:v>45382</c:v>
                </c:pt>
                <c:pt idx="97">
                  <c:v>45473</c:v>
                </c:pt>
                <c:pt idx="98">
                  <c:v>45565</c:v>
                </c:pt>
                <c:pt idx="99">
                  <c:v>45657</c:v>
                </c:pt>
                <c:pt idx="100">
                  <c:v>45747</c:v>
                </c:pt>
                <c:pt idx="101">
                  <c:v>45838</c:v>
                </c:pt>
              </c:numCache>
            </c:numRef>
          </c:xVal>
          <c:yVal>
            <c:numRef>
              <c:f>RegionalPropertyType!$T$6:$T$107</c:f>
              <c:numCache>
                <c:formatCode>0</c:formatCode>
                <c:ptCount val="102"/>
                <c:pt idx="0">
                  <c:v>98.629859465981596</c:v>
                </c:pt>
                <c:pt idx="1">
                  <c:v>102.099762933986</c:v>
                </c:pt>
                <c:pt idx="2">
                  <c:v>100.17052889914601</c:v>
                </c:pt>
                <c:pt idx="3">
                  <c:v>100</c:v>
                </c:pt>
                <c:pt idx="4">
                  <c:v>107.028896860218</c:v>
                </c:pt>
                <c:pt idx="5">
                  <c:v>109.02543441883699</c:v>
                </c:pt>
                <c:pt idx="6">
                  <c:v>101.34236108999001</c:v>
                </c:pt>
                <c:pt idx="7">
                  <c:v>97.993663245019306</c:v>
                </c:pt>
                <c:pt idx="8">
                  <c:v>102.74878164795</c:v>
                </c:pt>
                <c:pt idx="9">
                  <c:v>111.48885353401801</c:v>
                </c:pt>
                <c:pt idx="10">
                  <c:v>115.646007828455</c:v>
                </c:pt>
                <c:pt idx="11">
                  <c:v>113.646433993502</c:v>
                </c:pt>
                <c:pt idx="12">
                  <c:v>115.690135743322</c:v>
                </c:pt>
                <c:pt idx="13">
                  <c:v>119.567999501138</c:v>
                </c:pt>
                <c:pt idx="14">
                  <c:v>122.242478169272</c:v>
                </c:pt>
                <c:pt idx="15">
                  <c:v>127.459285022852</c:v>
                </c:pt>
                <c:pt idx="16">
                  <c:v>138.11713336925999</c:v>
                </c:pt>
                <c:pt idx="17">
                  <c:v>146.51879386803</c:v>
                </c:pt>
                <c:pt idx="18">
                  <c:v>145.85264850828301</c:v>
                </c:pt>
                <c:pt idx="19">
                  <c:v>147.15590800607299</c:v>
                </c:pt>
                <c:pt idx="20">
                  <c:v>154.78172085226299</c:v>
                </c:pt>
                <c:pt idx="21">
                  <c:v>162.011147013022</c:v>
                </c:pt>
                <c:pt idx="22">
                  <c:v>164.825594105737</c:v>
                </c:pt>
                <c:pt idx="23">
                  <c:v>166.020506045253</c:v>
                </c:pt>
                <c:pt idx="24">
                  <c:v>167.40159019220701</c:v>
                </c:pt>
                <c:pt idx="25">
                  <c:v>167.53241763387501</c:v>
                </c:pt>
                <c:pt idx="26">
                  <c:v>172.38241296920401</c:v>
                </c:pt>
                <c:pt idx="27">
                  <c:v>180.765086726243</c:v>
                </c:pt>
                <c:pt idx="28">
                  <c:v>184.85430553347999</c:v>
                </c:pt>
                <c:pt idx="29">
                  <c:v>186.00293174571101</c:v>
                </c:pt>
                <c:pt idx="30">
                  <c:v>188.11894137898901</c:v>
                </c:pt>
                <c:pt idx="31">
                  <c:v>188.35144066911701</c:v>
                </c:pt>
                <c:pt idx="32">
                  <c:v>183.418125503992</c:v>
                </c:pt>
                <c:pt idx="33">
                  <c:v>180.12432770575199</c:v>
                </c:pt>
                <c:pt idx="34">
                  <c:v>183.18565484217601</c:v>
                </c:pt>
                <c:pt idx="35">
                  <c:v>181.13011858974201</c:v>
                </c:pt>
                <c:pt idx="36">
                  <c:v>167.29575529988799</c:v>
                </c:pt>
                <c:pt idx="37">
                  <c:v>157.50886125336299</c:v>
                </c:pt>
                <c:pt idx="38">
                  <c:v>155.53849574874201</c:v>
                </c:pt>
                <c:pt idx="39">
                  <c:v>153.079807419909</c:v>
                </c:pt>
                <c:pt idx="40">
                  <c:v>150.794595636808</c:v>
                </c:pt>
                <c:pt idx="41">
                  <c:v>151.878593458246</c:v>
                </c:pt>
                <c:pt idx="42">
                  <c:v>151.659255091061</c:v>
                </c:pt>
                <c:pt idx="43">
                  <c:v>149.034533993785</c:v>
                </c:pt>
                <c:pt idx="44">
                  <c:v>149.453005809031</c:v>
                </c:pt>
                <c:pt idx="45">
                  <c:v>150.33846215153201</c:v>
                </c:pt>
                <c:pt idx="46">
                  <c:v>147.79582650352299</c:v>
                </c:pt>
                <c:pt idx="47">
                  <c:v>146.007701335614</c:v>
                </c:pt>
                <c:pt idx="48">
                  <c:v>146.099337853908</c:v>
                </c:pt>
                <c:pt idx="49">
                  <c:v>147.74939485603201</c:v>
                </c:pt>
                <c:pt idx="50">
                  <c:v>149.86932589993501</c:v>
                </c:pt>
                <c:pt idx="51">
                  <c:v>150.834015267371</c:v>
                </c:pt>
                <c:pt idx="52">
                  <c:v>153.17934975659099</c:v>
                </c:pt>
                <c:pt idx="53">
                  <c:v>154.91511427171</c:v>
                </c:pt>
                <c:pt idx="54">
                  <c:v>155.98669792270499</c:v>
                </c:pt>
                <c:pt idx="55">
                  <c:v>157.60346427627101</c:v>
                </c:pt>
                <c:pt idx="56">
                  <c:v>158.639386741507</c:v>
                </c:pt>
                <c:pt idx="57">
                  <c:v>159.91209538376401</c:v>
                </c:pt>
                <c:pt idx="58">
                  <c:v>167.69720566394301</c:v>
                </c:pt>
                <c:pt idx="59">
                  <c:v>177.2759648485</c:v>
                </c:pt>
                <c:pt idx="60">
                  <c:v>181.608109271247</c:v>
                </c:pt>
                <c:pt idx="61">
                  <c:v>183.808645176006</c:v>
                </c:pt>
                <c:pt idx="62">
                  <c:v>182.27018486430501</c:v>
                </c:pt>
                <c:pt idx="63">
                  <c:v>181.560974355257</c:v>
                </c:pt>
                <c:pt idx="64">
                  <c:v>185.38741078437101</c:v>
                </c:pt>
                <c:pt idx="65">
                  <c:v>190.907230347905</c:v>
                </c:pt>
                <c:pt idx="66">
                  <c:v>198.062298909384</c:v>
                </c:pt>
                <c:pt idx="67">
                  <c:v>206.11895361216301</c:v>
                </c:pt>
                <c:pt idx="68">
                  <c:v>214.901905017041</c:v>
                </c:pt>
                <c:pt idx="69">
                  <c:v>223.47513265808999</c:v>
                </c:pt>
                <c:pt idx="70">
                  <c:v>224.91763483653</c:v>
                </c:pt>
                <c:pt idx="71">
                  <c:v>226.28927752459299</c:v>
                </c:pt>
                <c:pt idx="72">
                  <c:v>234.97707833735501</c:v>
                </c:pt>
                <c:pt idx="73">
                  <c:v>243.79639934218699</c:v>
                </c:pt>
                <c:pt idx="74">
                  <c:v>253.411905248941</c:v>
                </c:pt>
                <c:pt idx="75">
                  <c:v>261.92425165876898</c:v>
                </c:pt>
                <c:pt idx="76">
                  <c:v>264.99524523651598</c:v>
                </c:pt>
                <c:pt idx="77">
                  <c:v>266.35936612248298</c:v>
                </c:pt>
                <c:pt idx="78">
                  <c:v>268.16057925624699</c:v>
                </c:pt>
                <c:pt idx="79">
                  <c:v>275.34918707439903</c:v>
                </c:pt>
                <c:pt idx="80">
                  <c:v>293.259239288007</c:v>
                </c:pt>
                <c:pt idx="81">
                  <c:v>306.92838014627199</c:v>
                </c:pt>
                <c:pt idx="82">
                  <c:v>308.846618163899</c:v>
                </c:pt>
                <c:pt idx="83">
                  <c:v>313.56267303008599</c:v>
                </c:pt>
                <c:pt idx="84">
                  <c:v>321.69131173275701</c:v>
                </c:pt>
                <c:pt idx="85">
                  <c:v>329.12273525513598</c:v>
                </c:pt>
                <c:pt idx="86">
                  <c:v>341.73437214170298</c:v>
                </c:pt>
                <c:pt idx="87">
                  <c:v>358.78671021828802</c:v>
                </c:pt>
                <c:pt idx="88">
                  <c:v>382.01891125569801</c:v>
                </c:pt>
                <c:pt idx="89">
                  <c:v>404.00740640965699</c:v>
                </c:pt>
                <c:pt idx="90">
                  <c:v>411.36967537729998</c:v>
                </c:pt>
                <c:pt idx="91">
                  <c:v>414.95427396053202</c:v>
                </c:pt>
                <c:pt idx="92">
                  <c:v>419.440975625286</c:v>
                </c:pt>
                <c:pt idx="93">
                  <c:v>428.89081878772799</c:v>
                </c:pt>
                <c:pt idx="94">
                  <c:v>429.71391260851601</c:v>
                </c:pt>
                <c:pt idx="95">
                  <c:v>418.97200228921002</c:v>
                </c:pt>
                <c:pt idx="96">
                  <c:v>423.08166437714698</c:v>
                </c:pt>
                <c:pt idx="97">
                  <c:v>459.21819285426801</c:v>
                </c:pt>
                <c:pt idx="98">
                  <c:v>492.10565259769402</c:v>
                </c:pt>
                <c:pt idx="99">
                  <c:v>484.526924141542</c:v>
                </c:pt>
                <c:pt idx="100">
                  <c:v>464.56602964101302</c:v>
                </c:pt>
                <c:pt idx="101">
                  <c:v>455.18894430603001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7ED-4E5B-9B1B-6A40FB2CE2DB}"/>
            </c:ext>
          </c:extLst>
        </c:ser>
        <c:ser>
          <c:idx val="2"/>
          <c:order val="2"/>
          <c:tx>
            <c:strRef>
              <c:f>RegionalPropertyType!$U$5</c:f>
              <c:strCache>
                <c:ptCount val="1"/>
                <c:pt idx="0">
                  <c:v>Northeast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RegionalPropertyType!$N$6:$N$107</c:f>
              <c:numCache>
                <c:formatCode>[$-409]mmm\-yy;@</c:formatCode>
                <c:ptCount val="102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  <c:pt idx="92">
                  <c:v>45016</c:v>
                </c:pt>
                <c:pt idx="93">
                  <c:v>45107</c:v>
                </c:pt>
                <c:pt idx="94">
                  <c:v>45199</c:v>
                </c:pt>
                <c:pt idx="95">
                  <c:v>45291</c:v>
                </c:pt>
                <c:pt idx="96">
                  <c:v>45382</c:v>
                </c:pt>
                <c:pt idx="97">
                  <c:v>45473</c:v>
                </c:pt>
                <c:pt idx="98">
                  <c:v>45565</c:v>
                </c:pt>
                <c:pt idx="99">
                  <c:v>45657</c:v>
                </c:pt>
                <c:pt idx="100">
                  <c:v>45747</c:v>
                </c:pt>
                <c:pt idx="101">
                  <c:v>45838</c:v>
                </c:pt>
              </c:numCache>
            </c:numRef>
          </c:xVal>
          <c:yVal>
            <c:numRef>
              <c:f>RegionalPropertyType!$U$6:$U$107</c:f>
              <c:numCache>
                <c:formatCode>0</c:formatCode>
                <c:ptCount val="102"/>
                <c:pt idx="0">
                  <c:v>92.898651804101107</c:v>
                </c:pt>
                <c:pt idx="1">
                  <c:v>98.850953853693596</c:v>
                </c:pt>
                <c:pt idx="2">
                  <c:v>100.68489891926301</c:v>
                </c:pt>
                <c:pt idx="3">
                  <c:v>100</c:v>
                </c:pt>
                <c:pt idx="4">
                  <c:v>103.892369066323</c:v>
                </c:pt>
                <c:pt idx="5">
                  <c:v>107.021796486919</c:v>
                </c:pt>
                <c:pt idx="6">
                  <c:v>105.507940096108</c:v>
                </c:pt>
                <c:pt idx="7">
                  <c:v>105.338491960301</c:v>
                </c:pt>
                <c:pt idx="8">
                  <c:v>108.167123546825</c:v>
                </c:pt>
                <c:pt idx="9">
                  <c:v>111.612236268581</c:v>
                </c:pt>
                <c:pt idx="10">
                  <c:v>116.35884240609001</c:v>
                </c:pt>
                <c:pt idx="11">
                  <c:v>120.546655880183</c:v>
                </c:pt>
                <c:pt idx="12">
                  <c:v>124.04630474483901</c:v>
                </c:pt>
                <c:pt idx="13">
                  <c:v>129.539863725732</c:v>
                </c:pt>
                <c:pt idx="14">
                  <c:v>135.97404510963901</c:v>
                </c:pt>
                <c:pt idx="15">
                  <c:v>141.40790486052501</c:v>
                </c:pt>
                <c:pt idx="16">
                  <c:v>146.54610826595899</c:v>
                </c:pt>
                <c:pt idx="17">
                  <c:v>150.81663059079801</c:v>
                </c:pt>
                <c:pt idx="18">
                  <c:v>155.704144014788</c:v>
                </c:pt>
                <c:pt idx="19">
                  <c:v>162.66995985839301</c:v>
                </c:pt>
                <c:pt idx="20">
                  <c:v>172.46253503519699</c:v>
                </c:pt>
                <c:pt idx="21">
                  <c:v>183.36499505037801</c:v>
                </c:pt>
                <c:pt idx="22">
                  <c:v>187.65118133652601</c:v>
                </c:pt>
                <c:pt idx="23">
                  <c:v>189.799860888029</c:v>
                </c:pt>
                <c:pt idx="24">
                  <c:v>195.47741508766799</c:v>
                </c:pt>
                <c:pt idx="25">
                  <c:v>201.69064471869899</c:v>
                </c:pt>
                <c:pt idx="26">
                  <c:v>201.29098162423301</c:v>
                </c:pt>
                <c:pt idx="27">
                  <c:v>200.143857122996</c:v>
                </c:pt>
                <c:pt idx="28">
                  <c:v>207.91287849172301</c:v>
                </c:pt>
                <c:pt idx="29">
                  <c:v>213.663951267215</c:v>
                </c:pt>
                <c:pt idx="30">
                  <c:v>207.71716132651801</c:v>
                </c:pt>
                <c:pt idx="31">
                  <c:v>202.48626650535601</c:v>
                </c:pt>
                <c:pt idx="32">
                  <c:v>203.256508515668</c:v>
                </c:pt>
                <c:pt idx="33">
                  <c:v>202.35979135214799</c:v>
                </c:pt>
                <c:pt idx="34">
                  <c:v>194.813626970972</c:v>
                </c:pt>
                <c:pt idx="35">
                  <c:v>187.772642686479</c:v>
                </c:pt>
                <c:pt idx="36">
                  <c:v>185.49227410694999</c:v>
                </c:pt>
                <c:pt idx="37">
                  <c:v>183.93209027423299</c:v>
                </c:pt>
                <c:pt idx="38">
                  <c:v>182.808352592684</c:v>
                </c:pt>
                <c:pt idx="39">
                  <c:v>179.91269991685601</c:v>
                </c:pt>
                <c:pt idx="40">
                  <c:v>173.12535818647399</c:v>
                </c:pt>
                <c:pt idx="41">
                  <c:v>164.93571883231499</c:v>
                </c:pt>
                <c:pt idx="42">
                  <c:v>167.27206735392801</c:v>
                </c:pt>
                <c:pt idx="43">
                  <c:v>173.827526507633</c:v>
                </c:pt>
                <c:pt idx="44">
                  <c:v>171.21202128547</c:v>
                </c:pt>
                <c:pt idx="45">
                  <c:v>166.66022999262401</c:v>
                </c:pt>
                <c:pt idx="46">
                  <c:v>168.44075008436201</c:v>
                </c:pt>
                <c:pt idx="47">
                  <c:v>172.28313899043499</c:v>
                </c:pt>
                <c:pt idx="48">
                  <c:v>173.004043693445</c:v>
                </c:pt>
                <c:pt idx="49">
                  <c:v>172.681075283176</c:v>
                </c:pt>
                <c:pt idx="50">
                  <c:v>172.85559037277801</c:v>
                </c:pt>
                <c:pt idx="51">
                  <c:v>174.51692558419501</c:v>
                </c:pt>
                <c:pt idx="52">
                  <c:v>178.995264138453</c:v>
                </c:pt>
                <c:pt idx="53">
                  <c:v>187.81574627261</c:v>
                </c:pt>
                <c:pt idx="54">
                  <c:v>192.88708134118801</c:v>
                </c:pt>
                <c:pt idx="55">
                  <c:v>192.67538450288501</c:v>
                </c:pt>
                <c:pt idx="56">
                  <c:v>196.76794700909201</c:v>
                </c:pt>
                <c:pt idx="57">
                  <c:v>204.74827490612299</c:v>
                </c:pt>
                <c:pt idx="58">
                  <c:v>210.85504560282899</c:v>
                </c:pt>
                <c:pt idx="59">
                  <c:v>214.296328436615</c:v>
                </c:pt>
                <c:pt idx="60">
                  <c:v>216.591151714132</c:v>
                </c:pt>
                <c:pt idx="61">
                  <c:v>218.99733609385601</c:v>
                </c:pt>
                <c:pt idx="62">
                  <c:v>222.61470233296899</c:v>
                </c:pt>
                <c:pt idx="63">
                  <c:v>224.60595384156099</c:v>
                </c:pt>
                <c:pt idx="64">
                  <c:v>226.293351597151</c:v>
                </c:pt>
                <c:pt idx="65">
                  <c:v>231.91225407510501</c:v>
                </c:pt>
                <c:pt idx="66">
                  <c:v>238.72929907028501</c:v>
                </c:pt>
                <c:pt idx="67">
                  <c:v>246.57747611746399</c:v>
                </c:pt>
                <c:pt idx="68">
                  <c:v>261.59394512176698</c:v>
                </c:pt>
                <c:pt idx="69">
                  <c:v>276.61701747862298</c:v>
                </c:pt>
                <c:pt idx="70">
                  <c:v>279.56864394660499</c:v>
                </c:pt>
                <c:pt idx="71">
                  <c:v>276.635489387674</c:v>
                </c:pt>
                <c:pt idx="72">
                  <c:v>271.09864767446601</c:v>
                </c:pt>
                <c:pt idx="73">
                  <c:v>261.83312947904398</c:v>
                </c:pt>
                <c:pt idx="74">
                  <c:v>265.11246259513399</c:v>
                </c:pt>
                <c:pt idx="75">
                  <c:v>276.99867348234602</c:v>
                </c:pt>
                <c:pt idx="76">
                  <c:v>277.86503905701397</c:v>
                </c:pt>
                <c:pt idx="77">
                  <c:v>272.94792567172902</c:v>
                </c:pt>
                <c:pt idx="78">
                  <c:v>271.04913901316002</c:v>
                </c:pt>
                <c:pt idx="79">
                  <c:v>270.94048016593399</c:v>
                </c:pt>
                <c:pt idx="80">
                  <c:v>269.67293914718601</c:v>
                </c:pt>
                <c:pt idx="81">
                  <c:v>270.49691599769</c:v>
                </c:pt>
                <c:pt idx="82">
                  <c:v>275.281598419977</c:v>
                </c:pt>
                <c:pt idx="83">
                  <c:v>282.00092798610598</c:v>
                </c:pt>
                <c:pt idx="84">
                  <c:v>290.92782661811901</c:v>
                </c:pt>
                <c:pt idx="85">
                  <c:v>302.02911125337999</c:v>
                </c:pt>
                <c:pt idx="86">
                  <c:v>311.31617779724201</c:v>
                </c:pt>
                <c:pt idx="87">
                  <c:v>314.529891483521</c:v>
                </c:pt>
                <c:pt idx="88">
                  <c:v>320.77607559478901</c:v>
                </c:pt>
                <c:pt idx="89">
                  <c:v>336.75397861181398</c:v>
                </c:pt>
                <c:pt idx="90">
                  <c:v>339.86538359097898</c:v>
                </c:pt>
                <c:pt idx="91">
                  <c:v>332.99892566829698</c:v>
                </c:pt>
                <c:pt idx="92">
                  <c:v>333.63885774331999</c:v>
                </c:pt>
                <c:pt idx="93">
                  <c:v>335.27786586362902</c:v>
                </c:pt>
                <c:pt idx="94">
                  <c:v>334.72719940147903</c:v>
                </c:pt>
                <c:pt idx="95">
                  <c:v>332.932953000476</c:v>
                </c:pt>
                <c:pt idx="96">
                  <c:v>335.030544109966</c:v>
                </c:pt>
                <c:pt idx="97">
                  <c:v>349.76910534779398</c:v>
                </c:pt>
                <c:pt idx="98">
                  <c:v>367.82576605558199</c:v>
                </c:pt>
                <c:pt idx="99">
                  <c:v>367.21129657004798</c:v>
                </c:pt>
                <c:pt idx="100">
                  <c:v>355.02758773037101</c:v>
                </c:pt>
                <c:pt idx="101">
                  <c:v>346.66261367493001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7ED-4E5B-9B1B-6A40FB2CE2DB}"/>
            </c:ext>
          </c:extLst>
        </c:ser>
        <c:ser>
          <c:idx val="3"/>
          <c:order val="3"/>
          <c:tx>
            <c:strRef>
              <c:f>RegionalPropertyType!$V$5</c:f>
              <c:strCache>
                <c:ptCount val="1"/>
                <c:pt idx="0">
                  <c:v>Northeast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RegionalPropertyType!$N$6:$N$107</c:f>
              <c:numCache>
                <c:formatCode>[$-409]mmm\-yy;@</c:formatCode>
                <c:ptCount val="102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  <c:pt idx="92">
                  <c:v>45016</c:v>
                </c:pt>
                <c:pt idx="93">
                  <c:v>45107</c:v>
                </c:pt>
                <c:pt idx="94">
                  <c:v>45199</c:v>
                </c:pt>
                <c:pt idx="95">
                  <c:v>45291</c:v>
                </c:pt>
                <c:pt idx="96">
                  <c:v>45382</c:v>
                </c:pt>
                <c:pt idx="97">
                  <c:v>45473</c:v>
                </c:pt>
                <c:pt idx="98">
                  <c:v>45565</c:v>
                </c:pt>
                <c:pt idx="99">
                  <c:v>45657</c:v>
                </c:pt>
                <c:pt idx="100">
                  <c:v>45747</c:v>
                </c:pt>
                <c:pt idx="101">
                  <c:v>45838</c:v>
                </c:pt>
              </c:numCache>
            </c:numRef>
          </c:xVal>
          <c:yVal>
            <c:numRef>
              <c:f>RegionalPropertyType!$V$6:$V$107</c:f>
              <c:numCache>
                <c:formatCode>0</c:formatCode>
                <c:ptCount val="102"/>
                <c:pt idx="0">
                  <c:v>98.659589876207505</c:v>
                </c:pt>
                <c:pt idx="1">
                  <c:v>98.739420213696803</c:v>
                </c:pt>
                <c:pt idx="2">
                  <c:v>98.209414545250297</c:v>
                </c:pt>
                <c:pt idx="3">
                  <c:v>100</c:v>
                </c:pt>
                <c:pt idx="4">
                  <c:v>103.420601070041</c:v>
                </c:pt>
                <c:pt idx="5">
                  <c:v>106.553485239075</c:v>
                </c:pt>
                <c:pt idx="6">
                  <c:v>112.329920925038</c:v>
                </c:pt>
                <c:pt idx="7">
                  <c:v>119.543090612285</c:v>
                </c:pt>
                <c:pt idx="8">
                  <c:v>124.05397720873</c:v>
                </c:pt>
                <c:pt idx="9">
                  <c:v>125.59133120624401</c:v>
                </c:pt>
                <c:pt idx="10">
                  <c:v>131.18275840970099</c:v>
                </c:pt>
                <c:pt idx="11">
                  <c:v>142.92290166543199</c:v>
                </c:pt>
                <c:pt idx="12">
                  <c:v>151.37569021213</c:v>
                </c:pt>
                <c:pt idx="13">
                  <c:v>156.634925052076</c:v>
                </c:pt>
                <c:pt idx="14">
                  <c:v>162.52239746137101</c:v>
                </c:pt>
                <c:pt idx="15">
                  <c:v>168.46119242108799</c:v>
                </c:pt>
                <c:pt idx="16">
                  <c:v>175.370593461504</c:v>
                </c:pt>
                <c:pt idx="17">
                  <c:v>184.76669974775501</c:v>
                </c:pt>
                <c:pt idx="18">
                  <c:v>190.37119850227799</c:v>
                </c:pt>
                <c:pt idx="19">
                  <c:v>194.74279384582101</c:v>
                </c:pt>
                <c:pt idx="20">
                  <c:v>206.594003209964</c:v>
                </c:pt>
                <c:pt idx="21">
                  <c:v>218.460644409975</c:v>
                </c:pt>
                <c:pt idx="22">
                  <c:v>221.64187660300999</c:v>
                </c:pt>
                <c:pt idx="23">
                  <c:v>224.44624171260099</c:v>
                </c:pt>
                <c:pt idx="24">
                  <c:v>229.26624472378001</c:v>
                </c:pt>
                <c:pt idx="25">
                  <c:v>228.909018442621</c:v>
                </c:pt>
                <c:pt idx="26">
                  <c:v>223.009792688414</c:v>
                </c:pt>
                <c:pt idx="27">
                  <c:v>222.97431817448299</c:v>
                </c:pt>
                <c:pt idx="28">
                  <c:v>235.43469529266099</c:v>
                </c:pt>
                <c:pt idx="29">
                  <c:v>248.952335259243</c:v>
                </c:pt>
                <c:pt idx="30">
                  <c:v>246.737177135471</c:v>
                </c:pt>
                <c:pt idx="31">
                  <c:v>239.61339638096399</c:v>
                </c:pt>
                <c:pt idx="32">
                  <c:v>241.41767064097101</c:v>
                </c:pt>
                <c:pt idx="33">
                  <c:v>239.87516319059799</c:v>
                </c:pt>
                <c:pt idx="34">
                  <c:v>227.23349356200001</c:v>
                </c:pt>
                <c:pt idx="35">
                  <c:v>217.41502277342701</c:v>
                </c:pt>
                <c:pt idx="36">
                  <c:v>210.53729464861701</c:v>
                </c:pt>
                <c:pt idx="37">
                  <c:v>203.852495597944</c:v>
                </c:pt>
                <c:pt idx="38">
                  <c:v>202.17418950549899</c:v>
                </c:pt>
                <c:pt idx="39">
                  <c:v>200.86403987486599</c:v>
                </c:pt>
                <c:pt idx="40">
                  <c:v>199.66740829504499</c:v>
                </c:pt>
                <c:pt idx="41">
                  <c:v>196.70703457284</c:v>
                </c:pt>
                <c:pt idx="42">
                  <c:v>198.76469622220699</c:v>
                </c:pt>
                <c:pt idx="43">
                  <c:v>206.656645842009</c:v>
                </c:pt>
                <c:pt idx="44">
                  <c:v>209.950082394383</c:v>
                </c:pt>
                <c:pt idx="45">
                  <c:v>212.35206865363801</c:v>
                </c:pt>
                <c:pt idx="46">
                  <c:v>219.41740365022801</c:v>
                </c:pt>
                <c:pt idx="47">
                  <c:v>223.867905184931</c:v>
                </c:pt>
                <c:pt idx="48">
                  <c:v>223.16624712750499</c:v>
                </c:pt>
                <c:pt idx="49">
                  <c:v>223.72626452834501</c:v>
                </c:pt>
                <c:pt idx="50">
                  <c:v>231.29239199352801</c:v>
                </c:pt>
                <c:pt idx="51">
                  <c:v>240.81517756450501</c:v>
                </c:pt>
                <c:pt idx="52">
                  <c:v>245.98641217721999</c:v>
                </c:pt>
                <c:pt idx="53">
                  <c:v>251.55481421911199</c:v>
                </c:pt>
                <c:pt idx="54">
                  <c:v>259.56769703830201</c:v>
                </c:pt>
                <c:pt idx="55">
                  <c:v>267.63083446267899</c:v>
                </c:pt>
                <c:pt idx="56">
                  <c:v>276.926702523811</c:v>
                </c:pt>
                <c:pt idx="57">
                  <c:v>292.097184096592</c:v>
                </c:pt>
                <c:pt idx="58">
                  <c:v>309.92005782215699</c:v>
                </c:pt>
                <c:pt idx="59">
                  <c:v>321.42000929343698</c:v>
                </c:pt>
                <c:pt idx="60">
                  <c:v>330.51477441309402</c:v>
                </c:pt>
                <c:pt idx="61">
                  <c:v>342.26636961024201</c:v>
                </c:pt>
                <c:pt idx="62">
                  <c:v>345.69155553367102</c:v>
                </c:pt>
                <c:pt idx="63">
                  <c:v>346.11371491372898</c:v>
                </c:pt>
                <c:pt idx="64">
                  <c:v>355.13107258517903</c:v>
                </c:pt>
                <c:pt idx="65">
                  <c:v>365.08616746279898</c:v>
                </c:pt>
                <c:pt idx="66">
                  <c:v>365.35346656775602</c:v>
                </c:pt>
                <c:pt idx="67">
                  <c:v>368.379443094566</c:v>
                </c:pt>
                <c:pt idx="68">
                  <c:v>385.58520192364398</c:v>
                </c:pt>
                <c:pt idx="69">
                  <c:v>400.726603693507</c:v>
                </c:pt>
                <c:pt idx="70">
                  <c:v>403.15962068676703</c:v>
                </c:pt>
                <c:pt idx="71">
                  <c:v>400.99604787656301</c:v>
                </c:pt>
                <c:pt idx="72">
                  <c:v>398.66903498883698</c:v>
                </c:pt>
                <c:pt idx="73">
                  <c:v>400.58327924434002</c:v>
                </c:pt>
                <c:pt idx="74">
                  <c:v>402.29679823573503</c:v>
                </c:pt>
                <c:pt idx="75">
                  <c:v>403.54202749097198</c:v>
                </c:pt>
                <c:pt idx="76">
                  <c:v>411.40625666650197</c:v>
                </c:pt>
                <c:pt idx="77">
                  <c:v>417.79626915415798</c:v>
                </c:pt>
                <c:pt idx="78">
                  <c:v>411.83669054938002</c:v>
                </c:pt>
                <c:pt idx="79">
                  <c:v>410.01318219237203</c:v>
                </c:pt>
                <c:pt idx="80">
                  <c:v>427.53854361436998</c:v>
                </c:pt>
                <c:pt idx="81">
                  <c:v>434.45525815836402</c:v>
                </c:pt>
                <c:pt idx="82">
                  <c:v>429.83013068351602</c:v>
                </c:pt>
                <c:pt idx="83">
                  <c:v>435.75815826042799</c:v>
                </c:pt>
                <c:pt idx="84">
                  <c:v>449.45666057538</c:v>
                </c:pt>
                <c:pt idx="85">
                  <c:v>474.16710456646098</c:v>
                </c:pt>
                <c:pt idx="86">
                  <c:v>496.40041818069102</c:v>
                </c:pt>
                <c:pt idx="87">
                  <c:v>498.47988698456197</c:v>
                </c:pt>
                <c:pt idx="88">
                  <c:v>500.08511247184299</c:v>
                </c:pt>
                <c:pt idx="89">
                  <c:v>514.32915964849599</c:v>
                </c:pt>
                <c:pt idx="90">
                  <c:v>510.46631507844597</c:v>
                </c:pt>
                <c:pt idx="91">
                  <c:v>493.233352083922</c:v>
                </c:pt>
                <c:pt idx="92">
                  <c:v>490.584341612446</c:v>
                </c:pt>
                <c:pt idx="93">
                  <c:v>505.60516359328898</c:v>
                </c:pt>
                <c:pt idx="94">
                  <c:v>512.02347552571098</c:v>
                </c:pt>
                <c:pt idx="95">
                  <c:v>504.98899183117999</c:v>
                </c:pt>
                <c:pt idx="96">
                  <c:v>516.11404003763596</c:v>
                </c:pt>
                <c:pt idx="97">
                  <c:v>532.38055021957405</c:v>
                </c:pt>
                <c:pt idx="98">
                  <c:v>517.14253097864105</c:v>
                </c:pt>
                <c:pt idx="99">
                  <c:v>501.88123057009199</c:v>
                </c:pt>
                <c:pt idx="100">
                  <c:v>514.13244831114901</c:v>
                </c:pt>
                <c:pt idx="101">
                  <c:v>524.41136534032705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7ED-4E5B-9B1B-6A40FB2CE2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0826384"/>
        <c:axId val="530826776"/>
      </c:scatterChart>
      <c:valAx>
        <c:axId val="530826384"/>
        <c:scaling>
          <c:orientation val="minMax"/>
          <c:max val="45900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30826776"/>
        <c:crosses val="autoZero"/>
        <c:crossBetween val="midCat"/>
        <c:majorUnit val="365"/>
      </c:valAx>
      <c:valAx>
        <c:axId val="530826776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en-US"/>
          </a:p>
        </c:txPr>
        <c:crossAx val="530826384"/>
        <c:crosses val="autoZero"/>
        <c:crossBetween val="midCat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1.1880651417089185E-2"/>
          <c:w val="1"/>
          <c:h val="0.1217246508874818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23239339730402"/>
          <c:y val="0.1567681487885231"/>
          <c:w val="0.83370995299786588"/>
          <c:h val="0.69011305227471564"/>
        </c:manualLayout>
      </c:layout>
      <c:scatterChart>
        <c:scatterStyle val="lineMarker"/>
        <c:varyColors val="0"/>
        <c:ser>
          <c:idx val="0"/>
          <c:order val="0"/>
          <c:tx>
            <c:strRef>
              <c:f>RegionalPropertyType!$W$5</c:f>
              <c:strCache>
                <c:ptCount val="1"/>
                <c:pt idx="0">
                  <c:v>South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RegionalPropertyType!$N$6:$N$107</c:f>
              <c:numCache>
                <c:formatCode>[$-409]mmm\-yy;@</c:formatCode>
                <c:ptCount val="102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  <c:pt idx="92">
                  <c:v>45016</c:v>
                </c:pt>
                <c:pt idx="93">
                  <c:v>45107</c:v>
                </c:pt>
                <c:pt idx="94">
                  <c:v>45199</c:v>
                </c:pt>
                <c:pt idx="95">
                  <c:v>45291</c:v>
                </c:pt>
                <c:pt idx="96">
                  <c:v>45382</c:v>
                </c:pt>
                <c:pt idx="97">
                  <c:v>45473</c:v>
                </c:pt>
                <c:pt idx="98">
                  <c:v>45565</c:v>
                </c:pt>
                <c:pt idx="99">
                  <c:v>45657</c:v>
                </c:pt>
                <c:pt idx="100">
                  <c:v>45747</c:v>
                </c:pt>
                <c:pt idx="101">
                  <c:v>45838</c:v>
                </c:pt>
              </c:numCache>
            </c:numRef>
          </c:xVal>
          <c:yVal>
            <c:numRef>
              <c:f>RegionalPropertyType!$W$6:$W$107</c:f>
              <c:numCache>
                <c:formatCode>0</c:formatCode>
                <c:ptCount val="102"/>
                <c:pt idx="0">
                  <c:v>93.724850846888202</c:v>
                </c:pt>
                <c:pt idx="1">
                  <c:v>95.278323790500295</c:v>
                </c:pt>
                <c:pt idx="2">
                  <c:v>98.960044871564705</c:v>
                </c:pt>
                <c:pt idx="3">
                  <c:v>100</c:v>
                </c:pt>
                <c:pt idx="4">
                  <c:v>97.728615264523498</c:v>
                </c:pt>
                <c:pt idx="5">
                  <c:v>98.305872331919105</c:v>
                </c:pt>
                <c:pt idx="6">
                  <c:v>103.48546422195299</c:v>
                </c:pt>
                <c:pt idx="7">
                  <c:v>106.526168879845</c:v>
                </c:pt>
                <c:pt idx="8">
                  <c:v>104.92336572861601</c:v>
                </c:pt>
                <c:pt idx="9">
                  <c:v>105.24784055378301</c:v>
                </c:pt>
                <c:pt idx="10">
                  <c:v>109.546941814127</c:v>
                </c:pt>
                <c:pt idx="11">
                  <c:v>113.15395447698801</c:v>
                </c:pt>
                <c:pt idx="12">
                  <c:v>114.175764800209</c:v>
                </c:pt>
                <c:pt idx="13">
                  <c:v>114.845008217442</c:v>
                </c:pt>
                <c:pt idx="14">
                  <c:v>117.750874353496</c:v>
                </c:pt>
                <c:pt idx="15">
                  <c:v>122.021445873413</c:v>
                </c:pt>
                <c:pt idx="16">
                  <c:v>126.41652066029999</c:v>
                </c:pt>
                <c:pt idx="17">
                  <c:v>132.39177950688699</c:v>
                </c:pt>
                <c:pt idx="18">
                  <c:v>139.31092614397801</c:v>
                </c:pt>
                <c:pt idx="19">
                  <c:v>145.19689638310999</c:v>
                </c:pt>
                <c:pt idx="20">
                  <c:v>149.267139402574</c:v>
                </c:pt>
                <c:pt idx="21">
                  <c:v>154.240057044868</c:v>
                </c:pt>
                <c:pt idx="22">
                  <c:v>160.53542753481901</c:v>
                </c:pt>
                <c:pt idx="23">
                  <c:v>164.90846683690901</c:v>
                </c:pt>
                <c:pt idx="24">
                  <c:v>166.93036076755499</c:v>
                </c:pt>
                <c:pt idx="25">
                  <c:v>167.402424640802</c:v>
                </c:pt>
                <c:pt idx="26">
                  <c:v>167.34774240692099</c:v>
                </c:pt>
                <c:pt idx="27">
                  <c:v>168.91515712242301</c:v>
                </c:pt>
                <c:pt idx="28">
                  <c:v>172.223188228071</c:v>
                </c:pt>
                <c:pt idx="29">
                  <c:v>174.256127424949</c:v>
                </c:pt>
                <c:pt idx="30">
                  <c:v>171.83849319756499</c:v>
                </c:pt>
                <c:pt idx="31">
                  <c:v>168.59830289311299</c:v>
                </c:pt>
                <c:pt idx="32">
                  <c:v>163.730579523335</c:v>
                </c:pt>
                <c:pt idx="33">
                  <c:v>155.994084042059</c:v>
                </c:pt>
                <c:pt idx="34">
                  <c:v>148.15344911843101</c:v>
                </c:pt>
                <c:pt idx="35">
                  <c:v>141.59438574241599</c:v>
                </c:pt>
                <c:pt idx="36">
                  <c:v>135.241571962216</c:v>
                </c:pt>
                <c:pt idx="37">
                  <c:v>131.211364805497</c:v>
                </c:pt>
                <c:pt idx="38">
                  <c:v>130.702488048851</c:v>
                </c:pt>
                <c:pt idx="39">
                  <c:v>129.190632949166</c:v>
                </c:pt>
                <c:pt idx="40">
                  <c:v>125.455368140944</c:v>
                </c:pt>
                <c:pt idx="41">
                  <c:v>122.295297315467</c:v>
                </c:pt>
                <c:pt idx="42">
                  <c:v>120.610667184758</c:v>
                </c:pt>
                <c:pt idx="43">
                  <c:v>118.16460734127099</c:v>
                </c:pt>
                <c:pt idx="44">
                  <c:v>115.114996749349</c:v>
                </c:pt>
                <c:pt idx="45">
                  <c:v>114.35068863748501</c:v>
                </c:pt>
                <c:pt idx="46">
                  <c:v>114.253470602973</c:v>
                </c:pt>
                <c:pt idx="47">
                  <c:v>112.551348213346</c:v>
                </c:pt>
                <c:pt idx="48">
                  <c:v>111.477276520602</c:v>
                </c:pt>
                <c:pt idx="49">
                  <c:v>112.528266812</c:v>
                </c:pt>
                <c:pt idx="50">
                  <c:v>115.366632475171</c:v>
                </c:pt>
                <c:pt idx="51">
                  <c:v>117.58914244609301</c:v>
                </c:pt>
                <c:pt idx="52">
                  <c:v>118.991444777441</c:v>
                </c:pt>
                <c:pt idx="53">
                  <c:v>120.102756029415</c:v>
                </c:pt>
                <c:pt idx="54">
                  <c:v>120.48831254352601</c:v>
                </c:pt>
                <c:pt idx="55">
                  <c:v>121.88958835110201</c:v>
                </c:pt>
                <c:pt idx="56">
                  <c:v>125.749408056021</c:v>
                </c:pt>
                <c:pt idx="57">
                  <c:v>129.636438168593</c:v>
                </c:pt>
                <c:pt idx="58">
                  <c:v>129.59850356309701</c:v>
                </c:pt>
                <c:pt idx="59">
                  <c:v>130.12668287963101</c:v>
                </c:pt>
                <c:pt idx="60">
                  <c:v>136.923010084906</c:v>
                </c:pt>
                <c:pt idx="61">
                  <c:v>144.28676863367301</c:v>
                </c:pt>
                <c:pt idx="62">
                  <c:v>144.60291777168899</c:v>
                </c:pt>
                <c:pt idx="63">
                  <c:v>142.873673595236</c:v>
                </c:pt>
                <c:pt idx="64">
                  <c:v>143.697608972962</c:v>
                </c:pt>
                <c:pt idx="65">
                  <c:v>145.77273461251599</c:v>
                </c:pt>
                <c:pt idx="66">
                  <c:v>150.70153413151101</c:v>
                </c:pt>
                <c:pt idx="67">
                  <c:v>155.72773550518701</c:v>
                </c:pt>
                <c:pt idx="68">
                  <c:v>160.37117151086801</c:v>
                </c:pt>
                <c:pt idx="69">
                  <c:v>163.35507280870601</c:v>
                </c:pt>
                <c:pt idx="70">
                  <c:v>163.86818730988901</c:v>
                </c:pt>
                <c:pt idx="71">
                  <c:v>166.862897730843</c:v>
                </c:pt>
                <c:pt idx="72">
                  <c:v>170.89210616519401</c:v>
                </c:pt>
                <c:pt idx="73">
                  <c:v>173.33592964363999</c:v>
                </c:pt>
                <c:pt idx="74">
                  <c:v>176.716030465854</c:v>
                </c:pt>
                <c:pt idx="75">
                  <c:v>182.02258163830399</c:v>
                </c:pt>
                <c:pt idx="76">
                  <c:v>185.751975456027</c:v>
                </c:pt>
                <c:pt idx="77">
                  <c:v>185.55144371919801</c:v>
                </c:pt>
                <c:pt idx="78">
                  <c:v>185.35650495770301</c:v>
                </c:pt>
                <c:pt idx="79">
                  <c:v>187.03649488795801</c:v>
                </c:pt>
                <c:pt idx="80">
                  <c:v>187.74791728482501</c:v>
                </c:pt>
                <c:pt idx="81">
                  <c:v>188.92720707126401</c:v>
                </c:pt>
                <c:pt idx="82">
                  <c:v>195.35364537559599</c:v>
                </c:pt>
                <c:pt idx="83">
                  <c:v>202.02106163149</c:v>
                </c:pt>
                <c:pt idx="84">
                  <c:v>205.833423161951</c:v>
                </c:pt>
                <c:pt idx="85">
                  <c:v>212.88811120588099</c:v>
                </c:pt>
                <c:pt idx="86">
                  <c:v>220.45014867621299</c:v>
                </c:pt>
                <c:pt idx="87">
                  <c:v>224.848399652361</c:v>
                </c:pt>
                <c:pt idx="88">
                  <c:v>231.31685254747899</c:v>
                </c:pt>
                <c:pt idx="89">
                  <c:v>241.21883216090899</c:v>
                </c:pt>
                <c:pt idx="90">
                  <c:v>242.81931012587401</c:v>
                </c:pt>
                <c:pt idx="91">
                  <c:v>238.93477043213201</c:v>
                </c:pt>
                <c:pt idx="92">
                  <c:v>239.03824757979501</c:v>
                </c:pt>
                <c:pt idx="93">
                  <c:v>240.75036991743801</c:v>
                </c:pt>
                <c:pt idx="94">
                  <c:v>237.17887004117799</c:v>
                </c:pt>
                <c:pt idx="95">
                  <c:v>232.46076699815501</c:v>
                </c:pt>
                <c:pt idx="96">
                  <c:v>237.34855112865901</c:v>
                </c:pt>
                <c:pt idx="97">
                  <c:v>245.87571656873899</c:v>
                </c:pt>
                <c:pt idx="98">
                  <c:v>242.855299009742</c:v>
                </c:pt>
                <c:pt idx="99">
                  <c:v>239.01866669528499</c:v>
                </c:pt>
                <c:pt idx="100">
                  <c:v>242.01347334808699</c:v>
                </c:pt>
                <c:pt idx="101">
                  <c:v>240.22140436800001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336-4724-8DB0-B0A13BCF580C}"/>
            </c:ext>
          </c:extLst>
        </c:ser>
        <c:ser>
          <c:idx val="1"/>
          <c:order val="1"/>
          <c:tx>
            <c:strRef>
              <c:f>RegionalPropertyType!$X$5</c:f>
              <c:strCache>
                <c:ptCount val="1"/>
                <c:pt idx="0">
                  <c:v>South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RegionalPropertyType!$N$6:$N$107</c:f>
              <c:numCache>
                <c:formatCode>[$-409]mmm\-yy;@</c:formatCode>
                <c:ptCount val="102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  <c:pt idx="92">
                  <c:v>45016</c:v>
                </c:pt>
                <c:pt idx="93">
                  <c:v>45107</c:v>
                </c:pt>
                <c:pt idx="94">
                  <c:v>45199</c:v>
                </c:pt>
                <c:pt idx="95">
                  <c:v>45291</c:v>
                </c:pt>
                <c:pt idx="96">
                  <c:v>45382</c:v>
                </c:pt>
                <c:pt idx="97">
                  <c:v>45473</c:v>
                </c:pt>
                <c:pt idx="98">
                  <c:v>45565</c:v>
                </c:pt>
                <c:pt idx="99">
                  <c:v>45657</c:v>
                </c:pt>
                <c:pt idx="100">
                  <c:v>45747</c:v>
                </c:pt>
                <c:pt idx="101">
                  <c:v>45838</c:v>
                </c:pt>
              </c:numCache>
            </c:numRef>
          </c:xVal>
          <c:yVal>
            <c:numRef>
              <c:f>RegionalPropertyType!$X$6:$X$107</c:f>
              <c:numCache>
                <c:formatCode>0</c:formatCode>
                <c:ptCount val="102"/>
                <c:pt idx="0">
                  <c:v>97.226850719857893</c:v>
                </c:pt>
                <c:pt idx="1">
                  <c:v>104.51700131861099</c:v>
                </c:pt>
                <c:pt idx="2">
                  <c:v>104.72279226267599</c:v>
                </c:pt>
                <c:pt idx="3">
                  <c:v>100</c:v>
                </c:pt>
                <c:pt idx="4">
                  <c:v>99.3523674714191</c:v>
                </c:pt>
                <c:pt idx="5">
                  <c:v>102.09867071380199</c:v>
                </c:pt>
                <c:pt idx="6">
                  <c:v>106.557660051414</c:v>
                </c:pt>
                <c:pt idx="7">
                  <c:v>109.499818783572</c:v>
                </c:pt>
                <c:pt idx="8">
                  <c:v>109.619929451011</c:v>
                </c:pt>
                <c:pt idx="9">
                  <c:v>109.163483890997</c:v>
                </c:pt>
                <c:pt idx="10">
                  <c:v>111.246375091792</c:v>
                </c:pt>
                <c:pt idx="11">
                  <c:v>114.666595100717</c:v>
                </c:pt>
                <c:pt idx="12">
                  <c:v>116.290112961776</c:v>
                </c:pt>
                <c:pt idx="13">
                  <c:v>117.527000379721</c:v>
                </c:pt>
                <c:pt idx="14">
                  <c:v>121.19466731712301</c:v>
                </c:pt>
                <c:pt idx="15">
                  <c:v>125.707233568213</c:v>
                </c:pt>
                <c:pt idx="16">
                  <c:v>131.28708395384299</c:v>
                </c:pt>
                <c:pt idx="17">
                  <c:v>138.54604053324499</c:v>
                </c:pt>
                <c:pt idx="18">
                  <c:v>142.93070933294899</c:v>
                </c:pt>
                <c:pt idx="19">
                  <c:v>147.090931784492</c:v>
                </c:pt>
                <c:pt idx="20">
                  <c:v>155.75280622706501</c:v>
                </c:pt>
                <c:pt idx="21">
                  <c:v>161.96526763519401</c:v>
                </c:pt>
                <c:pt idx="22">
                  <c:v>163.846737926429</c:v>
                </c:pt>
                <c:pt idx="23">
                  <c:v>170.51818469806699</c:v>
                </c:pt>
                <c:pt idx="24">
                  <c:v>180.211070893374</c:v>
                </c:pt>
                <c:pt idx="25">
                  <c:v>184.88736971702599</c:v>
                </c:pt>
                <c:pt idx="26">
                  <c:v>182.90999680549899</c:v>
                </c:pt>
                <c:pt idx="27">
                  <c:v>181.049990822925</c:v>
                </c:pt>
                <c:pt idx="28">
                  <c:v>182.351504741501</c:v>
                </c:pt>
                <c:pt idx="29">
                  <c:v>183.912470196551</c:v>
                </c:pt>
                <c:pt idx="30">
                  <c:v>185.36292502439201</c:v>
                </c:pt>
                <c:pt idx="31">
                  <c:v>184.96443840421099</c:v>
                </c:pt>
                <c:pt idx="32">
                  <c:v>181.395679342938</c:v>
                </c:pt>
                <c:pt idx="33">
                  <c:v>177.43626151411999</c:v>
                </c:pt>
                <c:pt idx="34">
                  <c:v>171.35776241427499</c:v>
                </c:pt>
                <c:pt idx="35">
                  <c:v>163.168679528517</c:v>
                </c:pt>
                <c:pt idx="36">
                  <c:v>153.96742172529</c:v>
                </c:pt>
                <c:pt idx="37">
                  <c:v>147.47355653949199</c:v>
                </c:pt>
                <c:pt idx="38">
                  <c:v>146.01635917381401</c:v>
                </c:pt>
                <c:pt idx="39">
                  <c:v>143.888603090864</c:v>
                </c:pt>
                <c:pt idx="40">
                  <c:v>138.69800677231399</c:v>
                </c:pt>
                <c:pt idx="41">
                  <c:v>134.393817126161</c:v>
                </c:pt>
                <c:pt idx="42">
                  <c:v>132.64227041418999</c:v>
                </c:pt>
                <c:pt idx="43">
                  <c:v>130.581957514377</c:v>
                </c:pt>
                <c:pt idx="44">
                  <c:v>129.06211800396699</c:v>
                </c:pt>
                <c:pt idx="45">
                  <c:v>131.17211131323199</c:v>
                </c:pt>
                <c:pt idx="46">
                  <c:v>131.80535521338399</c:v>
                </c:pt>
                <c:pt idx="47">
                  <c:v>128.6995945665</c:v>
                </c:pt>
                <c:pt idx="48">
                  <c:v>125.69071437618599</c:v>
                </c:pt>
                <c:pt idx="49">
                  <c:v>125.210815552523</c:v>
                </c:pt>
                <c:pt idx="50">
                  <c:v>130.64158225184801</c:v>
                </c:pt>
                <c:pt idx="51">
                  <c:v>134.78140813994301</c:v>
                </c:pt>
                <c:pt idx="52">
                  <c:v>133.58863946789799</c:v>
                </c:pt>
                <c:pt idx="53">
                  <c:v>134.91264565283601</c:v>
                </c:pt>
                <c:pt idx="54">
                  <c:v>139.61851621036001</c:v>
                </c:pt>
                <c:pt idx="55">
                  <c:v>142.85987489452501</c:v>
                </c:pt>
                <c:pt idx="56">
                  <c:v>145.25230689029999</c:v>
                </c:pt>
                <c:pt idx="57">
                  <c:v>149.24973548575699</c:v>
                </c:pt>
                <c:pt idx="58">
                  <c:v>154.953943045485</c:v>
                </c:pt>
                <c:pt idx="59">
                  <c:v>159.94805895316799</c:v>
                </c:pt>
                <c:pt idx="60">
                  <c:v>162.90422129539701</c:v>
                </c:pt>
                <c:pt idx="61">
                  <c:v>165.48120822556601</c:v>
                </c:pt>
                <c:pt idx="62">
                  <c:v>166.388396262116</c:v>
                </c:pt>
                <c:pt idx="63">
                  <c:v>168.122898109359</c:v>
                </c:pt>
                <c:pt idx="64">
                  <c:v>174.57338414165599</c:v>
                </c:pt>
                <c:pt idx="65">
                  <c:v>182.40242993133299</c:v>
                </c:pt>
                <c:pt idx="66">
                  <c:v>184.557196716964</c:v>
                </c:pt>
                <c:pt idx="67">
                  <c:v>185.612979364838</c:v>
                </c:pt>
                <c:pt idx="68">
                  <c:v>195.30992709617101</c:v>
                </c:pt>
                <c:pt idx="69">
                  <c:v>209.936676291194</c:v>
                </c:pt>
                <c:pt idx="70">
                  <c:v>216.635444266598</c:v>
                </c:pt>
                <c:pt idx="71">
                  <c:v>216.41303668434699</c:v>
                </c:pt>
                <c:pt idx="72">
                  <c:v>219.29761044048601</c:v>
                </c:pt>
                <c:pt idx="73">
                  <c:v>224.22065382722201</c:v>
                </c:pt>
                <c:pt idx="74">
                  <c:v>229.100400942416</c:v>
                </c:pt>
                <c:pt idx="75">
                  <c:v>233.78407687556299</c:v>
                </c:pt>
                <c:pt idx="76">
                  <c:v>238.43058090570099</c:v>
                </c:pt>
                <c:pt idx="77">
                  <c:v>242.592163682923</c:v>
                </c:pt>
                <c:pt idx="78">
                  <c:v>248.065212597749</c:v>
                </c:pt>
                <c:pt idx="79">
                  <c:v>256.58616904764801</c:v>
                </c:pt>
                <c:pt idx="80">
                  <c:v>263.78527716660602</c:v>
                </c:pt>
                <c:pt idx="81">
                  <c:v>264.780018982358</c:v>
                </c:pt>
                <c:pt idx="82">
                  <c:v>272.75410864358503</c:v>
                </c:pt>
                <c:pt idx="83">
                  <c:v>288.53502366205697</c:v>
                </c:pt>
                <c:pt idx="84">
                  <c:v>301.16454410600102</c:v>
                </c:pt>
                <c:pt idx="85">
                  <c:v>316.30120681436301</c:v>
                </c:pt>
                <c:pt idx="86">
                  <c:v>334.42431539795001</c:v>
                </c:pt>
                <c:pt idx="87">
                  <c:v>350.07238514040398</c:v>
                </c:pt>
                <c:pt idx="88">
                  <c:v>372.68864457238197</c:v>
                </c:pt>
                <c:pt idx="89">
                  <c:v>399.83158908487002</c:v>
                </c:pt>
                <c:pt idx="90">
                  <c:v>400.58784805456099</c:v>
                </c:pt>
                <c:pt idx="91">
                  <c:v>397.84230800737998</c:v>
                </c:pt>
                <c:pt idx="92">
                  <c:v>419.48435378735701</c:v>
                </c:pt>
                <c:pt idx="93">
                  <c:v>442.21073608747901</c:v>
                </c:pt>
                <c:pt idx="94">
                  <c:v>447.11194065702898</c:v>
                </c:pt>
                <c:pt idx="95">
                  <c:v>448.98123701557699</c:v>
                </c:pt>
                <c:pt idx="96">
                  <c:v>462.18209248878799</c:v>
                </c:pt>
                <c:pt idx="97">
                  <c:v>479.25437821227399</c:v>
                </c:pt>
                <c:pt idx="98">
                  <c:v>490.28676556077897</c:v>
                </c:pt>
                <c:pt idx="99">
                  <c:v>494.12350272420701</c:v>
                </c:pt>
                <c:pt idx="100">
                  <c:v>492.81322942222999</c:v>
                </c:pt>
                <c:pt idx="101">
                  <c:v>491.68415759155499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336-4724-8DB0-B0A13BCF580C}"/>
            </c:ext>
          </c:extLst>
        </c:ser>
        <c:ser>
          <c:idx val="2"/>
          <c:order val="2"/>
          <c:tx>
            <c:strRef>
              <c:f>RegionalPropertyType!$Y$5</c:f>
              <c:strCache>
                <c:ptCount val="1"/>
                <c:pt idx="0">
                  <c:v>South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RegionalPropertyType!$N$6:$N$107</c:f>
              <c:numCache>
                <c:formatCode>[$-409]mmm\-yy;@</c:formatCode>
                <c:ptCount val="102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  <c:pt idx="92">
                  <c:v>45016</c:v>
                </c:pt>
                <c:pt idx="93">
                  <c:v>45107</c:v>
                </c:pt>
                <c:pt idx="94">
                  <c:v>45199</c:v>
                </c:pt>
                <c:pt idx="95">
                  <c:v>45291</c:v>
                </c:pt>
                <c:pt idx="96">
                  <c:v>45382</c:v>
                </c:pt>
                <c:pt idx="97">
                  <c:v>45473</c:v>
                </c:pt>
                <c:pt idx="98">
                  <c:v>45565</c:v>
                </c:pt>
                <c:pt idx="99">
                  <c:v>45657</c:v>
                </c:pt>
                <c:pt idx="100">
                  <c:v>45747</c:v>
                </c:pt>
                <c:pt idx="101">
                  <c:v>45838</c:v>
                </c:pt>
              </c:numCache>
            </c:numRef>
          </c:xVal>
          <c:yVal>
            <c:numRef>
              <c:f>RegionalPropertyType!$Y$6:$Y$107</c:f>
              <c:numCache>
                <c:formatCode>0</c:formatCode>
                <c:ptCount val="102"/>
                <c:pt idx="0">
                  <c:v>98.446115631742003</c:v>
                </c:pt>
                <c:pt idx="1">
                  <c:v>97.846548239754995</c:v>
                </c:pt>
                <c:pt idx="2">
                  <c:v>97.995349327156902</c:v>
                </c:pt>
                <c:pt idx="3">
                  <c:v>100</c:v>
                </c:pt>
                <c:pt idx="4">
                  <c:v>101.512788238406</c:v>
                </c:pt>
                <c:pt idx="5">
                  <c:v>102.259278132041</c:v>
                </c:pt>
                <c:pt idx="6">
                  <c:v>105.626996100225</c:v>
                </c:pt>
                <c:pt idx="7">
                  <c:v>108.885262391236</c:v>
                </c:pt>
                <c:pt idx="8">
                  <c:v>109.372498847722</c:v>
                </c:pt>
                <c:pt idx="9">
                  <c:v>111.039479307543</c:v>
                </c:pt>
                <c:pt idx="10">
                  <c:v>115.199041992875</c:v>
                </c:pt>
                <c:pt idx="11">
                  <c:v>120.125255870085</c:v>
                </c:pt>
                <c:pt idx="12">
                  <c:v>124.593737873698</c:v>
                </c:pt>
                <c:pt idx="13">
                  <c:v>126.120419211277</c:v>
                </c:pt>
                <c:pt idx="14">
                  <c:v>128.54352469347299</c:v>
                </c:pt>
                <c:pt idx="15">
                  <c:v>135.750440528859</c:v>
                </c:pt>
                <c:pt idx="16">
                  <c:v>143.62864245751399</c:v>
                </c:pt>
                <c:pt idx="17">
                  <c:v>150.046764724387</c:v>
                </c:pt>
                <c:pt idx="18">
                  <c:v>155.37918647326401</c:v>
                </c:pt>
                <c:pt idx="19">
                  <c:v>160.77244194801099</c:v>
                </c:pt>
                <c:pt idx="20">
                  <c:v>169.673419938043</c:v>
                </c:pt>
                <c:pt idx="21">
                  <c:v>181.32560491035099</c:v>
                </c:pt>
                <c:pt idx="22">
                  <c:v>183.14579230089299</c:v>
                </c:pt>
                <c:pt idx="23">
                  <c:v>181.36831577382799</c:v>
                </c:pt>
                <c:pt idx="24">
                  <c:v>188.69079848405099</c:v>
                </c:pt>
                <c:pt idx="25">
                  <c:v>195.365392847545</c:v>
                </c:pt>
                <c:pt idx="26">
                  <c:v>189.28032076608301</c:v>
                </c:pt>
                <c:pt idx="27">
                  <c:v>184.47744666742099</c:v>
                </c:pt>
                <c:pt idx="28">
                  <c:v>190.79622600784199</c:v>
                </c:pt>
                <c:pt idx="29">
                  <c:v>195.85756641019</c:v>
                </c:pt>
                <c:pt idx="30">
                  <c:v>190.49418516773599</c:v>
                </c:pt>
                <c:pt idx="31">
                  <c:v>183.31017767332301</c:v>
                </c:pt>
                <c:pt idx="32">
                  <c:v>179.61281770667901</c:v>
                </c:pt>
                <c:pt idx="33">
                  <c:v>172.43100581342199</c:v>
                </c:pt>
                <c:pt idx="34">
                  <c:v>160.09258537636501</c:v>
                </c:pt>
                <c:pt idx="35">
                  <c:v>150.66561435558401</c:v>
                </c:pt>
                <c:pt idx="36">
                  <c:v>145.720636585623</c:v>
                </c:pt>
                <c:pt idx="37">
                  <c:v>141.12317624637799</c:v>
                </c:pt>
                <c:pt idx="38">
                  <c:v>136.647455735384</c:v>
                </c:pt>
                <c:pt idx="39">
                  <c:v>133.87793775012801</c:v>
                </c:pt>
                <c:pt idx="40">
                  <c:v>133.00008228068799</c:v>
                </c:pt>
                <c:pt idx="41">
                  <c:v>132.300466358086</c:v>
                </c:pt>
                <c:pt idx="42">
                  <c:v>132.50207457941301</c:v>
                </c:pt>
                <c:pt idx="43">
                  <c:v>131.802725327085</c:v>
                </c:pt>
                <c:pt idx="44">
                  <c:v>129.425033463506</c:v>
                </c:pt>
                <c:pt idx="45">
                  <c:v>128.73712444339</c:v>
                </c:pt>
                <c:pt idx="46">
                  <c:v>129.72754400365201</c:v>
                </c:pt>
                <c:pt idx="47">
                  <c:v>129.35458967486699</c:v>
                </c:pt>
                <c:pt idx="48">
                  <c:v>129.774977317039</c:v>
                </c:pt>
                <c:pt idx="49">
                  <c:v>133.57858353824301</c:v>
                </c:pt>
                <c:pt idx="50">
                  <c:v>136.35110720927099</c:v>
                </c:pt>
                <c:pt idx="51">
                  <c:v>136.30809552816601</c:v>
                </c:pt>
                <c:pt idx="52">
                  <c:v>140.096240971778</c:v>
                </c:pt>
                <c:pt idx="53">
                  <c:v>148.39732048953101</c:v>
                </c:pt>
                <c:pt idx="54">
                  <c:v>148.61664763459299</c:v>
                </c:pt>
                <c:pt idx="55">
                  <c:v>144.21125586038801</c:v>
                </c:pt>
                <c:pt idx="56">
                  <c:v>147.84532703359099</c:v>
                </c:pt>
                <c:pt idx="57">
                  <c:v>156.900375222696</c:v>
                </c:pt>
                <c:pt idx="58">
                  <c:v>162.27092090799499</c:v>
                </c:pt>
                <c:pt idx="59">
                  <c:v>162.65486849605799</c:v>
                </c:pt>
                <c:pt idx="60">
                  <c:v>164.628266061034</c:v>
                </c:pt>
                <c:pt idx="61">
                  <c:v>167.13550118514601</c:v>
                </c:pt>
                <c:pt idx="62">
                  <c:v>167.824674213469</c:v>
                </c:pt>
                <c:pt idx="63">
                  <c:v>169.22896789433301</c:v>
                </c:pt>
                <c:pt idx="64">
                  <c:v>173.10769759585301</c:v>
                </c:pt>
                <c:pt idx="65">
                  <c:v>176.532441030152</c:v>
                </c:pt>
                <c:pt idx="66">
                  <c:v>180.47741394824101</c:v>
                </c:pt>
                <c:pt idx="67">
                  <c:v>186.857294573937</c:v>
                </c:pt>
                <c:pt idx="68">
                  <c:v>195.026460439907</c:v>
                </c:pt>
                <c:pt idx="69">
                  <c:v>201.425072021826</c:v>
                </c:pt>
                <c:pt idx="70">
                  <c:v>198.960687430511</c:v>
                </c:pt>
                <c:pt idx="71">
                  <c:v>194.99927717320099</c:v>
                </c:pt>
                <c:pt idx="72">
                  <c:v>198.13774765572401</c:v>
                </c:pt>
                <c:pt idx="73">
                  <c:v>203.93462260957099</c:v>
                </c:pt>
                <c:pt idx="74">
                  <c:v>205.132797741438</c:v>
                </c:pt>
                <c:pt idx="75">
                  <c:v>202.03153983206099</c:v>
                </c:pt>
                <c:pt idx="76">
                  <c:v>198.90782100765699</c:v>
                </c:pt>
                <c:pt idx="77">
                  <c:v>198.11540239424599</c:v>
                </c:pt>
                <c:pt idx="78">
                  <c:v>201.886737568326</c:v>
                </c:pt>
                <c:pt idx="79">
                  <c:v>205.87669400848401</c:v>
                </c:pt>
                <c:pt idx="80">
                  <c:v>207.42629707287799</c:v>
                </c:pt>
                <c:pt idx="81">
                  <c:v>206.630498592175</c:v>
                </c:pt>
                <c:pt idx="82">
                  <c:v>206.80249948979599</c:v>
                </c:pt>
                <c:pt idx="83">
                  <c:v>212.336734539975</c:v>
                </c:pt>
                <c:pt idx="84">
                  <c:v>222.66578144914101</c:v>
                </c:pt>
                <c:pt idx="85">
                  <c:v>233.836619626583</c:v>
                </c:pt>
                <c:pt idx="86">
                  <c:v>241.82776077225299</c:v>
                </c:pt>
                <c:pt idx="87">
                  <c:v>247.86278840684901</c:v>
                </c:pt>
                <c:pt idx="88">
                  <c:v>255.46713996210701</c:v>
                </c:pt>
                <c:pt idx="89">
                  <c:v>261.18973312660302</c:v>
                </c:pt>
                <c:pt idx="90">
                  <c:v>261.264148451729</c:v>
                </c:pt>
                <c:pt idx="91">
                  <c:v>262.402510323483</c:v>
                </c:pt>
                <c:pt idx="92">
                  <c:v>266.98527695246298</c:v>
                </c:pt>
                <c:pt idx="93">
                  <c:v>272.78310162252097</c:v>
                </c:pt>
                <c:pt idx="94">
                  <c:v>276.23375278861499</c:v>
                </c:pt>
                <c:pt idx="95">
                  <c:v>277.87595176608602</c:v>
                </c:pt>
                <c:pt idx="96">
                  <c:v>282.15710476674099</c:v>
                </c:pt>
                <c:pt idx="97">
                  <c:v>286.30107456110699</c:v>
                </c:pt>
                <c:pt idx="98">
                  <c:v>286.09695293129602</c:v>
                </c:pt>
                <c:pt idx="99">
                  <c:v>284.51489789019899</c:v>
                </c:pt>
                <c:pt idx="100">
                  <c:v>282.47630026011802</c:v>
                </c:pt>
                <c:pt idx="101">
                  <c:v>277.52572943409501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336-4724-8DB0-B0A13BCF580C}"/>
            </c:ext>
          </c:extLst>
        </c:ser>
        <c:ser>
          <c:idx val="3"/>
          <c:order val="3"/>
          <c:tx>
            <c:strRef>
              <c:f>RegionalPropertyType!$Z$5</c:f>
              <c:strCache>
                <c:ptCount val="1"/>
                <c:pt idx="0">
                  <c:v>South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RegionalPropertyType!$N$6:$N$107</c:f>
              <c:numCache>
                <c:formatCode>[$-409]mmm\-yy;@</c:formatCode>
                <c:ptCount val="102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  <c:pt idx="92">
                  <c:v>45016</c:v>
                </c:pt>
                <c:pt idx="93">
                  <c:v>45107</c:v>
                </c:pt>
                <c:pt idx="94">
                  <c:v>45199</c:v>
                </c:pt>
                <c:pt idx="95">
                  <c:v>45291</c:v>
                </c:pt>
                <c:pt idx="96">
                  <c:v>45382</c:v>
                </c:pt>
                <c:pt idx="97">
                  <c:v>45473</c:v>
                </c:pt>
                <c:pt idx="98">
                  <c:v>45565</c:v>
                </c:pt>
                <c:pt idx="99">
                  <c:v>45657</c:v>
                </c:pt>
                <c:pt idx="100">
                  <c:v>45747</c:v>
                </c:pt>
                <c:pt idx="101">
                  <c:v>45838</c:v>
                </c:pt>
              </c:numCache>
            </c:numRef>
          </c:xVal>
          <c:yVal>
            <c:numRef>
              <c:f>RegionalPropertyType!$Z$6:$Z$107</c:f>
              <c:numCache>
                <c:formatCode>0</c:formatCode>
                <c:ptCount val="102"/>
                <c:pt idx="0">
                  <c:v>95.067178283433606</c:v>
                </c:pt>
                <c:pt idx="1">
                  <c:v>98.845095990436803</c:v>
                </c:pt>
                <c:pt idx="2">
                  <c:v>100.40451034477</c:v>
                </c:pt>
                <c:pt idx="3">
                  <c:v>100</c:v>
                </c:pt>
                <c:pt idx="4">
                  <c:v>102.518604354956</c:v>
                </c:pt>
                <c:pt idx="5">
                  <c:v>109.48026072517</c:v>
                </c:pt>
                <c:pt idx="6">
                  <c:v>113.794493399169</c:v>
                </c:pt>
                <c:pt idx="7">
                  <c:v>112.238160028522</c:v>
                </c:pt>
                <c:pt idx="8">
                  <c:v>111.678084067965</c:v>
                </c:pt>
                <c:pt idx="9">
                  <c:v>114.867470548749</c:v>
                </c:pt>
                <c:pt idx="10">
                  <c:v>119.62044825475699</c:v>
                </c:pt>
                <c:pt idx="11">
                  <c:v>123.950059476688</c:v>
                </c:pt>
                <c:pt idx="12">
                  <c:v>128.10027247279899</c:v>
                </c:pt>
                <c:pt idx="13">
                  <c:v>129.471269228343</c:v>
                </c:pt>
                <c:pt idx="14">
                  <c:v>128.80051762673199</c:v>
                </c:pt>
                <c:pt idx="15">
                  <c:v>132.377628099752</c:v>
                </c:pt>
                <c:pt idx="16">
                  <c:v>141.685756129487</c:v>
                </c:pt>
                <c:pt idx="17">
                  <c:v>151.090609591771</c:v>
                </c:pt>
                <c:pt idx="18">
                  <c:v>155.04352498137999</c:v>
                </c:pt>
                <c:pt idx="19">
                  <c:v>157.671543857019</c:v>
                </c:pt>
                <c:pt idx="20">
                  <c:v>166.05798349617999</c:v>
                </c:pt>
                <c:pt idx="21">
                  <c:v>181.02233166869999</c:v>
                </c:pt>
                <c:pt idx="22">
                  <c:v>189.95157120421501</c:v>
                </c:pt>
                <c:pt idx="23">
                  <c:v>187.05473973670999</c:v>
                </c:pt>
                <c:pt idx="24">
                  <c:v>181.06861979716601</c:v>
                </c:pt>
                <c:pt idx="25">
                  <c:v>174.66262589060199</c:v>
                </c:pt>
                <c:pt idx="26">
                  <c:v>170.699350668953</c:v>
                </c:pt>
                <c:pt idx="27">
                  <c:v>172.13144981825599</c:v>
                </c:pt>
                <c:pt idx="28">
                  <c:v>176.68370264775399</c:v>
                </c:pt>
                <c:pt idx="29">
                  <c:v>177.318930810014</c:v>
                </c:pt>
                <c:pt idx="30">
                  <c:v>169.93816104211899</c:v>
                </c:pt>
                <c:pt idx="31">
                  <c:v>161.54733586494899</c:v>
                </c:pt>
                <c:pt idx="32">
                  <c:v>153.615491849823</c:v>
                </c:pt>
                <c:pt idx="33">
                  <c:v>145.88129676102599</c:v>
                </c:pt>
                <c:pt idx="34">
                  <c:v>137.068107847894</c:v>
                </c:pt>
                <c:pt idx="35">
                  <c:v>129.20434293386299</c:v>
                </c:pt>
                <c:pt idx="36">
                  <c:v>124.38956942780599</c:v>
                </c:pt>
                <c:pt idx="37">
                  <c:v>117.739361177437</c:v>
                </c:pt>
                <c:pt idx="38">
                  <c:v>108.261712553097</c:v>
                </c:pt>
                <c:pt idx="39">
                  <c:v>103.566460116413</c:v>
                </c:pt>
                <c:pt idx="40">
                  <c:v>106.00191574188</c:v>
                </c:pt>
                <c:pt idx="41">
                  <c:v>108.49872381532199</c:v>
                </c:pt>
                <c:pt idx="42">
                  <c:v>110.023050226946</c:v>
                </c:pt>
                <c:pt idx="43">
                  <c:v>111.222723830048</c:v>
                </c:pt>
                <c:pt idx="44">
                  <c:v>113.127297296387</c:v>
                </c:pt>
                <c:pt idx="45">
                  <c:v>117.034054043537</c:v>
                </c:pt>
                <c:pt idx="46">
                  <c:v>120.020802383899</c:v>
                </c:pt>
                <c:pt idx="47">
                  <c:v>120.616864455916</c:v>
                </c:pt>
                <c:pt idx="48">
                  <c:v>123.145264548493</c:v>
                </c:pt>
                <c:pt idx="49">
                  <c:v>127.907444822671</c:v>
                </c:pt>
                <c:pt idx="50">
                  <c:v>131.740996600133</c:v>
                </c:pt>
                <c:pt idx="51">
                  <c:v>135.20564346327399</c:v>
                </c:pt>
                <c:pt idx="52">
                  <c:v>139.23358467714701</c:v>
                </c:pt>
                <c:pt idx="53">
                  <c:v>143.052881299148</c:v>
                </c:pt>
                <c:pt idx="54">
                  <c:v>148.845434588676</c:v>
                </c:pt>
                <c:pt idx="55">
                  <c:v>154.90735538221401</c:v>
                </c:pt>
                <c:pt idx="56">
                  <c:v>160.68569681428599</c:v>
                </c:pt>
                <c:pt idx="57">
                  <c:v>168.75569945467501</c:v>
                </c:pt>
                <c:pt idx="58">
                  <c:v>173.19475323607099</c:v>
                </c:pt>
                <c:pt idx="59">
                  <c:v>174.19899387723399</c:v>
                </c:pt>
                <c:pt idx="60">
                  <c:v>178.982005657738</c:v>
                </c:pt>
                <c:pt idx="61">
                  <c:v>186.70027232056799</c:v>
                </c:pt>
                <c:pt idx="62">
                  <c:v>191.68149373572899</c:v>
                </c:pt>
                <c:pt idx="63">
                  <c:v>195.246464073308</c:v>
                </c:pt>
                <c:pt idx="64">
                  <c:v>202.023811773962</c:v>
                </c:pt>
                <c:pt idx="65">
                  <c:v>210.53722989722101</c:v>
                </c:pt>
                <c:pt idx="66">
                  <c:v>215.09006086634699</c:v>
                </c:pt>
                <c:pt idx="67">
                  <c:v>217.24444050633599</c:v>
                </c:pt>
                <c:pt idx="68">
                  <c:v>224.840677745383</c:v>
                </c:pt>
                <c:pt idx="69">
                  <c:v>235.041243787528</c:v>
                </c:pt>
                <c:pt idx="70">
                  <c:v>237.361586454932</c:v>
                </c:pt>
                <c:pt idx="71">
                  <c:v>238.31725420710401</c:v>
                </c:pt>
                <c:pt idx="72">
                  <c:v>248.07856862657499</c:v>
                </c:pt>
                <c:pt idx="73">
                  <c:v>258.99922170288198</c:v>
                </c:pt>
                <c:pt idx="74">
                  <c:v>264.34754505356801</c:v>
                </c:pt>
                <c:pt idx="75">
                  <c:v>268.48798173935</c:v>
                </c:pt>
                <c:pt idx="76">
                  <c:v>274.12112901805301</c:v>
                </c:pt>
                <c:pt idx="77">
                  <c:v>281.33942865630399</c:v>
                </c:pt>
                <c:pt idx="78">
                  <c:v>291.42098324398899</c:v>
                </c:pt>
                <c:pt idx="79">
                  <c:v>297.76426854767499</c:v>
                </c:pt>
                <c:pt idx="80">
                  <c:v>296.31780268154</c:v>
                </c:pt>
                <c:pt idx="81">
                  <c:v>295.80951811527598</c:v>
                </c:pt>
                <c:pt idx="82">
                  <c:v>310.86975976295599</c:v>
                </c:pt>
                <c:pt idx="83">
                  <c:v>331.10589433071902</c:v>
                </c:pt>
                <c:pt idx="84">
                  <c:v>346.42960648069101</c:v>
                </c:pt>
                <c:pt idx="85">
                  <c:v>365.81536070900302</c:v>
                </c:pt>
                <c:pt idx="86">
                  <c:v>387.21196413920899</c:v>
                </c:pt>
                <c:pt idx="87">
                  <c:v>403.47133629438702</c:v>
                </c:pt>
                <c:pt idx="88">
                  <c:v>423.47825618664001</c:v>
                </c:pt>
                <c:pt idx="89">
                  <c:v>450.16002292256599</c:v>
                </c:pt>
                <c:pt idx="90">
                  <c:v>445.96902311618101</c:v>
                </c:pt>
                <c:pt idx="91">
                  <c:v>429.71810005153401</c:v>
                </c:pt>
                <c:pt idx="92">
                  <c:v>428.49348558888602</c:v>
                </c:pt>
                <c:pt idx="93">
                  <c:v>428.95632655757402</c:v>
                </c:pt>
                <c:pt idx="94">
                  <c:v>424.24975207849701</c:v>
                </c:pt>
                <c:pt idx="95">
                  <c:v>417.04484202525902</c:v>
                </c:pt>
                <c:pt idx="96">
                  <c:v>412.72899032850501</c:v>
                </c:pt>
                <c:pt idx="97">
                  <c:v>408.339374015457</c:v>
                </c:pt>
                <c:pt idx="98">
                  <c:v>405.48269060579702</c:v>
                </c:pt>
                <c:pt idx="99">
                  <c:v>407.58191585617402</c:v>
                </c:pt>
                <c:pt idx="100">
                  <c:v>415.48976871321997</c:v>
                </c:pt>
                <c:pt idx="101">
                  <c:v>421.79496508005599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336-4724-8DB0-B0A13BCF58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0827560"/>
        <c:axId val="530827952"/>
      </c:scatterChart>
      <c:valAx>
        <c:axId val="530827560"/>
        <c:scaling>
          <c:orientation val="minMax"/>
          <c:max val="45900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30827952"/>
        <c:crosses val="autoZero"/>
        <c:crossBetween val="midCat"/>
        <c:majorUnit val="365"/>
      </c:valAx>
      <c:valAx>
        <c:axId val="530827952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30827560"/>
        <c:crosses val="autoZero"/>
        <c:crossBetween val="midCat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1.1880651417089185E-2"/>
          <c:w val="1"/>
          <c:h val="0.1217246508874818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23239339730402"/>
          <c:y val="0.1567681487885231"/>
          <c:w val="0.83370995299786588"/>
          <c:h val="0.68577277449693785"/>
        </c:manualLayout>
      </c:layout>
      <c:scatterChart>
        <c:scatterStyle val="lineMarker"/>
        <c:varyColors val="0"/>
        <c:ser>
          <c:idx val="0"/>
          <c:order val="0"/>
          <c:tx>
            <c:strRef>
              <c:f>RegionalPropertyType!$AA$5</c:f>
              <c:strCache>
                <c:ptCount val="1"/>
                <c:pt idx="0">
                  <c:v>West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RegionalPropertyType!$N$6:$N$107</c:f>
              <c:numCache>
                <c:formatCode>[$-409]mmm\-yy;@</c:formatCode>
                <c:ptCount val="102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  <c:pt idx="92">
                  <c:v>45016</c:v>
                </c:pt>
                <c:pt idx="93">
                  <c:v>45107</c:v>
                </c:pt>
                <c:pt idx="94">
                  <c:v>45199</c:v>
                </c:pt>
                <c:pt idx="95">
                  <c:v>45291</c:v>
                </c:pt>
                <c:pt idx="96">
                  <c:v>45382</c:v>
                </c:pt>
                <c:pt idx="97">
                  <c:v>45473</c:v>
                </c:pt>
                <c:pt idx="98">
                  <c:v>45565</c:v>
                </c:pt>
                <c:pt idx="99">
                  <c:v>45657</c:v>
                </c:pt>
                <c:pt idx="100">
                  <c:v>45747</c:v>
                </c:pt>
                <c:pt idx="101">
                  <c:v>45838</c:v>
                </c:pt>
              </c:numCache>
            </c:numRef>
          </c:xVal>
          <c:yVal>
            <c:numRef>
              <c:f>RegionalPropertyType!$AA$6:$AA$107</c:f>
              <c:numCache>
                <c:formatCode>0</c:formatCode>
                <c:ptCount val="102"/>
                <c:pt idx="0">
                  <c:v>94.107454213814506</c:v>
                </c:pt>
                <c:pt idx="1">
                  <c:v>99.309699967278604</c:v>
                </c:pt>
                <c:pt idx="2">
                  <c:v>100.849439933654</c:v>
                </c:pt>
                <c:pt idx="3">
                  <c:v>100</c:v>
                </c:pt>
                <c:pt idx="4">
                  <c:v>101.06293502840199</c:v>
                </c:pt>
                <c:pt idx="5">
                  <c:v>103.21757444462899</c:v>
                </c:pt>
                <c:pt idx="6">
                  <c:v>102.03434807412</c:v>
                </c:pt>
                <c:pt idx="7">
                  <c:v>100.077649908363</c:v>
                </c:pt>
                <c:pt idx="8">
                  <c:v>102.110154992456</c:v>
                </c:pt>
                <c:pt idx="9">
                  <c:v>105.74781568246399</c:v>
                </c:pt>
                <c:pt idx="10">
                  <c:v>107.886751782258</c:v>
                </c:pt>
                <c:pt idx="11">
                  <c:v>108.91254867359601</c:v>
                </c:pt>
                <c:pt idx="12">
                  <c:v>112.177071180219</c:v>
                </c:pt>
                <c:pt idx="13">
                  <c:v>116.881907200207</c:v>
                </c:pt>
                <c:pt idx="14">
                  <c:v>118.913460572879</c:v>
                </c:pt>
                <c:pt idx="15">
                  <c:v>120.69345100957</c:v>
                </c:pt>
                <c:pt idx="16">
                  <c:v>126.14909116758</c:v>
                </c:pt>
                <c:pt idx="17">
                  <c:v>131.899548078154</c:v>
                </c:pt>
                <c:pt idx="18">
                  <c:v>135.45146128126601</c:v>
                </c:pt>
                <c:pt idx="19">
                  <c:v>138.99764512201699</c:v>
                </c:pt>
                <c:pt idx="20">
                  <c:v>145.02098135994601</c:v>
                </c:pt>
                <c:pt idx="21">
                  <c:v>151.37669991009301</c:v>
                </c:pt>
                <c:pt idx="22">
                  <c:v>156.84130560549099</c:v>
                </c:pt>
                <c:pt idx="23">
                  <c:v>162.24403304961299</c:v>
                </c:pt>
                <c:pt idx="24">
                  <c:v>167.65060710637701</c:v>
                </c:pt>
                <c:pt idx="25">
                  <c:v>173.18817381132999</c:v>
                </c:pt>
                <c:pt idx="26">
                  <c:v>173.434057898335</c:v>
                </c:pt>
                <c:pt idx="27">
                  <c:v>171.00599978927599</c:v>
                </c:pt>
                <c:pt idx="28">
                  <c:v>174.721432848013</c:v>
                </c:pt>
                <c:pt idx="29">
                  <c:v>183.03509837124901</c:v>
                </c:pt>
                <c:pt idx="30">
                  <c:v>183.31925260472801</c:v>
                </c:pt>
                <c:pt idx="31">
                  <c:v>176.98168937415301</c:v>
                </c:pt>
                <c:pt idx="32">
                  <c:v>174.28002189178599</c:v>
                </c:pt>
                <c:pt idx="33">
                  <c:v>173.223367142406</c:v>
                </c:pt>
                <c:pt idx="34">
                  <c:v>164.383273819918</c:v>
                </c:pt>
                <c:pt idx="35">
                  <c:v>151.539765430843</c:v>
                </c:pt>
                <c:pt idx="36">
                  <c:v>139.68036011404701</c:v>
                </c:pt>
                <c:pt idx="37">
                  <c:v>127.321623553523</c:v>
                </c:pt>
                <c:pt idx="38">
                  <c:v>118.960485800935</c:v>
                </c:pt>
                <c:pt idx="39">
                  <c:v>115.909701930865</c:v>
                </c:pt>
                <c:pt idx="40">
                  <c:v>113.873616936177</c:v>
                </c:pt>
                <c:pt idx="41">
                  <c:v>110.41523855240899</c:v>
                </c:pt>
                <c:pt idx="42">
                  <c:v>106.580154682163</c:v>
                </c:pt>
                <c:pt idx="43">
                  <c:v>103.89373844191</c:v>
                </c:pt>
                <c:pt idx="44">
                  <c:v>104.11174878267001</c:v>
                </c:pt>
                <c:pt idx="45">
                  <c:v>106.201235498673</c:v>
                </c:pt>
                <c:pt idx="46">
                  <c:v>106.345424475248</c:v>
                </c:pt>
                <c:pt idx="47">
                  <c:v>104.72018566099899</c:v>
                </c:pt>
                <c:pt idx="48">
                  <c:v>105.21387245315999</c:v>
                </c:pt>
                <c:pt idx="49">
                  <c:v>107.65376640640601</c:v>
                </c:pt>
                <c:pt idx="50">
                  <c:v>110.46219629615</c:v>
                </c:pt>
                <c:pt idx="51">
                  <c:v>112.759030535653</c:v>
                </c:pt>
                <c:pt idx="52">
                  <c:v>116.025094371384</c:v>
                </c:pt>
                <c:pt idx="53">
                  <c:v>121.391926007517</c:v>
                </c:pt>
                <c:pt idx="54">
                  <c:v>126.030012613312</c:v>
                </c:pt>
                <c:pt idx="55">
                  <c:v>128.369353922866</c:v>
                </c:pt>
                <c:pt idx="56">
                  <c:v>133.35432113905401</c:v>
                </c:pt>
                <c:pt idx="57">
                  <c:v>141.67417309860599</c:v>
                </c:pt>
                <c:pt idx="58">
                  <c:v>145.74422949184699</c:v>
                </c:pt>
                <c:pt idx="59">
                  <c:v>146.51843766004399</c:v>
                </c:pt>
                <c:pt idx="60">
                  <c:v>149.51896991984799</c:v>
                </c:pt>
                <c:pt idx="61">
                  <c:v>153.48646843827001</c:v>
                </c:pt>
                <c:pt idx="62">
                  <c:v>155.69328417474799</c:v>
                </c:pt>
                <c:pt idx="63">
                  <c:v>157.321387942282</c:v>
                </c:pt>
                <c:pt idx="64">
                  <c:v>161.28457918390899</c:v>
                </c:pt>
                <c:pt idx="65">
                  <c:v>165.85035198452701</c:v>
                </c:pt>
                <c:pt idx="66">
                  <c:v>169.553112537131</c:v>
                </c:pt>
                <c:pt idx="67">
                  <c:v>173.436127162041</c:v>
                </c:pt>
                <c:pt idx="68">
                  <c:v>179.02028024169701</c:v>
                </c:pt>
                <c:pt idx="69">
                  <c:v>184.135459370262</c:v>
                </c:pt>
                <c:pt idx="70">
                  <c:v>185.76939500124601</c:v>
                </c:pt>
                <c:pt idx="71">
                  <c:v>187.882194426382</c:v>
                </c:pt>
                <c:pt idx="72">
                  <c:v>194.99247764434801</c:v>
                </c:pt>
                <c:pt idx="73">
                  <c:v>202.20174466126301</c:v>
                </c:pt>
                <c:pt idx="74">
                  <c:v>200.59762008701699</c:v>
                </c:pt>
                <c:pt idx="75">
                  <c:v>197.93576637859601</c:v>
                </c:pt>
                <c:pt idx="76">
                  <c:v>201.425905318996</c:v>
                </c:pt>
                <c:pt idx="77">
                  <c:v>208.29395739048999</c:v>
                </c:pt>
                <c:pt idx="78">
                  <c:v>212.325518956645</c:v>
                </c:pt>
                <c:pt idx="79">
                  <c:v>210.773538892793</c:v>
                </c:pt>
                <c:pt idx="80">
                  <c:v>207.519793452957</c:v>
                </c:pt>
                <c:pt idx="81">
                  <c:v>205.958515363923</c:v>
                </c:pt>
                <c:pt idx="82">
                  <c:v>211.70618471757101</c:v>
                </c:pt>
                <c:pt idx="83">
                  <c:v>217.31552327949001</c:v>
                </c:pt>
                <c:pt idx="84">
                  <c:v>216.883501912665</c:v>
                </c:pt>
                <c:pt idx="85">
                  <c:v>220.12436182203899</c:v>
                </c:pt>
                <c:pt idx="86">
                  <c:v>232.89707355519101</c:v>
                </c:pt>
                <c:pt idx="87">
                  <c:v>242.262979242548</c:v>
                </c:pt>
                <c:pt idx="88">
                  <c:v>246.07349637995401</c:v>
                </c:pt>
                <c:pt idx="89">
                  <c:v>255.17982605029201</c:v>
                </c:pt>
                <c:pt idx="90">
                  <c:v>253.57066707718801</c:v>
                </c:pt>
                <c:pt idx="91">
                  <c:v>243.330184021913</c:v>
                </c:pt>
                <c:pt idx="92">
                  <c:v>240.86848405295299</c:v>
                </c:pt>
                <c:pt idx="93">
                  <c:v>246.06219044093501</c:v>
                </c:pt>
                <c:pt idx="94">
                  <c:v>244.706205373469</c:v>
                </c:pt>
                <c:pt idx="95">
                  <c:v>237.819003609975</c:v>
                </c:pt>
                <c:pt idx="96">
                  <c:v>233.60213415068901</c:v>
                </c:pt>
                <c:pt idx="97">
                  <c:v>226.56241851446401</c:v>
                </c:pt>
                <c:pt idx="98">
                  <c:v>227.012134738161</c:v>
                </c:pt>
                <c:pt idx="99">
                  <c:v>233.742591400978</c:v>
                </c:pt>
                <c:pt idx="100">
                  <c:v>229.84000146640301</c:v>
                </c:pt>
                <c:pt idx="101">
                  <c:v>225.537804204872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41F-4BA6-AC82-CC1E0C198561}"/>
            </c:ext>
          </c:extLst>
        </c:ser>
        <c:ser>
          <c:idx val="1"/>
          <c:order val="1"/>
          <c:tx>
            <c:strRef>
              <c:f>RegionalPropertyType!$AB$5</c:f>
              <c:strCache>
                <c:ptCount val="1"/>
                <c:pt idx="0">
                  <c:v>West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RegionalPropertyType!$N$6:$N$107</c:f>
              <c:numCache>
                <c:formatCode>[$-409]mmm\-yy;@</c:formatCode>
                <c:ptCount val="102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  <c:pt idx="92">
                  <c:v>45016</c:v>
                </c:pt>
                <c:pt idx="93">
                  <c:v>45107</c:v>
                </c:pt>
                <c:pt idx="94">
                  <c:v>45199</c:v>
                </c:pt>
                <c:pt idx="95">
                  <c:v>45291</c:v>
                </c:pt>
                <c:pt idx="96">
                  <c:v>45382</c:v>
                </c:pt>
                <c:pt idx="97">
                  <c:v>45473</c:v>
                </c:pt>
                <c:pt idx="98">
                  <c:v>45565</c:v>
                </c:pt>
                <c:pt idx="99">
                  <c:v>45657</c:v>
                </c:pt>
                <c:pt idx="100">
                  <c:v>45747</c:v>
                </c:pt>
                <c:pt idx="101">
                  <c:v>45838</c:v>
                </c:pt>
              </c:numCache>
            </c:numRef>
          </c:xVal>
          <c:yVal>
            <c:numRef>
              <c:f>RegionalPropertyType!$AB$6:$AB$107</c:f>
              <c:numCache>
                <c:formatCode>0</c:formatCode>
                <c:ptCount val="102"/>
                <c:pt idx="0">
                  <c:v>92.353786537874598</c:v>
                </c:pt>
                <c:pt idx="1">
                  <c:v>94.181227350663093</c:v>
                </c:pt>
                <c:pt idx="2">
                  <c:v>96.804513481286804</c:v>
                </c:pt>
                <c:pt idx="3">
                  <c:v>100</c:v>
                </c:pt>
                <c:pt idx="4">
                  <c:v>101.73560329807501</c:v>
                </c:pt>
                <c:pt idx="5">
                  <c:v>101.98408369923899</c:v>
                </c:pt>
                <c:pt idx="6">
                  <c:v>101.62626052751</c:v>
                </c:pt>
                <c:pt idx="7">
                  <c:v>102.23485835893401</c:v>
                </c:pt>
                <c:pt idx="8">
                  <c:v>103.625193771791</c:v>
                </c:pt>
                <c:pt idx="9">
                  <c:v>106.555645441314</c:v>
                </c:pt>
                <c:pt idx="10">
                  <c:v>110.425231040396</c:v>
                </c:pt>
                <c:pt idx="11">
                  <c:v>112.050568625602</c:v>
                </c:pt>
                <c:pt idx="12">
                  <c:v>112.014251386268</c:v>
                </c:pt>
                <c:pt idx="13">
                  <c:v>112.958739103431</c:v>
                </c:pt>
                <c:pt idx="14">
                  <c:v>116.160428875905</c:v>
                </c:pt>
                <c:pt idx="15">
                  <c:v>120.858721033119</c:v>
                </c:pt>
                <c:pt idx="16">
                  <c:v>127.497666773107</c:v>
                </c:pt>
                <c:pt idx="17">
                  <c:v>135.19337832339201</c:v>
                </c:pt>
                <c:pt idx="18">
                  <c:v>138.34356126237401</c:v>
                </c:pt>
                <c:pt idx="19">
                  <c:v>140.31946585865401</c:v>
                </c:pt>
                <c:pt idx="20">
                  <c:v>146.96368224659699</c:v>
                </c:pt>
                <c:pt idx="21">
                  <c:v>155.04770159726101</c:v>
                </c:pt>
                <c:pt idx="22">
                  <c:v>160.81391086006701</c:v>
                </c:pt>
                <c:pt idx="23">
                  <c:v>165.30331448011199</c:v>
                </c:pt>
                <c:pt idx="24">
                  <c:v>171.48905418042301</c:v>
                </c:pt>
                <c:pt idx="25">
                  <c:v>178.72219044258401</c:v>
                </c:pt>
                <c:pt idx="26">
                  <c:v>184.157654618387</c:v>
                </c:pt>
                <c:pt idx="27">
                  <c:v>187.82498432228601</c:v>
                </c:pt>
                <c:pt idx="28">
                  <c:v>191.75006297719301</c:v>
                </c:pt>
                <c:pt idx="29">
                  <c:v>196.52752503000301</c:v>
                </c:pt>
                <c:pt idx="30">
                  <c:v>197.838543039445</c:v>
                </c:pt>
                <c:pt idx="31">
                  <c:v>194.54448316561599</c:v>
                </c:pt>
                <c:pt idx="32">
                  <c:v>190.570370371113</c:v>
                </c:pt>
                <c:pt idx="33">
                  <c:v>186.189798998215</c:v>
                </c:pt>
                <c:pt idx="34">
                  <c:v>175.39071925530499</c:v>
                </c:pt>
                <c:pt idx="35">
                  <c:v>163.02243549836501</c:v>
                </c:pt>
                <c:pt idx="36">
                  <c:v>150.97116618694699</c:v>
                </c:pt>
                <c:pt idx="37">
                  <c:v>139.521266768359</c:v>
                </c:pt>
                <c:pt idx="38">
                  <c:v>133.80020256148001</c:v>
                </c:pt>
                <c:pt idx="39">
                  <c:v>131.94920665454799</c:v>
                </c:pt>
                <c:pt idx="40">
                  <c:v>132.36263462025801</c:v>
                </c:pt>
                <c:pt idx="41">
                  <c:v>133.71411306771901</c:v>
                </c:pt>
                <c:pt idx="42">
                  <c:v>127.938701563938</c:v>
                </c:pt>
                <c:pt idx="43">
                  <c:v>120.571239499613</c:v>
                </c:pt>
                <c:pt idx="44">
                  <c:v>120.58646460977999</c:v>
                </c:pt>
                <c:pt idx="45">
                  <c:v>122.85935452981499</c:v>
                </c:pt>
                <c:pt idx="46">
                  <c:v>121.86514532273399</c:v>
                </c:pt>
                <c:pt idx="47">
                  <c:v>120.588811708821</c:v>
                </c:pt>
                <c:pt idx="48">
                  <c:v>123.36583894271401</c:v>
                </c:pt>
                <c:pt idx="49">
                  <c:v>127.351126804285</c:v>
                </c:pt>
                <c:pt idx="50">
                  <c:v>129.516298410178</c:v>
                </c:pt>
                <c:pt idx="51">
                  <c:v>130.00779253809199</c:v>
                </c:pt>
                <c:pt idx="52">
                  <c:v>132.74316037684801</c:v>
                </c:pt>
                <c:pt idx="53">
                  <c:v>139.241371263031</c:v>
                </c:pt>
                <c:pt idx="54">
                  <c:v>145.534702980269</c:v>
                </c:pt>
                <c:pt idx="55">
                  <c:v>148.84510209132401</c:v>
                </c:pt>
                <c:pt idx="56">
                  <c:v>154.265403336893</c:v>
                </c:pt>
                <c:pt idx="57">
                  <c:v>163.359042731193</c:v>
                </c:pt>
                <c:pt idx="58">
                  <c:v>166.979823048273</c:v>
                </c:pt>
                <c:pt idx="59">
                  <c:v>166.114888798202</c:v>
                </c:pt>
                <c:pt idx="60">
                  <c:v>170.194853677769</c:v>
                </c:pt>
                <c:pt idx="61">
                  <c:v>178.93398146300001</c:v>
                </c:pt>
                <c:pt idx="62">
                  <c:v>185.15507278929201</c:v>
                </c:pt>
                <c:pt idx="63">
                  <c:v>186.810145915281</c:v>
                </c:pt>
                <c:pt idx="64">
                  <c:v>191.069493444084</c:v>
                </c:pt>
                <c:pt idx="65">
                  <c:v>199.65373754437999</c:v>
                </c:pt>
                <c:pt idx="66">
                  <c:v>205.065675552485</c:v>
                </c:pt>
                <c:pt idx="67">
                  <c:v>207.678604988968</c:v>
                </c:pt>
                <c:pt idx="68">
                  <c:v>218.19141053683899</c:v>
                </c:pt>
                <c:pt idx="69">
                  <c:v>233.76334448318499</c:v>
                </c:pt>
                <c:pt idx="70">
                  <c:v>239.471758412105</c:v>
                </c:pt>
                <c:pt idx="71">
                  <c:v>237.89843303228801</c:v>
                </c:pt>
                <c:pt idx="72">
                  <c:v>240.72144857448299</c:v>
                </c:pt>
                <c:pt idx="73">
                  <c:v>248.66491250975901</c:v>
                </c:pt>
                <c:pt idx="74">
                  <c:v>256.03203293053201</c:v>
                </c:pt>
                <c:pt idx="75">
                  <c:v>260.29462194643298</c:v>
                </c:pt>
                <c:pt idx="76">
                  <c:v>265.00315392937802</c:v>
                </c:pt>
                <c:pt idx="77">
                  <c:v>269.43586322378502</c:v>
                </c:pt>
                <c:pt idx="78">
                  <c:v>271.26603780920902</c:v>
                </c:pt>
                <c:pt idx="79">
                  <c:v>271.37810201270599</c:v>
                </c:pt>
                <c:pt idx="80">
                  <c:v>273.27415014401402</c:v>
                </c:pt>
                <c:pt idx="81">
                  <c:v>280.14373972328701</c:v>
                </c:pt>
                <c:pt idx="82">
                  <c:v>289.31038699481599</c:v>
                </c:pt>
                <c:pt idx="83">
                  <c:v>297.15598458026301</c:v>
                </c:pt>
                <c:pt idx="84">
                  <c:v>310.16662333127499</c:v>
                </c:pt>
                <c:pt idx="85">
                  <c:v>331.352637020217</c:v>
                </c:pt>
                <c:pt idx="86">
                  <c:v>347.888786273547</c:v>
                </c:pt>
                <c:pt idx="87">
                  <c:v>357.958305924375</c:v>
                </c:pt>
                <c:pt idx="88">
                  <c:v>378.14169153433801</c:v>
                </c:pt>
                <c:pt idx="89">
                  <c:v>404.72241622141098</c:v>
                </c:pt>
                <c:pt idx="90">
                  <c:v>409.102561247913</c:v>
                </c:pt>
                <c:pt idx="91">
                  <c:v>400.974988614285</c:v>
                </c:pt>
                <c:pt idx="92">
                  <c:v>403.63438255024801</c:v>
                </c:pt>
                <c:pt idx="93">
                  <c:v>412.17014812875198</c:v>
                </c:pt>
                <c:pt idx="94">
                  <c:v>415.46457350265899</c:v>
                </c:pt>
                <c:pt idx="95">
                  <c:v>413.31501405874201</c:v>
                </c:pt>
                <c:pt idx="96">
                  <c:v>413.30023736275803</c:v>
                </c:pt>
                <c:pt idx="97">
                  <c:v>415.15304894237403</c:v>
                </c:pt>
                <c:pt idx="98">
                  <c:v>417.03748617362697</c:v>
                </c:pt>
                <c:pt idx="99">
                  <c:v>419.26066597083098</c:v>
                </c:pt>
                <c:pt idx="100">
                  <c:v>424.52463775153802</c:v>
                </c:pt>
                <c:pt idx="101">
                  <c:v>433.44142909311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41F-4BA6-AC82-CC1E0C198561}"/>
            </c:ext>
          </c:extLst>
        </c:ser>
        <c:ser>
          <c:idx val="2"/>
          <c:order val="2"/>
          <c:tx>
            <c:strRef>
              <c:f>RegionalPropertyType!$AC$5</c:f>
              <c:strCache>
                <c:ptCount val="1"/>
                <c:pt idx="0">
                  <c:v>West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RegionalPropertyType!$N$6:$N$107</c:f>
              <c:numCache>
                <c:formatCode>[$-409]mmm\-yy;@</c:formatCode>
                <c:ptCount val="102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  <c:pt idx="92">
                  <c:v>45016</c:v>
                </c:pt>
                <c:pt idx="93">
                  <c:v>45107</c:v>
                </c:pt>
                <c:pt idx="94">
                  <c:v>45199</c:v>
                </c:pt>
                <c:pt idx="95">
                  <c:v>45291</c:v>
                </c:pt>
                <c:pt idx="96">
                  <c:v>45382</c:v>
                </c:pt>
                <c:pt idx="97">
                  <c:v>45473</c:v>
                </c:pt>
                <c:pt idx="98">
                  <c:v>45565</c:v>
                </c:pt>
                <c:pt idx="99">
                  <c:v>45657</c:v>
                </c:pt>
                <c:pt idx="100">
                  <c:v>45747</c:v>
                </c:pt>
                <c:pt idx="101">
                  <c:v>45838</c:v>
                </c:pt>
              </c:numCache>
            </c:numRef>
          </c:xVal>
          <c:yVal>
            <c:numRef>
              <c:f>RegionalPropertyType!$AC$6:$AC$107</c:f>
              <c:numCache>
                <c:formatCode>0</c:formatCode>
                <c:ptCount val="102"/>
                <c:pt idx="0">
                  <c:v>95.883208183769895</c:v>
                </c:pt>
                <c:pt idx="1">
                  <c:v>98.538682829592105</c:v>
                </c:pt>
                <c:pt idx="2">
                  <c:v>99.234432916881303</c:v>
                </c:pt>
                <c:pt idx="3">
                  <c:v>100</c:v>
                </c:pt>
                <c:pt idx="4">
                  <c:v>102.79035903125499</c:v>
                </c:pt>
                <c:pt idx="5">
                  <c:v>106.59587913718001</c:v>
                </c:pt>
                <c:pt idx="6">
                  <c:v>108.08041471492101</c:v>
                </c:pt>
                <c:pt idx="7">
                  <c:v>107.842921534901</c:v>
                </c:pt>
                <c:pt idx="8">
                  <c:v>109.405304043279</c:v>
                </c:pt>
                <c:pt idx="9">
                  <c:v>113.087751847883</c:v>
                </c:pt>
                <c:pt idx="10">
                  <c:v>117.49661865892</c:v>
                </c:pt>
                <c:pt idx="11">
                  <c:v>120.968974827286</c:v>
                </c:pt>
                <c:pt idx="12">
                  <c:v>125.189110086665</c:v>
                </c:pt>
                <c:pt idx="13">
                  <c:v>129.88295298963399</c:v>
                </c:pt>
                <c:pt idx="14">
                  <c:v>134.350638318552</c:v>
                </c:pt>
                <c:pt idx="15">
                  <c:v>139.64677518719699</c:v>
                </c:pt>
                <c:pt idx="16">
                  <c:v>147.24183279196001</c:v>
                </c:pt>
                <c:pt idx="17">
                  <c:v>156.13537182324001</c:v>
                </c:pt>
                <c:pt idx="18">
                  <c:v>159.91642973185299</c:v>
                </c:pt>
                <c:pt idx="19">
                  <c:v>162.885285107301</c:v>
                </c:pt>
                <c:pt idx="20">
                  <c:v>173.635220812749</c:v>
                </c:pt>
                <c:pt idx="21">
                  <c:v>185.23320189305301</c:v>
                </c:pt>
                <c:pt idx="22">
                  <c:v>186.78674186085101</c:v>
                </c:pt>
                <c:pt idx="23">
                  <c:v>186.65544778484201</c:v>
                </c:pt>
                <c:pt idx="24">
                  <c:v>194.066153765086</c:v>
                </c:pt>
                <c:pt idx="25">
                  <c:v>200.63998876744799</c:v>
                </c:pt>
                <c:pt idx="26">
                  <c:v>198.119894339745</c:v>
                </c:pt>
                <c:pt idx="27">
                  <c:v>196.55062167416</c:v>
                </c:pt>
                <c:pt idx="28">
                  <c:v>202.74215556425901</c:v>
                </c:pt>
                <c:pt idx="29">
                  <c:v>208.72809370641599</c:v>
                </c:pt>
                <c:pt idx="30">
                  <c:v>207.065531927405</c:v>
                </c:pt>
                <c:pt idx="31">
                  <c:v>202.04013860644201</c:v>
                </c:pt>
                <c:pt idx="32">
                  <c:v>199.49070284564499</c:v>
                </c:pt>
                <c:pt idx="33">
                  <c:v>195.427337046259</c:v>
                </c:pt>
                <c:pt idx="34">
                  <c:v>179.365342209142</c:v>
                </c:pt>
                <c:pt idx="35">
                  <c:v>164.45781382664799</c:v>
                </c:pt>
                <c:pt idx="36">
                  <c:v>157.65674126782699</c:v>
                </c:pt>
                <c:pt idx="37">
                  <c:v>150.820464688578</c:v>
                </c:pt>
                <c:pt idx="38">
                  <c:v>143.77219090873101</c:v>
                </c:pt>
                <c:pt idx="39">
                  <c:v>137.83984375685799</c:v>
                </c:pt>
                <c:pt idx="40">
                  <c:v>133.01701271681401</c:v>
                </c:pt>
                <c:pt idx="41">
                  <c:v>128.412817766887</c:v>
                </c:pt>
                <c:pt idx="42">
                  <c:v>127.990098282639</c:v>
                </c:pt>
                <c:pt idx="43">
                  <c:v>128.64132222565999</c:v>
                </c:pt>
                <c:pt idx="44">
                  <c:v>126.77405218503699</c:v>
                </c:pt>
                <c:pt idx="45">
                  <c:v>125.30363892104199</c:v>
                </c:pt>
                <c:pt idx="46">
                  <c:v>125.75650272923799</c:v>
                </c:pt>
                <c:pt idx="47">
                  <c:v>127.16359112080499</c:v>
                </c:pt>
                <c:pt idx="48">
                  <c:v>130.533946091144</c:v>
                </c:pt>
                <c:pt idx="49">
                  <c:v>134.69146906045501</c:v>
                </c:pt>
                <c:pt idx="50">
                  <c:v>135.94634564978901</c:v>
                </c:pt>
                <c:pt idx="51">
                  <c:v>137.15529248072599</c:v>
                </c:pt>
                <c:pt idx="52">
                  <c:v>143.56041796879501</c:v>
                </c:pt>
                <c:pt idx="53">
                  <c:v>154.50049178810201</c:v>
                </c:pt>
                <c:pt idx="54">
                  <c:v>160.411486087399</c:v>
                </c:pt>
                <c:pt idx="55">
                  <c:v>160.55876471789301</c:v>
                </c:pt>
                <c:pt idx="56">
                  <c:v>162.47560278177301</c:v>
                </c:pt>
                <c:pt idx="57">
                  <c:v>165.01557282210001</c:v>
                </c:pt>
                <c:pt idx="58">
                  <c:v>167.808454587124</c:v>
                </c:pt>
                <c:pt idx="59">
                  <c:v>172.16988952069099</c:v>
                </c:pt>
                <c:pt idx="60">
                  <c:v>177.785079576621</c:v>
                </c:pt>
                <c:pt idx="61">
                  <c:v>183.02429728056401</c:v>
                </c:pt>
                <c:pt idx="62">
                  <c:v>185.63047796463701</c:v>
                </c:pt>
                <c:pt idx="63">
                  <c:v>187.792318802653</c:v>
                </c:pt>
                <c:pt idx="64">
                  <c:v>193.04664990553201</c:v>
                </c:pt>
                <c:pt idx="65">
                  <c:v>199.27471458123401</c:v>
                </c:pt>
                <c:pt idx="66">
                  <c:v>202.594544356668</c:v>
                </c:pt>
                <c:pt idx="67">
                  <c:v>204.64876224773599</c:v>
                </c:pt>
                <c:pt idx="68">
                  <c:v>210.52890191626599</c:v>
                </c:pt>
                <c:pt idx="69">
                  <c:v>220.39961597834801</c:v>
                </c:pt>
                <c:pt idx="70">
                  <c:v>226.81878028688899</c:v>
                </c:pt>
                <c:pt idx="71">
                  <c:v>227.79256234277099</c:v>
                </c:pt>
                <c:pt idx="72">
                  <c:v>228.53702932517601</c:v>
                </c:pt>
                <c:pt idx="73">
                  <c:v>230.41500731069999</c:v>
                </c:pt>
                <c:pt idx="74">
                  <c:v>228.31776394419799</c:v>
                </c:pt>
                <c:pt idx="75">
                  <c:v>226.58703524896899</c:v>
                </c:pt>
                <c:pt idx="76">
                  <c:v>232.32330232259301</c:v>
                </c:pt>
                <c:pt idx="77">
                  <c:v>238.40613526668</c:v>
                </c:pt>
                <c:pt idx="78">
                  <c:v>240.77960958721999</c:v>
                </c:pt>
                <c:pt idx="79">
                  <c:v>242.00063106944</c:v>
                </c:pt>
                <c:pt idx="80">
                  <c:v>238.821138343472</c:v>
                </c:pt>
                <c:pt idx="81">
                  <c:v>231.57492331321001</c:v>
                </c:pt>
                <c:pt idx="82">
                  <c:v>235.82208358192801</c:v>
                </c:pt>
                <c:pt idx="83">
                  <c:v>247.654674024614</c:v>
                </c:pt>
                <c:pt idx="84">
                  <c:v>254.783323764573</c:v>
                </c:pt>
                <c:pt idx="85">
                  <c:v>263.72562162492801</c:v>
                </c:pt>
                <c:pt idx="86">
                  <c:v>276.923033357848</c:v>
                </c:pt>
                <c:pt idx="87">
                  <c:v>284.18984247352603</c:v>
                </c:pt>
                <c:pt idx="88">
                  <c:v>286.606235182869</c:v>
                </c:pt>
                <c:pt idx="89">
                  <c:v>294.70118411793698</c:v>
                </c:pt>
                <c:pt idx="90">
                  <c:v>298.54253287467299</c:v>
                </c:pt>
                <c:pt idx="91">
                  <c:v>294.66585518150498</c:v>
                </c:pt>
                <c:pt idx="92">
                  <c:v>289.80285873022098</c:v>
                </c:pt>
                <c:pt idx="93">
                  <c:v>289.20988763400402</c:v>
                </c:pt>
                <c:pt idx="94">
                  <c:v>296.27000567591801</c:v>
                </c:pt>
                <c:pt idx="95">
                  <c:v>302.67754150810498</c:v>
                </c:pt>
                <c:pt idx="96">
                  <c:v>304.46609562029602</c:v>
                </c:pt>
                <c:pt idx="97">
                  <c:v>302.64041049330098</c:v>
                </c:pt>
                <c:pt idx="98">
                  <c:v>299.06882358990998</c:v>
                </c:pt>
                <c:pt idx="99">
                  <c:v>301.125878038569</c:v>
                </c:pt>
                <c:pt idx="100">
                  <c:v>308.41115976749899</c:v>
                </c:pt>
                <c:pt idx="101">
                  <c:v>314.32824687700901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41F-4BA6-AC82-CC1E0C198561}"/>
            </c:ext>
          </c:extLst>
        </c:ser>
        <c:ser>
          <c:idx val="3"/>
          <c:order val="3"/>
          <c:tx>
            <c:strRef>
              <c:f>RegionalPropertyType!$AD$5</c:f>
              <c:strCache>
                <c:ptCount val="1"/>
                <c:pt idx="0">
                  <c:v>West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RegionalPropertyType!$N$6:$N$107</c:f>
              <c:numCache>
                <c:formatCode>[$-409]mmm\-yy;@</c:formatCode>
                <c:ptCount val="102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  <c:pt idx="92">
                  <c:v>45016</c:v>
                </c:pt>
                <c:pt idx="93">
                  <c:v>45107</c:v>
                </c:pt>
                <c:pt idx="94">
                  <c:v>45199</c:v>
                </c:pt>
                <c:pt idx="95">
                  <c:v>45291</c:v>
                </c:pt>
                <c:pt idx="96">
                  <c:v>45382</c:v>
                </c:pt>
                <c:pt idx="97">
                  <c:v>45473</c:v>
                </c:pt>
                <c:pt idx="98">
                  <c:v>45565</c:v>
                </c:pt>
                <c:pt idx="99">
                  <c:v>45657</c:v>
                </c:pt>
                <c:pt idx="100">
                  <c:v>45747</c:v>
                </c:pt>
                <c:pt idx="101">
                  <c:v>45838</c:v>
                </c:pt>
              </c:numCache>
            </c:numRef>
          </c:xVal>
          <c:yVal>
            <c:numRef>
              <c:f>RegionalPropertyType!$AD$6:$AD$107</c:f>
              <c:numCache>
                <c:formatCode>0</c:formatCode>
                <c:ptCount val="102"/>
                <c:pt idx="0">
                  <c:v>93.818087280914796</c:v>
                </c:pt>
                <c:pt idx="1">
                  <c:v>97.854177120813702</c:v>
                </c:pt>
                <c:pt idx="2">
                  <c:v>98.948192852389496</c:v>
                </c:pt>
                <c:pt idx="3">
                  <c:v>100</c:v>
                </c:pt>
                <c:pt idx="4">
                  <c:v>103.83948464388899</c:v>
                </c:pt>
                <c:pt idx="5">
                  <c:v>108.355424570352</c:v>
                </c:pt>
                <c:pt idx="6">
                  <c:v>110.838414643449</c:v>
                </c:pt>
                <c:pt idx="7">
                  <c:v>112.78183053733601</c:v>
                </c:pt>
                <c:pt idx="8">
                  <c:v>116.90048051890599</c:v>
                </c:pt>
                <c:pt idx="9">
                  <c:v>122.246272107827</c:v>
                </c:pt>
                <c:pt idx="10">
                  <c:v>126.792735447924</c:v>
                </c:pt>
                <c:pt idx="11">
                  <c:v>130.23216905523699</c:v>
                </c:pt>
                <c:pt idx="12">
                  <c:v>134.84370438667</c:v>
                </c:pt>
                <c:pt idx="13">
                  <c:v>140.78288798248801</c:v>
                </c:pt>
                <c:pt idx="14">
                  <c:v>144.761183422541</c:v>
                </c:pt>
                <c:pt idx="15">
                  <c:v>147.70297784005899</c:v>
                </c:pt>
                <c:pt idx="16">
                  <c:v>153.66015640465599</c:v>
                </c:pt>
                <c:pt idx="17">
                  <c:v>161.05612508642099</c:v>
                </c:pt>
                <c:pt idx="18">
                  <c:v>165.12725881095901</c:v>
                </c:pt>
                <c:pt idx="19">
                  <c:v>167.77298461228199</c:v>
                </c:pt>
                <c:pt idx="20">
                  <c:v>173.53450229076199</c:v>
                </c:pt>
                <c:pt idx="21">
                  <c:v>181.28588986881999</c:v>
                </c:pt>
                <c:pt idx="22">
                  <c:v>185.74070534195999</c:v>
                </c:pt>
                <c:pt idx="23">
                  <c:v>186.75046166567901</c:v>
                </c:pt>
                <c:pt idx="24">
                  <c:v>187.983048367999</c:v>
                </c:pt>
                <c:pt idx="25">
                  <c:v>189.85492181153299</c:v>
                </c:pt>
                <c:pt idx="26">
                  <c:v>190.485952476026</c:v>
                </c:pt>
                <c:pt idx="27">
                  <c:v>191.30744175413699</c:v>
                </c:pt>
                <c:pt idx="28">
                  <c:v>194.916151351086</c:v>
                </c:pt>
                <c:pt idx="29">
                  <c:v>197.868428392505</c:v>
                </c:pt>
                <c:pt idx="30">
                  <c:v>191.33113505937399</c:v>
                </c:pt>
                <c:pt idx="31">
                  <c:v>181.85167011891701</c:v>
                </c:pt>
                <c:pt idx="32">
                  <c:v>178.67769584959001</c:v>
                </c:pt>
                <c:pt idx="33">
                  <c:v>178.678385934673</c:v>
                </c:pt>
                <c:pt idx="34">
                  <c:v>175.75257191833501</c:v>
                </c:pt>
                <c:pt idx="35">
                  <c:v>168.495422409013</c:v>
                </c:pt>
                <c:pt idx="36">
                  <c:v>154.91001714094</c:v>
                </c:pt>
                <c:pt idx="37">
                  <c:v>139.600814952409</c:v>
                </c:pt>
                <c:pt idx="38">
                  <c:v>133.56113457762601</c:v>
                </c:pt>
                <c:pt idx="39">
                  <c:v>132.40505487435499</c:v>
                </c:pt>
                <c:pt idx="40">
                  <c:v>129.70516922646601</c:v>
                </c:pt>
                <c:pt idx="41">
                  <c:v>126.683907437174</c:v>
                </c:pt>
                <c:pt idx="42">
                  <c:v>127.717811878281</c:v>
                </c:pt>
                <c:pt idx="43">
                  <c:v>132.34001976910699</c:v>
                </c:pt>
                <c:pt idx="44">
                  <c:v>137.44403556325099</c:v>
                </c:pt>
                <c:pt idx="45">
                  <c:v>141.324768971532</c:v>
                </c:pt>
                <c:pt idx="46">
                  <c:v>144.18429470094</c:v>
                </c:pt>
                <c:pt idx="47">
                  <c:v>148.364109982054</c:v>
                </c:pt>
                <c:pt idx="48">
                  <c:v>154.76747696197</c:v>
                </c:pt>
                <c:pt idx="49">
                  <c:v>163.51647420754901</c:v>
                </c:pt>
                <c:pt idx="50">
                  <c:v>168.31153767804599</c:v>
                </c:pt>
                <c:pt idx="51">
                  <c:v>168.25307962489401</c:v>
                </c:pt>
                <c:pt idx="52">
                  <c:v>171.24377648064799</c:v>
                </c:pt>
                <c:pt idx="53">
                  <c:v>179.015414800489</c:v>
                </c:pt>
                <c:pt idx="54">
                  <c:v>185.882473233322</c:v>
                </c:pt>
                <c:pt idx="55">
                  <c:v>189.475588304697</c:v>
                </c:pt>
                <c:pt idx="56">
                  <c:v>195.290010904452</c:v>
                </c:pt>
                <c:pt idx="57">
                  <c:v>204.13168093348801</c:v>
                </c:pt>
                <c:pt idx="58">
                  <c:v>210.04572230557699</c:v>
                </c:pt>
                <c:pt idx="59">
                  <c:v>212.75162809778499</c:v>
                </c:pt>
                <c:pt idx="60">
                  <c:v>218.65783090500099</c:v>
                </c:pt>
                <c:pt idx="61">
                  <c:v>228.75393391356201</c:v>
                </c:pt>
                <c:pt idx="62">
                  <c:v>234.18736701015899</c:v>
                </c:pt>
                <c:pt idx="63">
                  <c:v>235.526516468121</c:v>
                </c:pt>
                <c:pt idx="64">
                  <c:v>244.996042006696</c:v>
                </c:pt>
                <c:pt idx="65">
                  <c:v>264.02462970181398</c:v>
                </c:pt>
                <c:pt idx="66">
                  <c:v>274.08551406830497</c:v>
                </c:pt>
                <c:pt idx="67">
                  <c:v>273.76083368822901</c:v>
                </c:pt>
                <c:pt idx="68">
                  <c:v>279.98250505669398</c:v>
                </c:pt>
                <c:pt idx="69">
                  <c:v>290.75675081024502</c:v>
                </c:pt>
                <c:pt idx="70">
                  <c:v>298.25800462063398</c:v>
                </c:pt>
                <c:pt idx="71">
                  <c:v>302.071828170186</c:v>
                </c:pt>
                <c:pt idx="72">
                  <c:v>312.69964864824499</c:v>
                </c:pt>
                <c:pt idx="73">
                  <c:v>330.12603306830999</c:v>
                </c:pt>
                <c:pt idx="74">
                  <c:v>333.277712660345</c:v>
                </c:pt>
                <c:pt idx="75">
                  <c:v>328.975465642431</c:v>
                </c:pt>
                <c:pt idx="76">
                  <c:v>336.25306320841901</c:v>
                </c:pt>
                <c:pt idx="77">
                  <c:v>350.42040291072198</c:v>
                </c:pt>
                <c:pt idx="78">
                  <c:v>363.07834197231398</c:v>
                </c:pt>
                <c:pt idx="79">
                  <c:v>368.16424681536199</c:v>
                </c:pt>
                <c:pt idx="80">
                  <c:v>369.87530903347601</c:v>
                </c:pt>
                <c:pt idx="81">
                  <c:v>374.18318521432599</c:v>
                </c:pt>
                <c:pt idx="82">
                  <c:v>388.78542019356001</c:v>
                </c:pt>
                <c:pt idx="83">
                  <c:v>404.35155307484899</c:v>
                </c:pt>
                <c:pt idx="84">
                  <c:v>416.71399513830801</c:v>
                </c:pt>
                <c:pt idx="85">
                  <c:v>441.883398413934</c:v>
                </c:pt>
                <c:pt idx="86">
                  <c:v>470.13811459143699</c:v>
                </c:pt>
                <c:pt idx="87">
                  <c:v>486.76645562022998</c:v>
                </c:pt>
                <c:pt idx="88">
                  <c:v>510.68116441106702</c:v>
                </c:pt>
                <c:pt idx="89">
                  <c:v>534.38744578509795</c:v>
                </c:pt>
                <c:pt idx="90">
                  <c:v>505.58720179259302</c:v>
                </c:pt>
                <c:pt idx="91">
                  <c:v>472.19553282068398</c:v>
                </c:pt>
                <c:pt idx="92">
                  <c:v>466.749778613508</c:v>
                </c:pt>
                <c:pt idx="93">
                  <c:v>462.82659839827102</c:v>
                </c:pt>
                <c:pt idx="94">
                  <c:v>456.927286874647</c:v>
                </c:pt>
                <c:pt idx="95">
                  <c:v>446.41156879674497</c:v>
                </c:pt>
                <c:pt idx="96">
                  <c:v>429.507879972566</c:v>
                </c:pt>
                <c:pt idx="97">
                  <c:v>409.879935156545</c:v>
                </c:pt>
                <c:pt idx="98">
                  <c:v>406.55377325892402</c:v>
                </c:pt>
                <c:pt idx="99">
                  <c:v>410.57277918058799</c:v>
                </c:pt>
                <c:pt idx="100">
                  <c:v>405.06945396201502</c:v>
                </c:pt>
                <c:pt idx="101">
                  <c:v>400.40726481978902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41F-4BA6-AC82-CC1E0C1985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0828736"/>
        <c:axId val="530829128"/>
      </c:scatterChart>
      <c:valAx>
        <c:axId val="530828736"/>
        <c:scaling>
          <c:orientation val="minMax"/>
          <c:max val="45900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30829128"/>
        <c:crosses val="autoZero"/>
        <c:crossBetween val="midCat"/>
        <c:majorUnit val="365"/>
      </c:valAx>
      <c:valAx>
        <c:axId val="530829128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30828736"/>
        <c:crosses val="autoZero"/>
        <c:crossBetween val="midCat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1.1880651417089185E-2"/>
          <c:w val="1"/>
          <c:h val="0.1217246508874818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813578302712161"/>
          <c:y val="0.14408284173481531"/>
          <c:w val="0.8121901428988042"/>
          <c:h val="0.65394555172790902"/>
        </c:manualLayout>
      </c:layout>
      <c:scatterChart>
        <c:scatterStyle val="lineMarker"/>
        <c:varyColors val="0"/>
        <c:ser>
          <c:idx val="0"/>
          <c:order val="0"/>
          <c:tx>
            <c:strRef>
              <c:f>PrimeMarkets!$O$5</c:f>
              <c:strCache>
                <c:ptCount val="1"/>
                <c:pt idx="0">
                  <c:v>Prime Office Metros</c:v>
                </c:pt>
              </c:strCache>
            </c:strRef>
          </c:tx>
          <c:spPr>
            <a:ln w="28575">
              <a:solidFill>
                <a:srgbClr val="FF9900"/>
              </a:solidFill>
              <a:prstDash val="sysDash"/>
            </a:ln>
          </c:spPr>
          <c:marker>
            <c:symbol val="none"/>
          </c:marker>
          <c:xVal>
            <c:numRef>
              <c:f>PrimeMarkets!$N$22:$N$123</c:f>
              <c:numCache>
                <c:formatCode>[$-409]mmm\-yy;@</c:formatCode>
                <c:ptCount val="102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  <c:pt idx="92">
                  <c:v>45016</c:v>
                </c:pt>
                <c:pt idx="93">
                  <c:v>45107</c:v>
                </c:pt>
                <c:pt idx="94">
                  <c:v>45199</c:v>
                </c:pt>
                <c:pt idx="95">
                  <c:v>45291</c:v>
                </c:pt>
                <c:pt idx="96">
                  <c:v>45382</c:v>
                </c:pt>
                <c:pt idx="97">
                  <c:v>45473</c:v>
                </c:pt>
                <c:pt idx="98">
                  <c:v>45565</c:v>
                </c:pt>
                <c:pt idx="99">
                  <c:v>45657</c:v>
                </c:pt>
                <c:pt idx="100">
                  <c:v>45747</c:v>
                </c:pt>
                <c:pt idx="101">
                  <c:v>45838</c:v>
                </c:pt>
              </c:numCache>
            </c:numRef>
          </c:xVal>
          <c:yVal>
            <c:numRef>
              <c:f>PrimeMarkets!$O$22:$O$123</c:f>
              <c:numCache>
                <c:formatCode>#,##0_);[Red]\(#,##0\)</c:formatCode>
                <c:ptCount val="102"/>
                <c:pt idx="0">
                  <c:v>85.167219340878304</c:v>
                </c:pt>
                <c:pt idx="1">
                  <c:v>93.244480066957806</c:v>
                </c:pt>
                <c:pt idx="2">
                  <c:v>98.054595162856501</c:v>
                </c:pt>
                <c:pt idx="3">
                  <c:v>100</c:v>
                </c:pt>
                <c:pt idx="4">
                  <c:v>94.475144765557999</c:v>
                </c:pt>
                <c:pt idx="5">
                  <c:v>99.387890344231906</c:v>
                </c:pt>
                <c:pt idx="6">
                  <c:v>99.902851455777395</c:v>
                </c:pt>
                <c:pt idx="7">
                  <c:v>96.336111856864804</c:v>
                </c:pt>
                <c:pt idx="8">
                  <c:v>97.867362957861204</c:v>
                </c:pt>
                <c:pt idx="9">
                  <c:v>100.918899864834</c:v>
                </c:pt>
                <c:pt idx="10">
                  <c:v>105.848176884745</c:v>
                </c:pt>
                <c:pt idx="11">
                  <c:v>110.014360183452</c:v>
                </c:pt>
                <c:pt idx="12">
                  <c:v>105.341031685178</c:v>
                </c:pt>
                <c:pt idx="13">
                  <c:v>120.364004643112</c:v>
                </c:pt>
                <c:pt idx="14">
                  <c:v>114.70673732701501</c:v>
                </c:pt>
                <c:pt idx="15">
                  <c:v>122.573070076075</c:v>
                </c:pt>
                <c:pt idx="16">
                  <c:v>133.51889860737299</c:v>
                </c:pt>
                <c:pt idx="17">
                  <c:v>125.74445835719899</c:v>
                </c:pt>
                <c:pt idx="18">
                  <c:v>135.79088739835899</c:v>
                </c:pt>
                <c:pt idx="19">
                  <c:v>140.045440616778</c:v>
                </c:pt>
                <c:pt idx="20">
                  <c:v>150.75201654587201</c:v>
                </c:pt>
                <c:pt idx="21">
                  <c:v>154.72319142692101</c:v>
                </c:pt>
                <c:pt idx="22">
                  <c:v>158.58052579193799</c:v>
                </c:pt>
                <c:pt idx="23">
                  <c:v>166.73014743307701</c:v>
                </c:pt>
                <c:pt idx="24">
                  <c:v>169.436956106862</c:v>
                </c:pt>
                <c:pt idx="25">
                  <c:v>184.621853344877</c:v>
                </c:pt>
                <c:pt idx="26">
                  <c:v>174.53679638315199</c:v>
                </c:pt>
                <c:pt idx="27">
                  <c:v>189.31137233525499</c:v>
                </c:pt>
                <c:pt idx="28">
                  <c:v>185.02036154048301</c:v>
                </c:pt>
                <c:pt idx="29">
                  <c:v>200.27454236592499</c:v>
                </c:pt>
                <c:pt idx="30">
                  <c:v>194.37711090435599</c:v>
                </c:pt>
                <c:pt idx="31">
                  <c:v>189.78080235115499</c:v>
                </c:pt>
                <c:pt idx="32">
                  <c:v>187.28466121725199</c:v>
                </c:pt>
                <c:pt idx="33">
                  <c:v>190.003450891477</c:v>
                </c:pt>
                <c:pt idx="34">
                  <c:v>196.142598828997</c:v>
                </c:pt>
                <c:pt idx="35">
                  <c:v>172.24551921163101</c:v>
                </c:pt>
                <c:pt idx="36">
                  <c:v>153.17296783233499</c:v>
                </c:pt>
                <c:pt idx="37">
                  <c:v>146.133202259912</c:v>
                </c:pt>
                <c:pt idx="38">
                  <c:v>137.86738408429599</c:v>
                </c:pt>
                <c:pt idx="39">
                  <c:v>128.903254547968</c:v>
                </c:pt>
                <c:pt idx="40">
                  <c:v>144.821401991014</c:v>
                </c:pt>
                <c:pt idx="41">
                  <c:v>135.008631925684</c:v>
                </c:pt>
                <c:pt idx="42">
                  <c:v>131.467226059024</c:v>
                </c:pt>
                <c:pt idx="43">
                  <c:v>138.577526340616</c:v>
                </c:pt>
                <c:pt idx="44">
                  <c:v>129.993334256906</c:v>
                </c:pt>
                <c:pt idx="45">
                  <c:v>139.624243039492</c:v>
                </c:pt>
                <c:pt idx="46">
                  <c:v>136.71138936535201</c:v>
                </c:pt>
                <c:pt idx="47">
                  <c:v>144.13581736509099</c:v>
                </c:pt>
                <c:pt idx="48">
                  <c:v>129.87673239934699</c:v>
                </c:pt>
                <c:pt idx="49">
                  <c:v>153.42057342141399</c:v>
                </c:pt>
                <c:pt idx="50">
                  <c:v>145.28763985798199</c:v>
                </c:pt>
                <c:pt idx="51">
                  <c:v>155.444446812671</c:v>
                </c:pt>
                <c:pt idx="52">
                  <c:v>149.94950422294201</c:v>
                </c:pt>
                <c:pt idx="53">
                  <c:v>162.31374119899601</c:v>
                </c:pt>
                <c:pt idx="54">
                  <c:v>155.08475554881801</c:v>
                </c:pt>
                <c:pt idx="55">
                  <c:v>160.853977774957</c:v>
                </c:pt>
                <c:pt idx="56">
                  <c:v>169.55332495930099</c:v>
                </c:pt>
                <c:pt idx="57">
                  <c:v>173.30702508525499</c:v>
                </c:pt>
                <c:pt idx="58">
                  <c:v>181.21078802172701</c:v>
                </c:pt>
                <c:pt idx="59">
                  <c:v>186.94743909254501</c:v>
                </c:pt>
                <c:pt idx="60">
                  <c:v>178.63849033398401</c:v>
                </c:pt>
                <c:pt idx="61">
                  <c:v>186.32457004228999</c:v>
                </c:pt>
                <c:pt idx="62">
                  <c:v>194.116596834212</c:v>
                </c:pt>
                <c:pt idx="63">
                  <c:v>187.95190094892399</c:v>
                </c:pt>
                <c:pt idx="64">
                  <c:v>200.621074583188</c:v>
                </c:pt>
                <c:pt idx="65">
                  <c:v>204.525013622637</c:v>
                </c:pt>
                <c:pt idx="66">
                  <c:v>206.56449555049599</c:v>
                </c:pt>
                <c:pt idx="67">
                  <c:v>205.834543872181</c:v>
                </c:pt>
                <c:pt idx="68">
                  <c:v>221.42492632025801</c:v>
                </c:pt>
                <c:pt idx="69">
                  <c:v>211.17915357738701</c:v>
                </c:pt>
                <c:pt idx="70">
                  <c:v>221.73760761249801</c:v>
                </c:pt>
                <c:pt idx="71">
                  <c:v>227.72277247779701</c:v>
                </c:pt>
                <c:pt idx="72">
                  <c:v>216.891031286925</c:v>
                </c:pt>
                <c:pt idx="73">
                  <c:v>240.70140986414501</c:v>
                </c:pt>
                <c:pt idx="74">
                  <c:v>241.52065336534301</c:v>
                </c:pt>
                <c:pt idx="75">
                  <c:v>233.85176127406399</c:v>
                </c:pt>
                <c:pt idx="76">
                  <c:v>235.14887684806399</c:v>
                </c:pt>
                <c:pt idx="77">
                  <c:v>247.35336936828</c:v>
                </c:pt>
                <c:pt idx="78">
                  <c:v>259.60402138070901</c:v>
                </c:pt>
                <c:pt idx="79">
                  <c:v>242.099808193857</c:v>
                </c:pt>
                <c:pt idx="80">
                  <c:v>250.37081824373499</c:v>
                </c:pt>
                <c:pt idx="81">
                  <c:v>232.764878951767</c:v>
                </c:pt>
                <c:pt idx="82">
                  <c:v>265.827508722902</c:v>
                </c:pt>
                <c:pt idx="83">
                  <c:v>276.40564843372999</c:v>
                </c:pt>
                <c:pt idx="84">
                  <c:v>252.541171104493</c:v>
                </c:pt>
                <c:pt idx="85">
                  <c:v>269.30441349278101</c:v>
                </c:pt>
                <c:pt idx="86">
                  <c:v>274.92822550001898</c:v>
                </c:pt>
                <c:pt idx="87">
                  <c:v>282.24229192803398</c:v>
                </c:pt>
                <c:pt idx="88">
                  <c:v>266.35422218773402</c:v>
                </c:pt>
                <c:pt idx="89">
                  <c:v>272.27439234546603</c:v>
                </c:pt>
                <c:pt idx="90">
                  <c:v>279.71533847983198</c:v>
                </c:pt>
                <c:pt idx="91">
                  <c:v>303.14453922131298</c:v>
                </c:pt>
                <c:pt idx="92">
                  <c:v>242.08856947890001</c:v>
                </c:pt>
                <c:pt idx="93">
                  <c:v>250.526922047954</c:v>
                </c:pt>
                <c:pt idx="94">
                  <c:v>253.88326223060201</c:v>
                </c:pt>
                <c:pt idx="95">
                  <c:v>216.90046175644699</c:v>
                </c:pt>
                <c:pt idx="96">
                  <c:v>249.09879426126</c:v>
                </c:pt>
                <c:pt idx="97">
                  <c:v>220.51008660929401</c:v>
                </c:pt>
                <c:pt idx="98">
                  <c:v>219.68470806854901</c:v>
                </c:pt>
                <c:pt idx="99">
                  <c:v>200.94962755450899</c:v>
                </c:pt>
                <c:pt idx="100">
                  <c:v>244.27850626743799</c:v>
                </c:pt>
                <c:pt idx="101">
                  <c:v>237.49948894726501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C5B-4C12-9499-C2D1B266BC12}"/>
            </c:ext>
          </c:extLst>
        </c:ser>
        <c:ser>
          <c:idx val="1"/>
          <c:order val="1"/>
          <c:tx>
            <c:strRef>
              <c:f>PrimeMarkets!$S$5</c:f>
              <c:strCache>
                <c:ptCount val="1"/>
                <c:pt idx="0">
                  <c:v>U.S.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PrimeMarkets!$N$6:$N$123</c:f>
              <c:numCache>
                <c:formatCode>[$-409]mmm\-yy;@</c:formatCode>
                <c:ptCount val="118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  <c:pt idx="106">
                  <c:v>44834</c:v>
                </c:pt>
                <c:pt idx="107">
                  <c:v>44926</c:v>
                </c:pt>
                <c:pt idx="108">
                  <c:v>45016</c:v>
                </c:pt>
                <c:pt idx="109">
                  <c:v>45107</c:v>
                </c:pt>
                <c:pt idx="110">
                  <c:v>45199</c:v>
                </c:pt>
                <c:pt idx="111">
                  <c:v>45291</c:v>
                </c:pt>
                <c:pt idx="112">
                  <c:v>45382</c:v>
                </c:pt>
                <c:pt idx="113">
                  <c:v>45473</c:v>
                </c:pt>
                <c:pt idx="114">
                  <c:v>45565</c:v>
                </c:pt>
                <c:pt idx="115">
                  <c:v>45657</c:v>
                </c:pt>
                <c:pt idx="116">
                  <c:v>45747</c:v>
                </c:pt>
                <c:pt idx="117">
                  <c:v>45838</c:v>
                </c:pt>
              </c:numCache>
            </c:numRef>
          </c:xVal>
          <c:yVal>
            <c:numRef>
              <c:f>PrimeMarkets!$S$6:$S$123</c:f>
              <c:numCache>
                <c:formatCode>0</c:formatCode>
                <c:ptCount val="118"/>
                <c:pt idx="0">
                  <c:v>58.618820716454401</c:v>
                </c:pt>
                <c:pt idx="1">
                  <c:v>62.240480745921502</c:v>
                </c:pt>
                <c:pt idx="2">
                  <c:v>65.736252145568201</c:v>
                </c:pt>
                <c:pt idx="3">
                  <c:v>65.451392615711299</c:v>
                </c:pt>
                <c:pt idx="4">
                  <c:v>65.957159412229402</c:v>
                </c:pt>
                <c:pt idx="5">
                  <c:v>69.871438770989201</c:v>
                </c:pt>
                <c:pt idx="6">
                  <c:v>74.911260634302295</c:v>
                </c:pt>
                <c:pt idx="7">
                  <c:v>77.353516573838107</c:v>
                </c:pt>
                <c:pt idx="8">
                  <c:v>77.737804287471405</c:v>
                </c:pt>
                <c:pt idx="9">
                  <c:v>78.389938111964796</c:v>
                </c:pt>
                <c:pt idx="10">
                  <c:v>80.301331386774606</c:v>
                </c:pt>
                <c:pt idx="11">
                  <c:v>82.761987590501903</c:v>
                </c:pt>
                <c:pt idx="12">
                  <c:v>85.498834016305196</c:v>
                </c:pt>
                <c:pt idx="13">
                  <c:v>89.258515273562097</c:v>
                </c:pt>
                <c:pt idx="14">
                  <c:v>90.694833924532702</c:v>
                </c:pt>
                <c:pt idx="15">
                  <c:v>90.516457579871997</c:v>
                </c:pt>
                <c:pt idx="16">
                  <c:v>93.091428200239406</c:v>
                </c:pt>
                <c:pt idx="17">
                  <c:v>98.322662186914002</c:v>
                </c:pt>
                <c:pt idx="18">
                  <c:v>100.98843951880799</c:v>
                </c:pt>
                <c:pt idx="19">
                  <c:v>100</c:v>
                </c:pt>
                <c:pt idx="20">
                  <c:v>100.26508083038399</c:v>
                </c:pt>
                <c:pt idx="21">
                  <c:v>102.540957739806</c:v>
                </c:pt>
                <c:pt idx="22">
                  <c:v>103.317793828619</c:v>
                </c:pt>
                <c:pt idx="23">
                  <c:v>102.608198095878</c:v>
                </c:pt>
                <c:pt idx="24">
                  <c:v>103.605305145248</c:v>
                </c:pt>
                <c:pt idx="25">
                  <c:v>106.279029959624</c:v>
                </c:pt>
                <c:pt idx="26">
                  <c:v>108.596496748001</c:v>
                </c:pt>
                <c:pt idx="27">
                  <c:v>109.910312925223</c:v>
                </c:pt>
                <c:pt idx="28">
                  <c:v>112.60806633185</c:v>
                </c:pt>
                <c:pt idx="29">
                  <c:v>116.245842823283</c:v>
                </c:pt>
                <c:pt idx="30">
                  <c:v>118.471114056823</c:v>
                </c:pt>
                <c:pt idx="31">
                  <c:v>120.725838857394</c:v>
                </c:pt>
                <c:pt idx="32">
                  <c:v>125.080282070282</c:v>
                </c:pt>
                <c:pt idx="33">
                  <c:v>129.909202532054</c:v>
                </c:pt>
                <c:pt idx="34">
                  <c:v>134.57012558884901</c:v>
                </c:pt>
                <c:pt idx="35">
                  <c:v>139.209942369163</c:v>
                </c:pt>
                <c:pt idx="36">
                  <c:v>144.417840905323</c:v>
                </c:pt>
                <c:pt idx="37">
                  <c:v>150.55469681301901</c:v>
                </c:pt>
                <c:pt idx="38">
                  <c:v>155.50940715896499</c:v>
                </c:pt>
                <c:pt idx="39">
                  <c:v>158.87100966105999</c:v>
                </c:pt>
                <c:pt idx="40">
                  <c:v>162.36574358370899</c:v>
                </c:pt>
                <c:pt idx="41">
                  <c:v>165.99948820009101</c:v>
                </c:pt>
                <c:pt idx="42">
                  <c:v>166.166914587891</c:v>
                </c:pt>
                <c:pt idx="43">
                  <c:v>164.96349910996099</c:v>
                </c:pt>
                <c:pt idx="44">
                  <c:v>168.632624393892</c:v>
                </c:pt>
                <c:pt idx="45">
                  <c:v>175.53917537541199</c:v>
                </c:pt>
                <c:pt idx="46">
                  <c:v>173.35717796703801</c:v>
                </c:pt>
                <c:pt idx="47">
                  <c:v>165.99136080134201</c:v>
                </c:pt>
                <c:pt idx="48">
                  <c:v>163.62387464007699</c:v>
                </c:pt>
                <c:pt idx="49">
                  <c:v>162.682210765185</c:v>
                </c:pt>
                <c:pt idx="50">
                  <c:v>154.23516445092901</c:v>
                </c:pt>
                <c:pt idx="51">
                  <c:v>142.312264881728</c:v>
                </c:pt>
                <c:pt idx="52">
                  <c:v>131.60521678165199</c:v>
                </c:pt>
                <c:pt idx="53">
                  <c:v>122.092981924071</c:v>
                </c:pt>
                <c:pt idx="54">
                  <c:v>120.76690957415499</c:v>
                </c:pt>
                <c:pt idx="55">
                  <c:v>122.440318043711</c:v>
                </c:pt>
                <c:pt idx="56">
                  <c:v>118.721766313792</c:v>
                </c:pt>
                <c:pt idx="57">
                  <c:v>113.495359942802</c:v>
                </c:pt>
                <c:pt idx="58">
                  <c:v>111.13321838194599</c:v>
                </c:pt>
                <c:pt idx="59">
                  <c:v>109.19309120542</c:v>
                </c:pt>
                <c:pt idx="60">
                  <c:v>107.178216710716</c:v>
                </c:pt>
                <c:pt idx="61">
                  <c:v>108.58970124611</c:v>
                </c:pt>
                <c:pt idx="62">
                  <c:v>110.346917013506</c:v>
                </c:pt>
                <c:pt idx="63">
                  <c:v>109.145148233732</c:v>
                </c:pt>
                <c:pt idx="64">
                  <c:v>107.593162061287</c:v>
                </c:pt>
                <c:pt idx="65">
                  <c:v>107.64705929256</c:v>
                </c:pt>
                <c:pt idx="66">
                  <c:v>110.64880691912801</c:v>
                </c:pt>
                <c:pt idx="67">
                  <c:v>113.750332297772</c:v>
                </c:pt>
                <c:pt idx="68">
                  <c:v>115.115322758917</c:v>
                </c:pt>
                <c:pt idx="69">
                  <c:v>116.541984267543</c:v>
                </c:pt>
                <c:pt idx="70">
                  <c:v>119.079749949115</c:v>
                </c:pt>
                <c:pt idx="71">
                  <c:v>122.03180752813699</c:v>
                </c:pt>
                <c:pt idx="72">
                  <c:v>125.931806824034</c:v>
                </c:pt>
                <c:pt idx="73">
                  <c:v>131.32532747954099</c:v>
                </c:pt>
                <c:pt idx="74">
                  <c:v>133.40115718096101</c:v>
                </c:pt>
                <c:pt idx="75">
                  <c:v>133.87377795146099</c:v>
                </c:pt>
                <c:pt idx="76">
                  <c:v>137.99125661245</c:v>
                </c:pt>
                <c:pt idx="77">
                  <c:v>143.00686627633101</c:v>
                </c:pt>
                <c:pt idx="78">
                  <c:v>143.25972271399399</c:v>
                </c:pt>
                <c:pt idx="79">
                  <c:v>142.089765792213</c:v>
                </c:pt>
                <c:pt idx="80">
                  <c:v>144.49490509021101</c:v>
                </c:pt>
                <c:pt idx="81">
                  <c:v>148.50471957443301</c:v>
                </c:pt>
                <c:pt idx="82">
                  <c:v>152.70277942676699</c:v>
                </c:pt>
                <c:pt idx="83">
                  <c:v>156.40837540288999</c:v>
                </c:pt>
                <c:pt idx="84">
                  <c:v>162.172399557695</c:v>
                </c:pt>
                <c:pt idx="85">
                  <c:v>169.26047140975899</c:v>
                </c:pt>
                <c:pt idx="86">
                  <c:v>169.78756054130699</c:v>
                </c:pt>
                <c:pt idx="87">
                  <c:v>168.24441307021101</c:v>
                </c:pt>
                <c:pt idx="88">
                  <c:v>172.38908744133599</c:v>
                </c:pt>
                <c:pt idx="89">
                  <c:v>178.27715426699501</c:v>
                </c:pt>
                <c:pt idx="90">
                  <c:v>179.71750854104499</c:v>
                </c:pt>
                <c:pt idx="91">
                  <c:v>179.52937404988</c:v>
                </c:pt>
                <c:pt idx="92">
                  <c:v>182.14590906398601</c:v>
                </c:pt>
                <c:pt idx="93">
                  <c:v>185.47319707642899</c:v>
                </c:pt>
                <c:pt idx="94">
                  <c:v>187.00948888867401</c:v>
                </c:pt>
                <c:pt idx="95">
                  <c:v>187.01797556122801</c:v>
                </c:pt>
                <c:pt idx="96">
                  <c:v>186.002136794737</c:v>
                </c:pt>
                <c:pt idx="97">
                  <c:v>183.978465978207</c:v>
                </c:pt>
                <c:pt idx="98">
                  <c:v>188.73289073674999</c:v>
                </c:pt>
                <c:pt idx="99">
                  <c:v>195.58002050648901</c:v>
                </c:pt>
                <c:pt idx="100">
                  <c:v>197.27806094800201</c:v>
                </c:pt>
                <c:pt idx="101">
                  <c:v>202.09972448240799</c:v>
                </c:pt>
                <c:pt idx="102">
                  <c:v>210.984390077347</c:v>
                </c:pt>
                <c:pt idx="103">
                  <c:v>215.804645954215</c:v>
                </c:pt>
                <c:pt idx="104">
                  <c:v>219.79388361810001</c:v>
                </c:pt>
                <c:pt idx="105">
                  <c:v>230.240324984864</c:v>
                </c:pt>
                <c:pt idx="106">
                  <c:v>230.307862805399</c:v>
                </c:pt>
                <c:pt idx="107">
                  <c:v>220.700323315405</c:v>
                </c:pt>
                <c:pt idx="108">
                  <c:v>217.87184348679801</c:v>
                </c:pt>
                <c:pt idx="109">
                  <c:v>222.463463137377</c:v>
                </c:pt>
                <c:pt idx="110">
                  <c:v>221.944963027212</c:v>
                </c:pt>
                <c:pt idx="111">
                  <c:v>215.38746308398899</c:v>
                </c:pt>
                <c:pt idx="112">
                  <c:v>214.997353587383</c:v>
                </c:pt>
                <c:pt idx="113">
                  <c:v>216.28079425484199</c:v>
                </c:pt>
                <c:pt idx="114">
                  <c:v>214.325622478399</c:v>
                </c:pt>
                <c:pt idx="115">
                  <c:v>215.28776411114401</c:v>
                </c:pt>
                <c:pt idx="116">
                  <c:v>216.80324524156401</c:v>
                </c:pt>
                <c:pt idx="117">
                  <c:v>212.08598304178801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C5B-4C12-9499-C2D1B266BC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8474032"/>
        <c:axId val="528474424"/>
      </c:scatterChart>
      <c:valAx>
        <c:axId val="528474032"/>
        <c:scaling>
          <c:orientation val="minMax"/>
          <c:max val="45900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4424"/>
        <c:crosses val="autoZero"/>
        <c:crossBetween val="midCat"/>
        <c:majorUnit val="365"/>
      </c:valAx>
      <c:valAx>
        <c:axId val="528474424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>
            <c:manualLayout>
              <c:xMode val="edge"/>
              <c:yMode val="edge"/>
              <c:x val="1.0835520559930008E-2"/>
              <c:y val="0.25527184101987255"/>
            </c:manualLayout>
          </c:layout>
          <c:overlay val="0"/>
        </c:title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4032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.13777777777777778"/>
          <c:y val="4.9231418419964389E-2"/>
          <c:w val="0.69036710411198599"/>
          <c:h val="7.7525888042129787E-2"/>
        </c:manualLayout>
      </c:layout>
      <c:overlay val="0"/>
      <c:txPr>
        <a:bodyPr/>
        <a:lstStyle/>
        <a:p>
          <a:pPr>
            <a:defRPr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813578302712161"/>
          <c:y val="0.14408284173481531"/>
          <c:w val="0.8121901428988042"/>
          <c:h val="0.67070790955818027"/>
        </c:manualLayout>
      </c:layout>
      <c:scatterChart>
        <c:scatterStyle val="lineMarker"/>
        <c:varyColors val="0"/>
        <c:ser>
          <c:idx val="0"/>
          <c:order val="0"/>
          <c:tx>
            <c:strRef>
              <c:f>PrimeMarkets!$P$5</c:f>
              <c:strCache>
                <c:ptCount val="1"/>
                <c:pt idx="0">
                  <c:v>Prime Industrial Metros</c:v>
                </c:pt>
              </c:strCache>
            </c:strRef>
          </c:tx>
          <c:spPr>
            <a:ln w="28575">
              <a:solidFill>
                <a:srgbClr val="FF0000"/>
              </a:solidFill>
              <a:prstDash val="sysDash"/>
            </a:ln>
          </c:spPr>
          <c:marker>
            <c:symbol val="none"/>
          </c:marker>
          <c:xVal>
            <c:numRef>
              <c:f>PrimeMarkets!$N$22:$N$123</c:f>
              <c:numCache>
                <c:formatCode>[$-409]mmm\-yy;@</c:formatCode>
                <c:ptCount val="102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  <c:pt idx="92">
                  <c:v>45016</c:v>
                </c:pt>
                <c:pt idx="93">
                  <c:v>45107</c:v>
                </c:pt>
                <c:pt idx="94">
                  <c:v>45199</c:v>
                </c:pt>
                <c:pt idx="95">
                  <c:v>45291</c:v>
                </c:pt>
                <c:pt idx="96">
                  <c:v>45382</c:v>
                </c:pt>
                <c:pt idx="97">
                  <c:v>45473</c:v>
                </c:pt>
                <c:pt idx="98">
                  <c:v>45565</c:v>
                </c:pt>
                <c:pt idx="99">
                  <c:v>45657</c:v>
                </c:pt>
                <c:pt idx="100">
                  <c:v>45747</c:v>
                </c:pt>
                <c:pt idx="101">
                  <c:v>45838</c:v>
                </c:pt>
              </c:numCache>
            </c:numRef>
          </c:xVal>
          <c:yVal>
            <c:numRef>
              <c:f>PrimeMarkets!$P$22:$P$123</c:f>
              <c:numCache>
                <c:formatCode>#,##0_);[Red]\(#,##0\)</c:formatCode>
                <c:ptCount val="102"/>
                <c:pt idx="0">
                  <c:v>90.417507257984994</c:v>
                </c:pt>
                <c:pt idx="1">
                  <c:v>103.884579863954</c:v>
                </c:pt>
                <c:pt idx="2">
                  <c:v>96.384756906244306</c:v>
                </c:pt>
                <c:pt idx="3">
                  <c:v>100</c:v>
                </c:pt>
                <c:pt idx="4">
                  <c:v>102.00695093839801</c:v>
                </c:pt>
                <c:pt idx="5">
                  <c:v>108.445541702833</c:v>
                </c:pt>
                <c:pt idx="6">
                  <c:v>103.050419920707</c:v>
                </c:pt>
                <c:pt idx="7">
                  <c:v>102.847580529753</c:v>
                </c:pt>
                <c:pt idx="8">
                  <c:v>109.16590091434</c:v>
                </c:pt>
                <c:pt idx="9">
                  <c:v>106.871406184107</c:v>
                </c:pt>
                <c:pt idx="10">
                  <c:v>110.832266315203</c:v>
                </c:pt>
                <c:pt idx="11">
                  <c:v>116.79662182049501</c:v>
                </c:pt>
                <c:pt idx="12">
                  <c:v>116.67368686278</c:v>
                </c:pt>
                <c:pt idx="13">
                  <c:v>119.52502191529</c:v>
                </c:pt>
                <c:pt idx="14">
                  <c:v>115.649586908682</c:v>
                </c:pt>
                <c:pt idx="15">
                  <c:v>126.368958494832</c:v>
                </c:pt>
                <c:pt idx="16">
                  <c:v>128.42319818498899</c:v>
                </c:pt>
                <c:pt idx="17">
                  <c:v>133.77257724399601</c:v>
                </c:pt>
                <c:pt idx="18">
                  <c:v>139.46612170668399</c:v>
                </c:pt>
                <c:pt idx="19">
                  <c:v>139.90027250094801</c:v>
                </c:pt>
                <c:pt idx="20">
                  <c:v>147.35170042860599</c:v>
                </c:pt>
                <c:pt idx="21">
                  <c:v>152.44363442934699</c:v>
                </c:pt>
                <c:pt idx="22">
                  <c:v>152.795218559023</c:v>
                </c:pt>
                <c:pt idx="23">
                  <c:v>164.19890289371099</c:v>
                </c:pt>
                <c:pt idx="24">
                  <c:v>172.55656274244001</c:v>
                </c:pt>
                <c:pt idx="25">
                  <c:v>171.43867440743099</c:v>
                </c:pt>
                <c:pt idx="26">
                  <c:v>181.12285411203399</c:v>
                </c:pt>
                <c:pt idx="27">
                  <c:v>184.631584223288</c:v>
                </c:pt>
                <c:pt idx="28">
                  <c:v>191.69129861073901</c:v>
                </c:pt>
                <c:pt idx="29">
                  <c:v>188.41451156539199</c:v>
                </c:pt>
                <c:pt idx="30">
                  <c:v>185.94305049350501</c:v>
                </c:pt>
                <c:pt idx="31">
                  <c:v>200.253575120753</c:v>
                </c:pt>
                <c:pt idx="32">
                  <c:v>191.57004418195999</c:v>
                </c:pt>
                <c:pt idx="33">
                  <c:v>188.673046450828</c:v>
                </c:pt>
                <c:pt idx="34">
                  <c:v>192.91635861471599</c:v>
                </c:pt>
                <c:pt idx="35">
                  <c:v>171.45354480602799</c:v>
                </c:pt>
                <c:pt idx="36">
                  <c:v>157.35338397728199</c:v>
                </c:pt>
                <c:pt idx="37">
                  <c:v>153.37335132313399</c:v>
                </c:pt>
                <c:pt idx="38">
                  <c:v>140.60827200793699</c:v>
                </c:pt>
                <c:pt idx="39">
                  <c:v>136.58881842464899</c:v>
                </c:pt>
                <c:pt idx="40">
                  <c:v>129.192799079271</c:v>
                </c:pt>
                <c:pt idx="41">
                  <c:v>138.36612981694401</c:v>
                </c:pt>
                <c:pt idx="42">
                  <c:v>119.455446083034</c:v>
                </c:pt>
                <c:pt idx="43">
                  <c:v>136.20173164233799</c:v>
                </c:pt>
                <c:pt idx="44">
                  <c:v>120.70947111005501</c:v>
                </c:pt>
                <c:pt idx="45">
                  <c:v>132.60938613677101</c:v>
                </c:pt>
                <c:pt idx="46">
                  <c:v>135.423436425826</c:v>
                </c:pt>
                <c:pt idx="47">
                  <c:v>124.819719198942</c:v>
                </c:pt>
                <c:pt idx="48">
                  <c:v>134.70798620283401</c:v>
                </c:pt>
                <c:pt idx="49">
                  <c:v>124.187594344796</c:v>
                </c:pt>
                <c:pt idx="50">
                  <c:v>125.42054959487299</c:v>
                </c:pt>
                <c:pt idx="51">
                  <c:v>139.62552131814499</c:v>
                </c:pt>
                <c:pt idx="52">
                  <c:v>121.47013232684699</c:v>
                </c:pt>
                <c:pt idx="53">
                  <c:v>134.56228966531299</c:v>
                </c:pt>
                <c:pt idx="54">
                  <c:v>138.97691811633101</c:v>
                </c:pt>
                <c:pt idx="55">
                  <c:v>143.020208594644</c:v>
                </c:pt>
                <c:pt idx="56">
                  <c:v>151.730052156467</c:v>
                </c:pt>
                <c:pt idx="57">
                  <c:v>146.98472474443699</c:v>
                </c:pt>
                <c:pt idx="58">
                  <c:v>164.423824152284</c:v>
                </c:pt>
                <c:pt idx="59">
                  <c:v>161.30231682525101</c:v>
                </c:pt>
                <c:pt idx="60">
                  <c:v>162.003010582614</c:v>
                </c:pt>
                <c:pt idx="61">
                  <c:v>173.48839227569101</c:v>
                </c:pt>
                <c:pt idx="62">
                  <c:v>175.616975370571</c:v>
                </c:pt>
                <c:pt idx="63">
                  <c:v>174.39982889439901</c:v>
                </c:pt>
                <c:pt idx="64">
                  <c:v>180.577230829369</c:v>
                </c:pt>
                <c:pt idx="65">
                  <c:v>186.927620089735</c:v>
                </c:pt>
                <c:pt idx="66">
                  <c:v>190.69357229251301</c:v>
                </c:pt>
                <c:pt idx="67">
                  <c:v>201.27116235339699</c:v>
                </c:pt>
                <c:pt idx="68">
                  <c:v>207.92598312866301</c:v>
                </c:pt>
                <c:pt idx="69">
                  <c:v>223.75338262634199</c:v>
                </c:pt>
                <c:pt idx="70">
                  <c:v>220.972484884724</c:v>
                </c:pt>
                <c:pt idx="71">
                  <c:v>225.20816388419701</c:v>
                </c:pt>
                <c:pt idx="72">
                  <c:v>239.273376429525</c:v>
                </c:pt>
                <c:pt idx="73">
                  <c:v>230.121165043692</c:v>
                </c:pt>
                <c:pt idx="74">
                  <c:v>241.17997092868001</c:v>
                </c:pt>
                <c:pt idx="75">
                  <c:v>242.773599640528</c:v>
                </c:pt>
                <c:pt idx="76">
                  <c:v>265.42797878114197</c:v>
                </c:pt>
                <c:pt idx="77">
                  <c:v>242.355952064593</c:v>
                </c:pt>
                <c:pt idx="78">
                  <c:v>250.411128822292</c:v>
                </c:pt>
                <c:pt idx="79">
                  <c:v>268.46018385810498</c:v>
                </c:pt>
                <c:pt idx="80">
                  <c:v>246.977128945819</c:v>
                </c:pt>
                <c:pt idx="81">
                  <c:v>276.20969840964102</c:v>
                </c:pt>
                <c:pt idx="82">
                  <c:v>274.018583580712</c:v>
                </c:pt>
                <c:pt idx="83">
                  <c:v>287.49649332624398</c:v>
                </c:pt>
                <c:pt idx="84">
                  <c:v>300.95999428408697</c:v>
                </c:pt>
                <c:pt idx="85">
                  <c:v>310.62528620869602</c:v>
                </c:pt>
                <c:pt idx="86">
                  <c:v>330.44943707259699</c:v>
                </c:pt>
                <c:pt idx="87">
                  <c:v>348.66524999308001</c:v>
                </c:pt>
                <c:pt idx="88">
                  <c:v>355.69072810007901</c:v>
                </c:pt>
                <c:pt idx="89">
                  <c:v>374.82483261208301</c:v>
                </c:pt>
                <c:pt idx="90">
                  <c:v>390.02724463781999</c:v>
                </c:pt>
                <c:pt idx="91">
                  <c:v>392.04725324617499</c:v>
                </c:pt>
                <c:pt idx="92">
                  <c:v>406.93979507825202</c:v>
                </c:pt>
                <c:pt idx="93">
                  <c:v>396.26389322476598</c:v>
                </c:pt>
                <c:pt idx="94">
                  <c:v>409.31374052923798</c:v>
                </c:pt>
                <c:pt idx="95">
                  <c:v>398.93162868465703</c:v>
                </c:pt>
                <c:pt idx="96">
                  <c:v>425.09537473474597</c:v>
                </c:pt>
                <c:pt idx="97">
                  <c:v>415.86671422905903</c:v>
                </c:pt>
                <c:pt idx="98">
                  <c:v>417.89581235805701</c:v>
                </c:pt>
                <c:pt idx="99">
                  <c:v>434.75020298993098</c:v>
                </c:pt>
                <c:pt idx="100">
                  <c:v>423.05160055644097</c:v>
                </c:pt>
                <c:pt idx="101">
                  <c:v>428.892471207705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4A8-43CD-8E2B-63A02F37D9D5}"/>
            </c:ext>
          </c:extLst>
        </c:ser>
        <c:ser>
          <c:idx val="1"/>
          <c:order val="1"/>
          <c:tx>
            <c:strRef>
              <c:f>PrimeMarkets!$T$5</c:f>
              <c:strCache>
                <c:ptCount val="1"/>
                <c:pt idx="0">
                  <c:v>U.S.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PrimeMarkets!$N$6:$N$123</c:f>
              <c:numCache>
                <c:formatCode>[$-409]mmm\-yy;@</c:formatCode>
                <c:ptCount val="118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  <c:pt idx="106">
                  <c:v>44834</c:v>
                </c:pt>
                <c:pt idx="107">
                  <c:v>44926</c:v>
                </c:pt>
                <c:pt idx="108">
                  <c:v>45016</c:v>
                </c:pt>
                <c:pt idx="109">
                  <c:v>45107</c:v>
                </c:pt>
                <c:pt idx="110">
                  <c:v>45199</c:v>
                </c:pt>
                <c:pt idx="111">
                  <c:v>45291</c:v>
                </c:pt>
                <c:pt idx="112">
                  <c:v>45382</c:v>
                </c:pt>
                <c:pt idx="113">
                  <c:v>45473</c:v>
                </c:pt>
                <c:pt idx="114">
                  <c:v>45565</c:v>
                </c:pt>
                <c:pt idx="115">
                  <c:v>45657</c:v>
                </c:pt>
                <c:pt idx="116">
                  <c:v>45747</c:v>
                </c:pt>
                <c:pt idx="117">
                  <c:v>45838</c:v>
                </c:pt>
              </c:numCache>
            </c:numRef>
          </c:xVal>
          <c:yVal>
            <c:numRef>
              <c:f>PrimeMarkets!$T$6:$T$123</c:f>
              <c:numCache>
                <c:formatCode>0</c:formatCode>
                <c:ptCount val="118"/>
                <c:pt idx="0">
                  <c:v>68.028329951928299</c:v>
                </c:pt>
                <c:pt idx="1">
                  <c:v>70.241370007906397</c:v>
                </c:pt>
                <c:pt idx="2">
                  <c:v>71.721362152163607</c:v>
                </c:pt>
                <c:pt idx="3">
                  <c:v>70.441282310865901</c:v>
                </c:pt>
                <c:pt idx="4">
                  <c:v>70.291626761055497</c:v>
                </c:pt>
                <c:pt idx="5">
                  <c:v>73.010026146217996</c:v>
                </c:pt>
                <c:pt idx="6">
                  <c:v>77.051356709129607</c:v>
                </c:pt>
                <c:pt idx="7">
                  <c:v>79.166927355214398</c:v>
                </c:pt>
                <c:pt idx="8">
                  <c:v>79.362500629880202</c:v>
                </c:pt>
                <c:pt idx="9">
                  <c:v>79.645430914670101</c:v>
                </c:pt>
                <c:pt idx="10">
                  <c:v>81.332857583352805</c:v>
                </c:pt>
                <c:pt idx="11">
                  <c:v>84.070191174973502</c:v>
                </c:pt>
                <c:pt idx="12">
                  <c:v>86.863561445166994</c:v>
                </c:pt>
                <c:pt idx="13">
                  <c:v>87.9638827893545</c:v>
                </c:pt>
                <c:pt idx="14">
                  <c:v>88.302605280934998</c:v>
                </c:pt>
                <c:pt idx="15">
                  <c:v>90.772128355655298</c:v>
                </c:pt>
                <c:pt idx="16">
                  <c:v>94.628813881160994</c:v>
                </c:pt>
                <c:pt idx="17">
                  <c:v>98.302482455979202</c:v>
                </c:pt>
                <c:pt idx="18">
                  <c:v>99.772295712805104</c:v>
                </c:pt>
                <c:pt idx="19">
                  <c:v>100</c:v>
                </c:pt>
                <c:pt idx="20">
                  <c:v>101.51226038885</c:v>
                </c:pt>
                <c:pt idx="21">
                  <c:v>102.921724609523</c:v>
                </c:pt>
                <c:pt idx="22">
                  <c:v>102.761894823989</c:v>
                </c:pt>
                <c:pt idx="23">
                  <c:v>102.739949225289</c:v>
                </c:pt>
                <c:pt idx="24">
                  <c:v>103.944650684669</c:v>
                </c:pt>
                <c:pt idx="25">
                  <c:v>106.951455680108</c:v>
                </c:pt>
                <c:pt idx="26">
                  <c:v>110.695729488079</c:v>
                </c:pt>
                <c:pt idx="27">
                  <c:v>112.07032085674101</c:v>
                </c:pt>
                <c:pt idx="28">
                  <c:v>112.230679380627</c:v>
                </c:pt>
                <c:pt idx="29">
                  <c:v>113.582551183692</c:v>
                </c:pt>
                <c:pt idx="30">
                  <c:v>116.61268759177101</c:v>
                </c:pt>
                <c:pt idx="31">
                  <c:v>120.57110519793601</c:v>
                </c:pt>
                <c:pt idx="32">
                  <c:v>126.824608609207</c:v>
                </c:pt>
                <c:pt idx="33">
                  <c:v>133.93675769583999</c:v>
                </c:pt>
                <c:pt idx="34">
                  <c:v>135.22225362241701</c:v>
                </c:pt>
                <c:pt idx="35">
                  <c:v>136.00761794114601</c:v>
                </c:pt>
                <c:pt idx="36">
                  <c:v>143.853912540436</c:v>
                </c:pt>
                <c:pt idx="37">
                  <c:v>153.055715136922</c:v>
                </c:pt>
                <c:pt idx="38">
                  <c:v>156.356025594442</c:v>
                </c:pt>
                <c:pt idx="39">
                  <c:v>158.292250147663</c:v>
                </c:pt>
                <c:pt idx="40">
                  <c:v>163.13157794780599</c:v>
                </c:pt>
                <c:pt idx="41">
                  <c:v>167.826931572799</c:v>
                </c:pt>
                <c:pt idx="42">
                  <c:v>171.10835647356799</c:v>
                </c:pt>
                <c:pt idx="43">
                  <c:v>173.30547289847701</c:v>
                </c:pt>
                <c:pt idx="44">
                  <c:v>175.36709540052399</c:v>
                </c:pt>
                <c:pt idx="45">
                  <c:v>178.110371467671</c:v>
                </c:pt>
                <c:pt idx="46">
                  <c:v>178.62511784474501</c:v>
                </c:pt>
                <c:pt idx="47">
                  <c:v>175.725242594289</c:v>
                </c:pt>
                <c:pt idx="48">
                  <c:v>172.71334267271499</c:v>
                </c:pt>
                <c:pt idx="49">
                  <c:v>171.64498094286901</c:v>
                </c:pt>
                <c:pt idx="50">
                  <c:v>165.41730548779901</c:v>
                </c:pt>
                <c:pt idx="51">
                  <c:v>154.326932080321</c:v>
                </c:pt>
                <c:pt idx="52">
                  <c:v>143.21396128506399</c:v>
                </c:pt>
                <c:pt idx="53">
                  <c:v>135.985225967801</c:v>
                </c:pt>
                <c:pt idx="54">
                  <c:v>133.15230604588001</c:v>
                </c:pt>
                <c:pt idx="55">
                  <c:v>129.786485187149</c:v>
                </c:pt>
                <c:pt idx="56">
                  <c:v>127.69674217587701</c:v>
                </c:pt>
                <c:pt idx="57">
                  <c:v>128.867189618477</c:v>
                </c:pt>
                <c:pt idx="58">
                  <c:v>125.14003463525999</c:v>
                </c:pt>
                <c:pt idx="59">
                  <c:v>118.225509615673</c:v>
                </c:pt>
                <c:pt idx="60">
                  <c:v>118.130726278621</c:v>
                </c:pt>
                <c:pt idx="61">
                  <c:v>123.053302175369</c:v>
                </c:pt>
                <c:pt idx="62">
                  <c:v>122.76399649600999</c:v>
                </c:pt>
                <c:pt idx="63">
                  <c:v>118.594829092114</c:v>
                </c:pt>
                <c:pt idx="64">
                  <c:v>118.32520807719099</c:v>
                </c:pt>
                <c:pt idx="65">
                  <c:v>120.536947519035</c:v>
                </c:pt>
                <c:pt idx="66">
                  <c:v>123.383524623963</c:v>
                </c:pt>
                <c:pt idx="67">
                  <c:v>124.170017127873</c:v>
                </c:pt>
                <c:pt idx="68">
                  <c:v>124.955084089726</c:v>
                </c:pt>
                <c:pt idx="69">
                  <c:v>129.15905803135399</c:v>
                </c:pt>
                <c:pt idx="70">
                  <c:v>133.424226862594</c:v>
                </c:pt>
                <c:pt idx="71">
                  <c:v>135.23951881592899</c:v>
                </c:pt>
                <c:pt idx="72">
                  <c:v>139.47184180602699</c:v>
                </c:pt>
                <c:pt idx="73">
                  <c:v>146.866125927132</c:v>
                </c:pt>
                <c:pt idx="74">
                  <c:v>150.72779934967201</c:v>
                </c:pt>
                <c:pt idx="75">
                  <c:v>151.30149424870601</c:v>
                </c:pt>
                <c:pt idx="76">
                  <c:v>154.92325613340901</c:v>
                </c:pt>
                <c:pt idx="77">
                  <c:v>161.75523295824701</c:v>
                </c:pt>
                <c:pt idx="78">
                  <c:v>164.14628205262201</c:v>
                </c:pt>
                <c:pt idx="79">
                  <c:v>163.18515732471101</c:v>
                </c:pt>
                <c:pt idx="80">
                  <c:v>168.16200055784299</c:v>
                </c:pt>
                <c:pt idx="81">
                  <c:v>177.29091182829401</c:v>
                </c:pt>
                <c:pt idx="82">
                  <c:v>180.43688225394499</c:v>
                </c:pt>
                <c:pt idx="83">
                  <c:v>180.59093248621301</c:v>
                </c:pt>
                <c:pt idx="84">
                  <c:v>190.90437530820799</c:v>
                </c:pt>
                <c:pt idx="85">
                  <c:v>207.92509076065099</c:v>
                </c:pt>
                <c:pt idx="86">
                  <c:v>212.12855786784999</c:v>
                </c:pt>
                <c:pt idx="87">
                  <c:v>207.97732647172</c:v>
                </c:pt>
                <c:pt idx="88">
                  <c:v>210.98866047347701</c:v>
                </c:pt>
                <c:pt idx="89">
                  <c:v>217.29633195820901</c:v>
                </c:pt>
                <c:pt idx="90">
                  <c:v>222.713434691798</c:v>
                </c:pt>
                <c:pt idx="91">
                  <c:v>226.73271656865299</c:v>
                </c:pt>
                <c:pt idx="92">
                  <c:v>230.74971940955101</c:v>
                </c:pt>
                <c:pt idx="93">
                  <c:v>234.163707626177</c:v>
                </c:pt>
                <c:pt idx="94">
                  <c:v>237.04472066158101</c:v>
                </c:pt>
                <c:pt idx="95">
                  <c:v>241.00572695017499</c:v>
                </c:pt>
                <c:pt idx="96">
                  <c:v>246.666161222959</c:v>
                </c:pt>
                <c:pt idx="97">
                  <c:v>251.75015858324301</c:v>
                </c:pt>
                <c:pt idx="98">
                  <c:v>258.01227574635902</c:v>
                </c:pt>
                <c:pt idx="99">
                  <c:v>266.53102410769401</c:v>
                </c:pt>
                <c:pt idx="100">
                  <c:v>277.55371001087701</c:v>
                </c:pt>
                <c:pt idx="101">
                  <c:v>293.15106006306797</c:v>
                </c:pt>
                <c:pt idx="102">
                  <c:v>306.867004864428</c:v>
                </c:pt>
                <c:pt idx="103">
                  <c:v>316.56173768980801</c:v>
                </c:pt>
                <c:pt idx="104">
                  <c:v>335.33360223121502</c:v>
                </c:pt>
                <c:pt idx="105">
                  <c:v>361.22718539615897</c:v>
                </c:pt>
                <c:pt idx="106">
                  <c:v>363.51172601750199</c:v>
                </c:pt>
                <c:pt idx="107">
                  <c:v>355.37668371172998</c:v>
                </c:pt>
                <c:pt idx="108">
                  <c:v>364.74437724331801</c:v>
                </c:pt>
                <c:pt idx="109">
                  <c:v>380.72564518851698</c:v>
                </c:pt>
                <c:pt idx="110">
                  <c:v>386.34329920748502</c:v>
                </c:pt>
                <c:pt idx="111">
                  <c:v>385.78203346758897</c:v>
                </c:pt>
                <c:pt idx="112">
                  <c:v>391.07091200519397</c:v>
                </c:pt>
                <c:pt idx="113">
                  <c:v>400.15343933241297</c:v>
                </c:pt>
                <c:pt idx="114">
                  <c:v>406.88582937796201</c:v>
                </c:pt>
                <c:pt idx="115">
                  <c:v>408.97768660415699</c:v>
                </c:pt>
                <c:pt idx="116">
                  <c:v>408.60956372531302</c:v>
                </c:pt>
                <c:pt idx="117">
                  <c:v>408.16555026060701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4A8-43CD-8E2B-63A02F37D9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8475208"/>
        <c:axId val="528475600"/>
      </c:scatterChart>
      <c:valAx>
        <c:axId val="528475208"/>
        <c:scaling>
          <c:orientation val="minMax"/>
          <c:max val="45900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5600"/>
        <c:crosses val="autoZero"/>
        <c:crossBetween val="midCat"/>
        <c:majorUnit val="365"/>
      </c:valAx>
      <c:valAx>
        <c:axId val="528475600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>
            <c:manualLayout>
              <c:xMode val="edge"/>
              <c:yMode val="edge"/>
              <c:x val="1.0835520559930008E-2"/>
              <c:y val="0.25100424946881639"/>
            </c:manualLayout>
          </c:layout>
          <c:overlay val="0"/>
        </c:title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5208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.13777777777777778"/>
          <c:y val="4.9231418419964389E-2"/>
          <c:w val="0.69036710411198599"/>
          <c:h val="7.7525888042129787E-2"/>
        </c:manualLayout>
      </c:layout>
      <c:overlay val="0"/>
      <c:txPr>
        <a:bodyPr/>
        <a:lstStyle/>
        <a:p>
          <a:pPr>
            <a:defRPr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813578302712161"/>
          <c:y val="0.14408284173481531"/>
          <c:w val="0.8121901428988042"/>
          <c:h val="0.70950185630941209"/>
        </c:manualLayout>
      </c:layout>
      <c:scatterChart>
        <c:scatterStyle val="lineMarker"/>
        <c:varyColors val="0"/>
        <c:ser>
          <c:idx val="0"/>
          <c:order val="0"/>
          <c:tx>
            <c:strRef>
              <c:f>PrimeMarkets!$Q$5</c:f>
              <c:strCache>
                <c:ptCount val="1"/>
                <c:pt idx="0">
                  <c:v>Prime Retail Metros</c:v>
                </c:pt>
              </c:strCache>
            </c:strRef>
          </c:tx>
          <c:spPr>
            <a:ln w="28575">
              <a:solidFill>
                <a:srgbClr val="00B050"/>
              </a:solidFill>
              <a:prstDash val="sysDash"/>
            </a:ln>
          </c:spPr>
          <c:marker>
            <c:symbol val="none"/>
          </c:marker>
          <c:xVal>
            <c:numRef>
              <c:f>PrimeMarkets!$N$22:$N$123</c:f>
              <c:numCache>
                <c:formatCode>[$-409]mmm\-yy;@</c:formatCode>
                <c:ptCount val="102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  <c:pt idx="92">
                  <c:v>45016</c:v>
                </c:pt>
                <c:pt idx="93">
                  <c:v>45107</c:v>
                </c:pt>
                <c:pt idx="94">
                  <c:v>45199</c:v>
                </c:pt>
                <c:pt idx="95">
                  <c:v>45291</c:v>
                </c:pt>
                <c:pt idx="96">
                  <c:v>45382</c:v>
                </c:pt>
                <c:pt idx="97">
                  <c:v>45473</c:v>
                </c:pt>
                <c:pt idx="98">
                  <c:v>45565</c:v>
                </c:pt>
                <c:pt idx="99">
                  <c:v>45657</c:v>
                </c:pt>
                <c:pt idx="100">
                  <c:v>45747</c:v>
                </c:pt>
                <c:pt idx="101">
                  <c:v>45838</c:v>
                </c:pt>
              </c:numCache>
            </c:numRef>
          </c:xVal>
          <c:yVal>
            <c:numRef>
              <c:f>PrimeMarkets!$Q$22:$Q$123</c:f>
              <c:numCache>
                <c:formatCode>#,##0_);[Red]\(#,##0\)</c:formatCode>
                <c:ptCount val="102"/>
                <c:pt idx="0">
                  <c:v>89.133455743618796</c:v>
                </c:pt>
                <c:pt idx="1">
                  <c:v>99.331524675375306</c:v>
                </c:pt>
                <c:pt idx="2">
                  <c:v>98.049456825679599</c:v>
                </c:pt>
                <c:pt idx="3">
                  <c:v>100</c:v>
                </c:pt>
                <c:pt idx="4">
                  <c:v>103.623891639045</c:v>
                </c:pt>
                <c:pt idx="5">
                  <c:v>101.637110418313</c:v>
                </c:pt>
                <c:pt idx="6">
                  <c:v>105.233328140449</c:v>
                </c:pt>
                <c:pt idx="7">
                  <c:v>103.48735831447701</c:v>
                </c:pt>
                <c:pt idx="8">
                  <c:v>113.544474855364</c:v>
                </c:pt>
                <c:pt idx="9">
                  <c:v>113.309448569845</c:v>
                </c:pt>
                <c:pt idx="10">
                  <c:v>119.71959104526</c:v>
                </c:pt>
                <c:pt idx="11">
                  <c:v>124.991859473636</c:v>
                </c:pt>
                <c:pt idx="12">
                  <c:v>124.49523959534901</c:v>
                </c:pt>
                <c:pt idx="13">
                  <c:v>135.82726257136801</c:v>
                </c:pt>
                <c:pt idx="14">
                  <c:v>145.02164742215601</c:v>
                </c:pt>
                <c:pt idx="15">
                  <c:v>145.84691596424199</c:v>
                </c:pt>
                <c:pt idx="16">
                  <c:v>153.78536929998</c:v>
                </c:pt>
                <c:pt idx="17">
                  <c:v>162.886003866035</c:v>
                </c:pt>
                <c:pt idx="18">
                  <c:v>168.389794956983</c:v>
                </c:pt>
                <c:pt idx="19">
                  <c:v>172.38536395386299</c:v>
                </c:pt>
                <c:pt idx="20">
                  <c:v>187.77999441448301</c:v>
                </c:pt>
                <c:pt idx="21">
                  <c:v>199.95186895625699</c:v>
                </c:pt>
                <c:pt idx="22">
                  <c:v>202.811539258452</c:v>
                </c:pt>
                <c:pt idx="23">
                  <c:v>200.99678606485099</c:v>
                </c:pt>
                <c:pt idx="24">
                  <c:v>211.65817500902199</c:v>
                </c:pt>
                <c:pt idx="25">
                  <c:v>224.48428614975401</c:v>
                </c:pt>
                <c:pt idx="26">
                  <c:v>216.13861230300299</c:v>
                </c:pt>
                <c:pt idx="27">
                  <c:v>218.141506817513</c:v>
                </c:pt>
                <c:pt idx="28">
                  <c:v>226.58539075514699</c:v>
                </c:pt>
                <c:pt idx="29">
                  <c:v>238.45775179831199</c:v>
                </c:pt>
                <c:pt idx="30">
                  <c:v>242.74285327354499</c:v>
                </c:pt>
                <c:pt idx="31">
                  <c:v>226.65651837723101</c:v>
                </c:pt>
                <c:pt idx="32">
                  <c:v>226.211418575945</c:v>
                </c:pt>
                <c:pt idx="33">
                  <c:v>231.93396911763901</c:v>
                </c:pt>
                <c:pt idx="34">
                  <c:v>210.79364538438799</c:v>
                </c:pt>
                <c:pt idx="35">
                  <c:v>222.28633981388299</c:v>
                </c:pt>
                <c:pt idx="36">
                  <c:v>197.406478949318</c:v>
                </c:pt>
                <c:pt idx="37">
                  <c:v>197.740207296585</c:v>
                </c:pt>
                <c:pt idx="38">
                  <c:v>184.978134000426</c:v>
                </c:pt>
                <c:pt idx="39">
                  <c:v>173.83061440224901</c:v>
                </c:pt>
                <c:pt idx="40">
                  <c:v>187.69796127813299</c:v>
                </c:pt>
                <c:pt idx="41">
                  <c:v>157.56541673212399</c:v>
                </c:pt>
                <c:pt idx="42">
                  <c:v>168.64986160640001</c:v>
                </c:pt>
                <c:pt idx="43">
                  <c:v>175.19048850539099</c:v>
                </c:pt>
                <c:pt idx="44">
                  <c:v>179.229124558292</c:v>
                </c:pt>
                <c:pt idx="45">
                  <c:v>170.906006159622</c:v>
                </c:pt>
                <c:pt idx="46">
                  <c:v>175.55044027937399</c:v>
                </c:pt>
                <c:pt idx="47">
                  <c:v>178.16163630461699</c:v>
                </c:pt>
                <c:pt idx="48">
                  <c:v>180.030997735944</c:v>
                </c:pt>
                <c:pt idx="49">
                  <c:v>191.94106648117801</c:v>
                </c:pt>
                <c:pt idx="50">
                  <c:v>184.652263114042</c:v>
                </c:pt>
                <c:pt idx="51">
                  <c:v>192.840369256559</c:v>
                </c:pt>
                <c:pt idx="52">
                  <c:v>191.376650391277</c:v>
                </c:pt>
                <c:pt idx="53">
                  <c:v>202.35867243737499</c:v>
                </c:pt>
                <c:pt idx="54">
                  <c:v>216.041557043327</c:v>
                </c:pt>
                <c:pt idx="55">
                  <c:v>223.58037451053301</c:v>
                </c:pt>
                <c:pt idx="56">
                  <c:v>222.85114642821901</c:v>
                </c:pt>
                <c:pt idx="57">
                  <c:v>228.75602153387501</c:v>
                </c:pt>
                <c:pt idx="58">
                  <c:v>235.98601193563701</c:v>
                </c:pt>
                <c:pt idx="59">
                  <c:v>246.26079558401199</c:v>
                </c:pt>
                <c:pt idx="60">
                  <c:v>248.70747020916801</c:v>
                </c:pt>
                <c:pt idx="61">
                  <c:v>247.461606041008</c:v>
                </c:pt>
                <c:pt idx="62">
                  <c:v>262.417472666349</c:v>
                </c:pt>
                <c:pt idx="63">
                  <c:v>265.35352010963402</c:v>
                </c:pt>
                <c:pt idx="64">
                  <c:v>267.76151305230701</c:v>
                </c:pt>
                <c:pt idx="65">
                  <c:v>278.45956915320698</c:v>
                </c:pt>
                <c:pt idx="66">
                  <c:v>284.539642210262</c:v>
                </c:pt>
                <c:pt idx="67">
                  <c:v>298.56200817252397</c:v>
                </c:pt>
                <c:pt idx="68">
                  <c:v>303.17650803460202</c:v>
                </c:pt>
                <c:pt idx="69">
                  <c:v>301.59908017494098</c:v>
                </c:pt>
                <c:pt idx="70">
                  <c:v>316.24666625290502</c:v>
                </c:pt>
                <c:pt idx="71">
                  <c:v>325.32052370053498</c:v>
                </c:pt>
                <c:pt idx="72">
                  <c:v>341.64149756999097</c:v>
                </c:pt>
                <c:pt idx="73">
                  <c:v>330.23609065530002</c:v>
                </c:pt>
                <c:pt idx="74">
                  <c:v>323.54465642960798</c:v>
                </c:pt>
                <c:pt idx="75">
                  <c:v>331.78868363353598</c:v>
                </c:pt>
                <c:pt idx="76">
                  <c:v>337.343730797327</c:v>
                </c:pt>
                <c:pt idx="77">
                  <c:v>351.33086394243099</c:v>
                </c:pt>
                <c:pt idx="78">
                  <c:v>329.92085420769001</c:v>
                </c:pt>
                <c:pt idx="79">
                  <c:v>323.65398438472198</c:v>
                </c:pt>
                <c:pt idx="80">
                  <c:v>331.366812236383</c:v>
                </c:pt>
                <c:pt idx="81">
                  <c:v>332.855200517166</c:v>
                </c:pt>
                <c:pt idx="82">
                  <c:v>340.31092064203801</c:v>
                </c:pt>
                <c:pt idx="83">
                  <c:v>347.91120798965699</c:v>
                </c:pt>
                <c:pt idx="84">
                  <c:v>365.96892159127498</c:v>
                </c:pt>
                <c:pt idx="85">
                  <c:v>354.76153495491099</c:v>
                </c:pt>
                <c:pt idx="86">
                  <c:v>364.68036375975998</c:v>
                </c:pt>
                <c:pt idx="87">
                  <c:v>403.94944168762402</c:v>
                </c:pt>
                <c:pt idx="88">
                  <c:v>366.08291001659302</c:v>
                </c:pt>
                <c:pt idx="89">
                  <c:v>391.49944254406103</c:v>
                </c:pt>
                <c:pt idx="90">
                  <c:v>408.64290584724301</c:v>
                </c:pt>
                <c:pt idx="91">
                  <c:v>401.48493232752702</c:v>
                </c:pt>
                <c:pt idx="92">
                  <c:v>406.99347809386597</c:v>
                </c:pt>
                <c:pt idx="93">
                  <c:v>397.400431978136</c:v>
                </c:pt>
                <c:pt idx="94">
                  <c:v>401.63627793283098</c:v>
                </c:pt>
                <c:pt idx="95">
                  <c:v>396.24864497557797</c:v>
                </c:pt>
                <c:pt idx="96">
                  <c:v>419.76596261016698</c:v>
                </c:pt>
                <c:pt idx="97">
                  <c:v>393.30622904612102</c:v>
                </c:pt>
                <c:pt idx="98">
                  <c:v>413.96691694274801</c:v>
                </c:pt>
                <c:pt idx="99">
                  <c:v>397.86543995683002</c:v>
                </c:pt>
                <c:pt idx="100">
                  <c:v>409.08978411827297</c:v>
                </c:pt>
                <c:pt idx="101">
                  <c:v>399.36834961890997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321-4C37-B3D1-866074774462}"/>
            </c:ext>
          </c:extLst>
        </c:ser>
        <c:ser>
          <c:idx val="1"/>
          <c:order val="1"/>
          <c:tx>
            <c:strRef>
              <c:f>PrimeMarkets!$U$5</c:f>
              <c:strCache>
                <c:ptCount val="1"/>
                <c:pt idx="0">
                  <c:v>U.S.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PrimeMarkets!$N$6:$N$123</c:f>
              <c:numCache>
                <c:formatCode>[$-409]mmm\-yy;@</c:formatCode>
                <c:ptCount val="118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  <c:pt idx="106">
                  <c:v>44834</c:v>
                </c:pt>
                <c:pt idx="107">
                  <c:v>44926</c:v>
                </c:pt>
                <c:pt idx="108">
                  <c:v>45016</c:v>
                </c:pt>
                <c:pt idx="109">
                  <c:v>45107</c:v>
                </c:pt>
                <c:pt idx="110">
                  <c:v>45199</c:v>
                </c:pt>
                <c:pt idx="111">
                  <c:v>45291</c:v>
                </c:pt>
                <c:pt idx="112">
                  <c:v>45382</c:v>
                </c:pt>
                <c:pt idx="113">
                  <c:v>45473</c:v>
                </c:pt>
                <c:pt idx="114">
                  <c:v>45565</c:v>
                </c:pt>
                <c:pt idx="115">
                  <c:v>45657</c:v>
                </c:pt>
                <c:pt idx="116">
                  <c:v>45747</c:v>
                </c:pt>
                <c:pt idx="117">
                  <c:v>45838</c:v>
                </c:pt>
              </c:numCache>
            </c:numRef>
          </c:xVal>
          <c:yVal>
            <c:numRef>
              <c:f>PrimeMarkets!$U$6:$U$123</c:f>
              <c:numCache>
                <c:formatCode>0</c:formatCode>
                <c:ptCount val="118"/>
                <c:pt idx="0">
                  <c:v>69.058904592099594</c:v>
                </c:pt>
                <c:pt idx="1">
                  <c:v>67.965401611868998</c:v>
                </c:pt>
                <c:pt idx="2">
                  <c:v>69.864832268589097</c:v>
                </c:pt>
                <c:pt idx="3">
                  <c:v>74.358690070485096</c:v>
                </c:pt>
                <c:pt idx="4">
                  <c:v>76.466736261939602</c:v>
                </c:pt>
                <c:pt idx="5">
                  <c:v>76.984293166322701</c:v>
                </c:pt>
                <c:pt idx="6">
                  <c:v>79.256045791108903</c:v>
                </c:pt>
                <c:pt idx="7">
                  <c:v>82.124646020755904</c:v>
                </c:pt>
                <c:pt idx="8">
                  <c:v>83.539541367148502</c:v>
                </c:pt>
                <c:pt idx="9">
                  <c:v>84.690893479006107</c:v>
                </c:pt>
                <c:pt idx="10">
                  <c:v>84.998830288759507</c:v>
                </c:pt>
                <c:pt idx="11">
                  <c:v>85.578834505796706</c:v>
                </c:pt>
                <c:pt idx="12">
                  <c:v>87.892606146653705</c:v>
                </c:pt>
                <c:pt idx="13">
                  <c:v>91.130223894290495</c:v>
                </c:pt>
                <c:pt idx="14">
                  <c:v>93.727094502631104</c:v>
                </c:pt>
                <c:pt idx="15">
                  <c:v>94.9334291938181</c:v>
                </c:pt>
                <c:pt idx="16">
                  <c:v>96.3075624650875</c:v>
                </c:pt>
                <c:pt idx="17">
                  <c:v>98.453683519706402</c:v>
                </c:pt>
                <c:pt idx="18">
                  <c:v>99.412683874542907</c:v>
                </c:pt>
                <c:pt idx="19">
                  <c:v>100</c:v>
                </c:pt>
                <c:pt idx="20">
                  <c:v>102.233414632798</c:v>
                </c:pt>
                <c:pt idx="21">
                  <c:v>105.478809867522</c:v>
                </c:pt>
                <c:pt idx="22">
                  <c:v>107.684205306672</c:v>
                </c:pt>
                <c:pt idx="23">
                  <c:v>108.57038143539199</c:v>
                </c:pt>
                <c:pt idx="24">
                  <c:v>109.86382917910601</c:v>
                </c:pt>
                <c:pt idx="25">
                  <c:v>112.601529322754</c:v>
                </c:pt>
                <c:pt idx="26">
                  <c:v>116.97276250877201</c:v>
                </c:pt>
                <c:pt idx="27">
                  <c:v>121.02226252046999</c:v>
                </c:pt>
                <c:pt idx="28">
                  <c:v>124.90843615200301</c:v>
                </c:pt>
                <c:pt idx="29">
                  <c:v>128.736966580608</c:v>
                </c:pt>
                <c:pt idx="30">
                  <c:v>132.62825889579801</c:v>
                </c:pt>
                <c:pt idx="31">
                  <c:v>138.14396333270199</c:v>
                </c:pt>
                <c:pt idx="32">
                  <c:v>145.34686665573699</c:v>
                </c:pt>
                <c:pt idx="33">
                  <c:v>152.22826728752901</c:v>
                </c:pt>
                <c:pt idx="34">
                  <c:v>155.63489202436199</c:v>
                </c:pt>
                <c:pt idx="35">
                  <c:v>159.32421387564801</c:v>
                </c:pt>
                <c:pt idx="36">
                  <c:v>169.698974875239</c:v>
                </c:pt>
                <c:pt idx="37">
                  <c:v>182.24897911137401</c:v>
                </c:pt>
                <c:pt idx="38">
                  <c:v>183.53198992442401</c:v>
                </c:pt>
                <c:pt idx="39">
                  <c:v>181.56429455928199</c:v>
                </c:pt>
                <c:pt idx="40">
                  <c:v>187.87310727003</c:v>
                </c:pt>
                <c:pt idx="41">
                  <c:v>193.33767259548799</c:v>
                </c:pt>
                <c:pt idx="42">
                  <c:v>189.48756257319599</c:v>
                </c:pt>
                <c:pt idx="43">
                  <c:v>187.29032167498801</c:v>
                </c:pt>
                <c:pt idx="44">
                  <c:v>194.17756536085599</c:v>
                </c:pt>
                <c:pt idx="45">
                  <c:v>199.45323330528001</c:v>
                </c:pt>
                <c:pt idx="46">
                  <c:v>194.21733674792901</c:v>
                </c:pt>
                <c:pt idx="47">
                  <c:v>186.92034757991999</c:v>
                </c:pt>
                <c:pt idx="48">
                  <c:v>184.39922764088001</c:v>
                </c:pt>
                <c:pt idx="49">
                  <c:v>181.621343268201</c:v>
                </c:pt>
                <c:pt idx="50">
                  <c:v>169.36691289579301</c:v>
                </c:pt>
                <c:pt idx="51">
                  <c:v>156.810170763169</c:v>
                </c:pt>
                <c:pt idx="52">
                  <c:v>151.718756263362</c:v>
                </c:pt>
                <c:pt idx="53">
                  <c:v>148.53170257719901</c:v>
                </c:pt>
                <c:pt idx="54">
                  <c:v>145.12067351532801</c:v>
                </c:pt>
                <c:pt idx="55">
                  <c:v>141.23218073984401</c:v>
                </c:pt>
                <c:pt idx="56">
                  <c:v>137.17074402798201</c:v>
                </c:pt>
                <c:pt idx="57">
                  <c:v>132.53150656689701</c:v>
                </c:pt>
                <c:pt idx="58">
                  <c:v>132.37496810220301</c:v>
                </c:pt>
                <c:pt idx="59">
                  <c:v>133.897641916076</c:v>
                </c:pt>
                <c:pt idx="60">
                  <c:v>131.918076681972</c:v>
                </c:pt>
                <c:pt idx="61">
                  <c:v>129.73808944071899</c:v>
                </c:pt>
                <c:pt idx="62">
                  <c:v>130.28392411323401</c:v>
                </c:pt>
                <c:pt idx="63">
                  <c:v>131.33946963144999</c:v>
                </c:pt>
                <c:pt idx="64">
                  <c:v>131.892235711832</c:v>
                </c:pt>
                <c:pt idx="65">
                  <c:v>134.228193878963</c:v>
                </c:pt>
                <c:pt idx="66">
                  <c:v>136.790095148555</c:v>
                </c:pt>
                <c:pt idx="67">
                  <c:v>137.686834441836</c:v>
                </c:pt>
                <c:pt idx="68">
                  <c:v>140.98200911137101</c:v>
                </c:pt>
                <c:pt idx="69">
                  <c:v>149.34988305186599</c:v>
                </c:pt>
                <c:pt idx="70">
                  <c:v>152.765703969453</c:v>
                </c:pt>
                <c:pt idx="71">
                  <c:v>150.68443042159799</c:v>
                </c:pt>
                <c:pt idx="72">
                  <c:v>153.43192575500601</c:v>
                </c:pt>
                <c:pt idx="73">
                  <c:v>160.272402396096</c:v>
                </c:pt>
                <c:pt idx="74">
                  <c:v>164.55065477910301</c:v>
                </c:pt>
                <c:pt idx="75">
                  <c:v>165.700007828422</c:v>
                </c:pt>
                <c:pt idx="76">
                  <c:v>168.86957965678599</c:v>
                </c:pt>
                <c:pt idx="77">
                  <c:v>172.808303768456</c:v>
                </c:pt>
                <c:pt idx="78">
                  <c:v>173.91738619320299</c:v>
                </c:pt>
                <c:pt idx="79">
                  <c:v>174.85043877454001</c:v>
                </c:pt>
                <c:pt idx="80">
                  <c:v>179.175103601828</c:v>
                </c:pt>
                <c:pt idx="81">
                  <c:v>184.694126475491</c:v>
                </c:pt>
                <c:pt idx="82">
                  <c:v>188.67352851595501</c:v>
                </c:pt>
                <c:pt idx="83">
                  <c:v>192.48277026524499</c:v>
                </c:pt>
                <c:pt idx="84">
                  <c:v>200.12420938972099</c:v>
                </c:pt>
                <c:pt idx="85">
                  <c:v>209.29760947344599</c:v>
                </c:pt>
                <c:pt idx="86">
                  <c:v>210.940736861678</c:v>
                </c:pt>
                <c:pt idx="87">
                  <c:v>208.378154796789</c:v>
                </c:pt>
                <c:pt idx="88">
                  <c:v>208.677394258422</c:v>
                </c:pt>
                <c:pt idx="89">
                  <c:v>209.973478963833</c:v>
                </c:pt>
                <c:pt idx="90">
                  <c:v>211.50504914294299</c:v>
                </c:pt>
                <c:pt idx="91">
                  <c:v>212.604047855994</c:v>
                </c:pt>
                <c:pt idx="92">
                  <c:v>212.36942601952401</c:v>
                </c:pt>
                <c:pt idx="93">
                  <c:v>211.897072010854</c:v>
                </c:pt>
                <c:pt idx="94">
                  <c:v>213.713576362477</c:v>
                </c:pt>
                <c:pt idx="95">
                  <c:v>216.33913464415301</c:v>
                </c:pt>
                <c:pt idx="96">
                  <c:v>215.58972832716299</c:v>
                </c:pt>
                <c:pt idx="97">
                  <c:v>211.806243784022</c:v>
                </c:pt>
                <c:pt idx="98">
                  <c:v>214.68495096619799</c:v>
                </c:pt>
                <c:pt idx="99">
                  <c:v>223.16115701272699</c:v>
                </c:pt>
                <c:pt idx="100">
                  <c:v>230.84098232877699</c:v>
                </c:pt>
                <c:pt idx="101">
                  <c:v>241.08074698824501</c:v>
                </c:pt>
                <c:pt idx="102">
                  <c:v>250.889117066621</c:v>
                </c:pt>
                <c:pt idx="103">
                  <c:v>256.08451925690798</c:v>
                </c:pt>
                <c:pt idx="104">
                  <c:v>261.66093573756098</c:v>
                </c:pt>
                <c:pt idx="105">
                  <c:v>268.94223747858803</c:v>
                </c:pt>
                <c:pt idx="106">
                  <c:v>269.24051622642497</c:v>
                </c:pt>
                <c:pt idx="107">
                  <c:v>266.64068671863203</c:v>
                </c:pt>
                <c:pt idx="108">
                  <c:v>267.44290394532101</c:v>
                </c:pt>
                <c:pt idx="109">
                  <c:v>272.04788525456502</c:v>
                </c:pt>
                <c:pt idx="110">
                  <c:v>277.07525437909999</c:v>
                </c:pt>
                <c:pt idx="111">
                  <c:v>278.03202439911303</c:v>
                </c:pt>
                <c:pt idx="112">
                  <c:v>279.42312901632403</c:v>
                </c:pt>
                <c:pt idx="113">
                  <c:v>282.70520052965901</c:v>
                </c:pt>
                <c:pt idx="114">
                  <c:v>284.52514226003302</c:v>
                </c:pt>
                <c:pt idx="115">
                  <c:v>284.93412042110998</c:v>
                </c:pt>
                <c:pt idx="116">
                  <c:v>284.193337289407</c:v>
                </c:pt>
                <c:pt idx="117">
                  <c:v>281.66234155838299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321-4C37-B3D1-8660747744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6030144"/>
        <c:axId val="526029752"/>
      </c:scatterChart>
      <c:valAx>
        <c:axId val="526030144"/>
        <c:scaling>
          <c:orientation val="minMax"/>
          <c:max val="45900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6029752"/>
        <c:crosses val="autoZero"/>
        <c:crossBetween val="midCat"/>
        <c:majorUnit val="365"/>
      </c:valAx>
      <c:valAx>
        <c:axId val="526029752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>
            <c:manualLayout>
              <c:xMode val="edge"/>
              <c:yMode val="edge"/>
              <c:x val="1.0835520559930008E-2"/>
              <c:y val="0.27855236845394327"/>
            </c:manualLayout>
          </c:layout>
          <c:overlay val="0"/>
        </c:title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6030144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.13777777777777778"/>
          <c:y val="4.9231418419964389E-2"/>
          <c:w val="0.69036710411198599"/>
          <c:h val="7.7525888042129787E-2"/>
        </c:manualLayout>
      </c:layout>
      <c:overlay val="0"/>
      <c:txPr>
        <a:bodyPr/>
        <a:lstStyle/>
        <a:p>
          <a:pPr>
            <a:defRPr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813578302712161"/>
          <c:y val="0.14408284173481531"/>
          <c:w val="0.8121901428988042"/>
          <c:h val="0.70086627772564702"/>
        </c:manualLayout>
      </c:layout>
      <c:scatterChart>
        <c:scatterStyle val="lineMarker"/>
        <c:varyColors val="0"/>
        <c:ser>
          <c:idx val="0"/>
          <c:order val="0"/>
          <c:tx>
            <c:strRef>
              <c:f>PrimeMarkets!$R$5</c:f>
              <c:strCache>
                <c:ptCount val="1"/>
                <c:pt idx="0">
                  <c:v>Prime Multifamily Metros</c:v>
                </c:pt>
              </c:strCache>
            </c:strRef>
          </c:tx>
          <c:spPr>
            <a:ln w="28575">
              <a:solidFill>
                <a:srgbClr val="0070C0"/>
              </a:solidFill>
              <a:prstDash val="sysDash"/>
            </a:ln>
          </c:spPr>
          <c:marker>
            <c:symbol val="none"/>
          </c:marker>
          <c:xVal>
            <c:numRef>
              <c:f>PrimeMarkets!$N$22:$N$123</c:f>
              <c:numCache>
                <c:formatCode>[$-409]mmm\-yy;@</c:formatCode>
                <c:ptCount val="102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  <c:pt idx="92">
                  <c:v>45016</c:v>
                </c:pt>
                <c:pt idx="93">
                  <c:v>45107</c:v>
                </c:pt>
                <c:pt idx="94">
                  <c:v>45199</c:v>
                </c:pt>
                <c:pt idx="95">
                  <c:v>45291</c:v>
                </c:pt>
                <c:pt idx="96">
                  <c:v>45382</c:v>
                </c:pt>
                <c:pt idx="97">
                  <c:v>45473</c:v>
                </c:pt>
                <c:pt idx="98">
                  <c:v>45565</c:v>
                </c:pt>
                <c:pt idx="99">
                  <c:v>45657</c:v>
                </c:pt>
                <c:pt idx="100">
                  <c:v>45747</c:v>
                </c:pt>
                <c:pt idx="101">
                  <c:v>45838</c:v>
                </c:pt>
              </c:numCache>
            </c:numRef>
          </c:xVal>
          <c:yVal>
            <c:numRef>
              <c:f>PrimeMarkets!$R$22:$R$123</c:f>
              <c:numCache>
                <c:formatCode>#,##0_);[Red]\(#,##0\)</c:formatCode>
                <c:ptCount val="102"/>
                <c:pt idx="0">
                  <c:v>93.008287337661102</c:v>
                </c:pt>
                <c:pt idx="1">
                  <c:v>99.168122093402701</c:v>
                </c:pt>
                <c:pt idx="2">
                  <c:v>100.91723146302</c:v>
                </c:pt>
                <c:pt idx="3">
                  <c:v>100</c:v>
                </c:pt>
                <c:pt idx="4">
                  <c:v>103.382408652758</c:v>
                </c:pt>
                <c:pt idx="5">
                  <c:v>111.85741085436899</c:v>
                </c:pt>
                <c:pt idx="6">
                  <c:v>114.03595999404899</c:v>
                </c:pt>
                <c:pt idx="7">
                  <c:v>113.884833230319</c:v>
                </c:pt>
                <c:pt idx="8">
                  <c:v>121.424434249382</c:v>
                </c:pt>
                <c:pt idx="9">
                  <c:v>127.804285595303</c:v>
                </c:pt>
                <c:pt idx="10">
                  <c:v>132.20742067095799</c:v>
                </c:pt>
                <c:pt idx="11">
                  <c:v>140.63795282588299</c:v>
                </c:pt>
                <c:pt idx="12">
                  <c:v>142.580311189925</c:v>
                </c:pt>
                <c:pt idx="13">
                  <c:v>152.43040256991799</c:v>
                </c:pt>
                <c:pt idx="14">
                  <c:v>161.25186354590099</c:v>
                </c:pt>
                <c:pt idx="15">
                  <c:v>161.355168425757</c:v>
                </c:pt>
                <c:pt idx="16">
                  <c:v>170.575975319935</c:v>
                </c:pt>
                <c:pt idx="17">
                  <c:v>175.03496183046499</c:v>
                </c:pt>
                <c:pt idx="18">
                  <c:v>185.20153489160799</c:v>
                </c:pt>
                <c:pt idx="19">
                  <c:v>187.339171439388</c:v>
                </c:pt>
                <c:pt idx="20">
                  <c:v>197.29885503293599</c:v>
                </c:pt>
                <c:pt idx="21">
                  <c:v>200.838096673656</c:v>
                </c:pt>
                <c:pt idx="22">
                  <c:v>212.20098446463899</c:v>
                </c:pt>
                <c:pt idx="23">
                  <c:v>207.037193813637</c:v>
                </c:pt>
                <c:pt idx="24">
                  <c:v>222.28463411478401</c:v>
                </c:pt>
                <c:pt idx="25">
                  <c:v>214.92498435795201</c:v>
                </c:pt>
                <c:pt idx="26">
                  <c:v>214.09700751142</c:v>
                </c:pt>
                <c:pt idx="27">
                  <c:v>213.888349461914</c:v>
                </c:pt>
                <c:pt idx="28">
                  <c:v>217.36518519893301</c:v>
                </c:pt>
                <c:pt idx="29">
                  <c:v>228.59858067542399</c:v>
                </c:pt>
                <c:pt idx="30">
                  <c:v>233.077007563113</c:v>
                </c:pt>
                <c:pt idx="31">
                  <c:v>219.04066833137401</c:v>
                </c:pt>
                <c:pt idx="32">
                  <c:v>214.211299745708</c:v>
                </c:pt>
                <c:pt idx="33">
                  <c:v>209.29935359008201</c:v>
                </c:pt>
                <c:pt idx="34">
                  <c:v>212.60106015239401</c:v>
                </c:pt>
                <c:pt idx="35">
                  <c:v>212.918400287689</c:v>
                </c:pt>
                <c:pt idx="36">
                  <c:v>197.68952754856701</c:v>
                </c:pt>
                <c:pt idx="37">
                  <c:v>191.92713752474199</c:v>
                </c:pt>
                <c:pt idx="38">
                  <c:v>178.31426268868299</c:v>
                </c:pt>
                <c:pt idx="39">
                  <c:v>162.54113980863701</c:v>
                </c:pt>
                <c:pt idx="40">
                  <c:v>174.64710943918001</c:v>
                </c:pt>
                <c:pt idx="41">
                  <c:v>164.236862253189</c:v>
                </c:pt>
                <c:pt idx="42">
                  <c:v>175.954478877035</c:v>
                </c:pt>
                <c:pt idx="43">
                  <c:v>182.061477540135</c:v>
                </c:pt>
                <c:pt idx="44">
                  <c:v>173.28669207014499</c:v>
                </c:pt>
                <c:pt idx="45">
                  <c:v>183.38493922537501</c:v>
                </c:pt>
                <c:pt idx="46">
                  <c:v>186.590312134887</c:v>
                </c:pt>
                <c:pt idx="47">
                  <c:v>193.461049816745</c:v>
                </c:pt>
                <c:pt idx="48">
                  <c:v>194.62036873062701</c:v>
                </c:pt>
                <c:pt idx="49">
                  <c:v>200.96281053999201</c:v>
                </c:pt>
                <c:pt idx="50">
                  <c:v>198.652674907885</c:v>
                </c:pt>
                <c:pt idx="51">
                  <c:v>208.388949713128</c:v>
                </c:pt>
                <c:pt idx="52">
                  <c:v>212.416848666806</c:v>
                </c:pt>
                <c:pt idx="53">
                  <c:v>225.30638402615801</c:v>
                </c:pt>
                <c:pt idx="54">
                  <c:v>231.96623726078499</c:v>
                </c:pt>
                <c:pt idx="55">
                  <c:v>243.08780022757901</c:v>
                </c:pt>
                <c:pt idx="56">
                  <c:v>250.005975024653</c:v>
                </c:pt>
                <c:pt idx="57">
                  <c:v>258.45211669014998</c:v>
                </c:pt>
                <c:pt idx="58">
                  <c:v>258.75647562586698</c:v>
                </c:pt>
                <c:pt idx="59">
                  <c:v>282.61127138469601</c:v>
                </c:pt>
                <c:pt idx="60">
                  <c:v>285.736781626452</c:v>
                </c:pt>
                <c:pt idx="61">
                  <c:v>288.55354958757601</c:v>
                </c:pt>
                <c:pt idx="62">
                  <c:v>306.82871292348102</c:v>
                </c:pt>
                <c:pt idx="63">
                  <c:v>302.07213321537</c:v>
                </c:pt>
                <c:pt idx="64">
                  <c:v>307.36805298355699</c:v>
                </c:pt>
                <c:pt idx="65">
                  <c:v>337.98499833231898</c:v>
                </c:pt>
                <c:pt idx="66">
                  <c:v>322.02787910277402</c:v>
                </c:pt>
                <c:pt idx="67">
                  <c:v>344.32197767742599</c:v>
                </c:pt>
                <c:pt idx="68">
                  <c:v>337.026159744903</c:v>
                </c:pt>
                <c:pt idx="69">
                  <c:v>370.24477897901301</c:v>
                </c:pt>
                <c:pt idx="70">
                  <c:v>358.14363008683898</c:v>
                </c:pt>
                <c:pt idx="71">
                  <c:v>367.11721676277699</c:v>
                </c:pt>
                <c:pt idx="72">
                  <c:v>377.93867575154201</c:v>
                </c:pt>
                <c:pt idx="73">
                  <c:v>379.787681455658</c:v>
                </c:pt>
                <c:pt idx="74">
                  <c:v>379.13356197723601</c:v>
                </c:pt>
                <c:pt idx="75">
                  <c:v>385.11591428325801</c:v>
                </c:pt>
                <c:pt idx="76">
                  <c:v>389.29266948338898</c:v>
                </c:pt>
                <c:pt idx="77">
                  <c:v>389.632477866898</c:v>
                </c:pt>
                <c:pt idx="78">
                  <c:v>405.99723605624303</c:v>
                </c:pt>
                <c:pt idx="79">
                  <c:v>407.33909058569498</c:v>
                </c:pt>
                <c:pt idx="80">
                  <c:v>394.13710815280098</c:v>
                </c:pt>
                <c:pt idx="81">
                  <c:v>379.90903322734903</c:v>
                </c:pt>
                <c:pt idx="82">
                  <c:v>397.52559071657902</c:v>
                </c:pt>
                <c:pt idx="83">
                  <c:v>402.69276571214402</c:v>
                </c:pt>
                <c:pt idx="84">
                  <c:v>400.55674495872</c:v>
                </c:pt>
                <c:pt idx="85">
                  <c:v>427.24628035823599</c:v>
                </c:pt>
                <c:pt idx="86">
                  <c:v>465.33959659052698</c:v>
                </c:pt>
                <c:pt idx="87">
                  <c:v>453.52155158637299</c:v>
                </c:pt>
                <c:pt idx="88">
                  <c:v>449.620285203896</c:v>
                </c:pt>
                <c:pt idx="89">
                  <c:v>499.963590372574</c:v>
                </c:pt>
                <c:pt idx="90">
                  <c:v>442.92047794555799</c:v>
                </c:pt>
                <c:pt idx="91">
                  <c:v>460.70952185558002</c:v>
                </c:pt>
                <c:pt idx="92">
                  <c:v>424.84547748241903</c:v>
                </c:pt>
                <c:pt idx="93">
                  <c:v>423.133435731372</c:v>
                </c:pt>
                <c:pt idx="94">
                  <c:v>414.36897976746297</c:v>
                </c:pt>
                <c:pt idx="95">
                  <c:v>446.10445116441201</c:v>
                </c:pt>
                <c:pt idx="96">
                  <c:v>396.03844677112397</c:v>
                </c:pt>
                <c:pt idx="97">
                  <c:v>455.538577036726</c:v>
                </c:pt>
                <c:pt idx="98">
                  <c:v>405.27745388775998</c:v>
                </c:pt>
                <c:pt idx="99">
                  <c:v>427.77857387062801</c:v>
                </c:pt>
                <c:pt idx="100">
                  <c:v>423.96916795466501</c:v>
                </c:pt>
                <c:pt idx="101">
                  <c:v>412.787430871124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3F8-4E44-A0FD-9B78CD7286F9}"/>
            </c:ext>
          </c:extLst>
        </c:ser>
        <c:ser>
          <c:idx val="1"/>
          <c:order val="1"/>
          <c:tx>
            <c:strRef>
              <c:f>PrimeMarkets!$V$5</c:f>
              <c:strCache>
                <c:ptCount val="1"/>
                <c:pt idx="0">
                  <c:v>U.S.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PrimeMarkets!$N$6:$N$123</c:f>
              <c:numCache>
                <c:formatCode>[$-409]mmm\-yy;@</c:formatCode>
                <c:ptCount val="118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  <c:pt idx="106">
                  <c:v>44834</c:v>
                </c:pt>
                <c:pt idx="107">
                  <c:v>44926</c:v>
                </c:pt>
                <c:pt idx="108">
                  <c:v>45016</c:v>
                </c:pt>
                <c:pt idx="109">
                  <c:v>45107</c:v>
                </c:pt>
                <c:pt idx="110">
                  <c:v>45199</c:v>
                </c:pt>
                <c:pt idx="111">
                  <c:v>45291</c:v>
                </c:pt>
                <c:pt idx="112">
                  <c:v>45382</c:v>
                </c:pt>
                <c:pt idx="113">
                  <c:v>45473</c:v>
                </c:pt>
                <c:pt idx="114">
                  <c:v>45565</c:v>
                </c:pt>
                <c:pt idx="115">
                  <c:v>45657</c:v>
                </c:pt>
                <c:pt idx="116">
                  <c:v>45747</c:v>
                </c:pt>
                <c:pt idx="117">
                  <c:v>45838</c:v>
                </c:pt>
              </c:numCache>
            </c:numRef>
          </c:xVal>
          <c:yVal>
            <c:numRef>
              <c:f>PrimeMarkets!$V$6:$V$123</c:f>
              <c:numCache>
                <c:formatCode>0</c:formatCode>
                <c:ptCount val="118"/>
                <c:pt idx="0">
                  <c:v>62.232316703885097</c:v>
                </c:pt>
                <c:pt idx="1">
                  <c:v>62.966648662483898</c:v>
                </c:pt>
                <c:pt idx="2">
                  <c:v>64.077692187748696</c:v>
                </c:pt>
                <c:pt idx="3">
                  <c:v>65.119140219220199</c:v>
                </c:pt>
                <c:pt idx="4">
                  <c:v>67.669233743356401</c:v>
                </c:pt>
                <c:pt idx="5">
                  <c:v>70.968636872909599</c:v>
                </c:pt>
                <c:pt idx="6">
                  <c:v>72.504717580421797</c:v>
                </c:pt>
                <c:pt idx="7">
                  <c:v>73.227540147940005</c:v>
                </c:pt>
                <c:pt idx="8">
                  <c:v>74.852149453164103</c:v>
                </c:pt>
                <c:pt idx="9">
                  <c:v>77.382667059670894</c:v>
                </c:pt>
                <c:pt idx="10">
                  <c:v>79.972935995749395</c:v>
                </c:pt>
                <c:pt idx="11">
                  <c:v>82.184653931764402</c:v>
                </c:pt>
                <c:pt idx="12">
                  <c:v>84.706020511967097</c:v>
                </c:pt>
                <c:pt idx="13">
                  <c:v>86.924613141392797</c:v>
                </c:pt>
                <c:pt idx="14">
                  <c:v>88.7554646051817</c:v>
                </c:pt>
                <c:pt idx="15">
                  <c:v>91.277305077225407</c:v>
                </c:pt>
                <c:pt idx="16">
                  <c:v>95.719451829720796</c:v>
                </c:pt>
                <c:pt idx="17">
                  <c:v>100.377828082056</c:v>
                </c:pt>
                <c:pt idx="18">
                  <c:v>100.478987603172</c:v>
                </c:pt>
                <c:pt idx="19">
                  <c:v>100</c:v>
                </c:pt>
                <c:pt idx="20">
                  <c:v>104.254701817887</c:v>
                </c:pt>
                <c:pt idx="21">
                  <c:v>110.063753597085</c:v>
                </c:pt>
                <c:pt idx="22">
                  <c:v>112.60118025006101</c:v>
                </c:pt>
                <c:pt idx="23">
                  <c:v>113.60355579029</c:v>
                </c:pt>
                <c:pt idx="24">
                  <c:v>117.121023759265</c:v>
                </c:pt>
                <c:pt idx="25">
                  <c:v>122.342224802548</c:v>
                </c:pt>
                <c:pt idx="26">
                  <c:v>127.454232686309</c:v>
                </c:pt>
                <c:pt idx="27">
                  <c:v>131.36711333477001</c:v>
                </c:pt>
                <c:pt idx="28">
                  <c:v>135.71939232700899</c:v>
                </c:pt>
                <c:pt idx="29">
                  <c:v>140.72787400026201</c:v>
                </c:pt>
                <c:pt idx="30">
                  <c:v>143.734368032774</c:v>
                </c:pt>
                <c:pt idx="31">
                  <c:v>146.725034678074</c:v>
                </c:pt>
                <c:pt idx="32">
                  <c:v>153.78321270782899</c:v>
                </c:pt>
                <c:pt idx="33">
                  <c:v>162.727113522499</c:v>
                </c:pt>
                <c:pt idx="34">
                  <c:v>166.92479835901901</c:v>
                </c:pt>
                <c:pt idx="35">
                  <c:v>168.54242266157399</c:v>
                </c:pt>
                <c:pt idx="36">
                  <c:v>174.448093599988</c:v>
                </c:pt>
                <c:pt idx="37">
                  <c:v>184.01359803370701</c:v>
                </c:pt>
                <c:pt idx="38">
                  <c:v>189.985796877372</c:v>
                </c:pt>
                <c:pt idx="39">
                  <c:v>190.72955968425401</c:v>
                </c:pt>
                <c:pt idx="40">
                  <c:v>190.56761656080599</c:v>
                </c:pt>
                <c:pt idx="41">
                  <c:v>189.420200307004</c:v>
                </c:pt>
                <c:pt idx="42">
                  <c:v>186.90778071440801</c:v>
                </c:pt>
                <c:pt idx="43">
                  <c:v>186.932192763144</c:v>
                </c:pt>
                <c:pt idx="44">
                  <c:v>191.878483013839</c:v>
                </c:pt>
                <c:pt idx="45">
                  <c:v>196.668074216267</c:v>
                </c:pt>
                <c:pt idx="46">
                  <c:v>190.212341023726</c:v>
                </c:pt>
                <c:pt idx="47">
                  <c:v>180.039733571336</c:v>
                </c:pt>
                <c:pt idx="48">
                  <c:v>176.27341549627599</c:v>
                </c:pt>
                <c:pt idx="49">
                  <c:v>174.316687115153</c:v>
                </c:pt>
                <c:pt idx="50">
                  <c:v>165.98544981586701</c:v>
                </c:pt>
                <c:pt idx="51">
                  <c:v>156.274173649299</c:v>
                </c:pt>
                <c:pt idx="52">
                  <c:v>148.50995091659101</c:v>
                </c:pt>
                <c:pt idx="53">
                  <c:v>137.86601049464599</c:v>
                </c:pt>
                <c:pt idx="54">
                  <c:v>129.052175850575</c:v>
                </c:pt>
                <c:pt idx="55">
                  <c:v>126.11031454453401</c:v>
                </c:pt>
                <c:pt idx="56">
                  <c:v>126.48915290705899</c:v>
                </c:pt>
                <c:pt idx="57">
                  <c:v>125.361466344373</c:v>
                </c:pt>
                <c:pt idx="58">
                  <c:v>125.783387504233</c:v>
                </c:pt>
                <c:pt idx="59">
                  <c:v>128.74963447269599</c:v>
                </c:pt>
                <c:pt idx="60">
                  <c:v>132.224953091738</c:v>
                </c:pt>
                <c:pt idx="61">
                  <c:v>136.486567620617</c:v>
                </c:pt>
                <c:pt idx="62">
                  <c:v>140.593629873662</c:v>
                </c:pt>
                <c:pt idx="63">
                  <c:v>143.200136809725</c:v>
                </c:pt>
                <c:pt idx="64">
                  <c:v>145.488129647813</c:v>
                </c:pt>
                <c:pt idx="65">
                  <c:v>149.670885371248</c:v>
                </c:pt>
                <c:pt idx="66">
                  <c:v>155.41169713695399</c:v>
                </c:pt>
                <c:pt idx="67">
                  <c:v>159.52259021080499</c:v>
                </c:pt>
                <c:pt idx="68">
                  <c:v>163.09688790078999</c:v>
                </c:pt>
                <c:pt idx="69">
                  <c:v>169.751868513647</c:v>
                </c:pt>
                <c:pt idx="70">
                  <c:v>176.23054349220999</c:v>
                </c:pt>
                <c:pt idx="71">
                  <c:v>179.79712436505</c:v>
                </c:pt>
                <c:pt idx="72">
                  <c:v>185.74890636161501</c:v>
                </c:pt>
                <c:pt idx="73">
                  <c:v>196.15535519006201</c:v>
                </c:pt>
                <c:pt idx="74">
                  <c:v>201.901770040168</c:v>
                </c:pt>
                <c:pt idx="75">
                  <c:v>202.55151713518401</c:v>
                </c:pt>
                <c:pt idx="76">
                  <c:v>208.22082483709701</c:v>
                </c:pt>
                <c:pt idx="77">
                  <c:v>219.645750255656</c:v>
                </c:pt>
                <c:pt idx="78">
                  <c:v>224.79980219708199</c:v>
                </c:pt>
                <c:pt idx="79">
                  <c:v>224.43101300254801</c:v>
                </c:pt>
                <c:pt idx="80">
                  <c:v>231.68615984997101</c:v>
                </c:pt>
                <c:pt idx="81">
                  <c:v>245.74296606158001</c:v>
                </c:pt>
                <c:pt idx="82">
                  <c:v>251.92878590162101</c:v>
                </c:pt>
                <c:pt idx="83">
                  <c:v>251.63074116877101</c:v>
                </c:pt>
                <c:pt idx="84">
                  <c:v>260.55751660162701</c:v>
                </c:pt>
                <c:pt idx="85">
                  <c:v>274.944863443901</c:v>
                </c:pt>
                <c:pt idx="86">
                  <c:v>278.17889244454301</c:v>
                </c:pt>
                <c:pt idx="87">
                  <c:v>275.81337496109802</c:v>
                </c:pt>
                <c:pt idx="88">
                  <c:v>284.50672242250897</c:v>
                </c:pt>
                <c:pt idx="89">
                  <c:v>299.352104655647</c:v>
                </c:pt>
                <c:pt idx="90">
                  <c:v>303.91742730185598</c:v>
                </c:pt>
                <c:pt idx="91">
                  <c:v>302.24220791827099</c:v>
                </c:pt>
                <c:pt idx="92">
                  <c:v>307.140728605525</c:v>
                </c:pt>
                <c:pt idx="93">
                  <c:v>317.11628821478598</c:v>
                </c:pt>
                <c:pt idx="94">
                  <c:v>327.458116184608</c:v>
                </c:pt>
                <c:pt idx="95">
                  <c:v>332.484030293128</c:v>
                </c:pt>
                <c:pt idx="96">
                  <c:v>332.02249504988998</c:v>
                </c:pt>
                <c:pt idx="97">
                  <c:v>330.27641112177298</c:v>
                </c:pt>
                <c:pt idx="98">
                  <c:v>343.43701226320502</c:v>
                </c:pt>
                <c:pt idx="99">
                  <c:v>363.10396838672801</c:v>
                </c:pt>
                <c:pt idx="100">
                  <c:v>377.66657016822398</c:v>
                </c:pt>
                <c:pt idx="101">
                  <c:v>400.96401997255299</c:v>
                </c:pt>
                <c:pt idx="102">
                  <c:v>424.19139191035401</c:v>
                </c:pt>
                <c:pt idx="103">
                  <c:v>435.43620971041503</c:v>
                </c:pt>
                <c:pt idx="104">
                  <c:v>453.17909553384999</c:v>
                </c:pt>
                <c:pt idx="105">
                  <c:v>479.90198575040898</c:v>
                </c:pt>
                <c:pt idx="106">
                  <c:v>466.424480278158</c:v>
                </c:pt>
                <c:pt idx="107">
                  <c:v>439.10659622698</c:v>
                </c:pt>
                <c:pt idx="108">
                  <c:v>434.20363653330202</c:v>
                </c:pt>
                <c:pt idx="109">
                  <c:v>435.82952196288198</c:v>
                </c:pt>
                <c:pt idx="110">
                  <c:v>435.03067412309298</c:v>
                </c:pt>
                <c:pt idx="111">
                  <c:v>429.763838268619</c:v>
                </c:pt>
                <c:pt idx="112">
                  <c:v>426.63929821438802</c:v>
                </c:pt>
                <c:pt idx="113">
                  <c:v>423.37188406244798</c:v>
                </c:pt>
                <c:pt idx="114">
                  <c:v>419.19680737679801</c:v>
                </c:pt>
                <c:pt idx="115">
                  <c:v>418.44656866247999</c:v>
                </c:pt>
                <c:pt idx="116">
                  <c:v>421.70968587649901</c:v>
                </c:pt>
                <c:pt idx="117">
                  <c:v>426.04444493347302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3F8-4E44-A0FD-9B78CD7286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0824816"/>
        <c:axId val="530825208"/>
      </c:scatterChart>
      <c:valAx>
        <c:axId val="530824816"/>
        <c:scaling>
          <c:orientation val="minMax"/>
          <c:max val="45900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30825208"/>
        <c:crosses val="autoZero"/>
        <c:crossBetween val="midCat"/>
        <c:majorUnit val="365"/>
      </c:valAx>
      <c:valAx>
        <c:axId val="530825208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>
            <c:manualLayout>
              <c:xMode val="edge"/>
              <c:yMode val="edge"/>
              <c:x val="1.0835520559930008E-2"/>
              <c:y val="0.27855236845394327"/>
            </c:manualLayout>
          </c:layout>
          <c:overlay val="0"/>
        </c:title>
        <c:numFmt formatCode="#,##0_);[Red]\(#,##0\)" sourceLinked="1"/>
        <c:majorTickMark val="out"/>
        <c:minorTickMark val="none"/>
        <c:tickLblPos val="nextTo"/>
        <c:crossAx val="530824816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.13777777777777778"/>
          <c:y val="4.9231418419964389E-2"/>
          <c:w val="0.77925599300087489"/>
          <c:h val="7.7525888042129787E-2"/>
        </c:manualLayout>
      </c:layout>
      <c:overlay val="0"/>
      <c:txPr>
        <a:bodyPr/>
        <a:lstStyle/>
        <a:p>
          <a:pPr>
            <a:defRPr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375528440624312"/>
          <c:y val="0.12227665158876418"/>
          <c:w val="0.84599547194005331"/>
          <c:h val="0.75570407624740044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TransactionActivity!$P$1</c:f>
              <c:strCache>
                <c:ptCount val="1"/>
                <c:pt idx="0">
                  <c:v>U.S. Investment Grade Pair Count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rgbClr val="0070C0"/>
              </a:solidFill>
            </a:ln>
          </c:spPr>
          <c:invertIfNegative val="0"/>
          <c:cat>
            <c:numRef>
              <c:f>TransactionActivity!$N$2:$N$309</c:f>
              <c:numCache>
                <c:formatCode>m/d/yyyy</c:formatCode>
                <c:ptCount val="308"/>
                <c:pt idx="0">
                  <c:v>36556</c:v>
                </c:pt>
                <c:pt idx="1">
                  <c:v>36585</c:v>
                </c:pt>
                <c:pt idx="2">
                  <c:v>36616</c:v>
                </c:pt>
                <c:pt idx="3">
                  <c:v>36646</c:v>
                </c:pt>
                <c:pt idx="4">
                  <c:v>36677</c:v>
                </c:pt>
                <c:pt idx="5">
                  <c:v>36707</c:v>
                </c:pt>
                <c:pt idx="6">
                  <c:v>36738</c:v>
                </c:pt>
                <c:pt idx="7">
                  <c:v>36769</c:v>
                </c:pt>
                <c:pt idx="8">
                  <c:v>36799</c:v>
                </c:pt>
                <c:pt idx="9">
                  <c:v>36830</c:v>
                </c:pt>
                <c:pt idx="10">
                  <c:v>36860</c:v>
                </c:pt>
                <c:pt idx="11">
                  <c:v>36891</c:v>
                </c:pt>
                <c:pt idx="12">
                  <c:v>36922</c:v>
                </c:pt>
                <c:pt idx="13">
                  <c:v>36950</c:v>
                </c:pt>
                <c:pt idx="14">
                  <c:v>36981</c:v>
                </c:pt>
                <c:pt idx="15">
                  <c:v>37011</c:v>
                </c:pt>
                <c:pt idx="16">
                  <c:v>37042</c:v>
                </c:pt>
                <c:pt idx="17">
                  <c:v>37072</c:v>
                </c:pt>
                <c:pt idx="18">
                  <c:v>37103</c:v>
                </c:pt>
                <c:pt idx="19">
                  <c:v>37134</c:v>
                </c:pt>
                <c:pt idx="20">
                  <c:v>37164</c:v>
                </c:pt>
                <c:pt idx="21">
                  <c:v>37195</c:v>
                </c:pt>
                <c:pt idx="22">
                  <c:v>37225</c:v>
                </c:pt>
                <c:pt idx="23">
                  <c:v>37256</c:v>
                </c:pt>
                <c:pt idx="24">
                  <c:v>37287</c:v>
                </c:pt>
                <c:pt idx="25">
                  <c:v>37315</c:v>
                </c:pt>
                <c:pt idx="26">
                  <c:v>37346</c:v>
                </c:pt>
                <c:pt idx="27">
                  <c:v>37376</c:v>
                </c:pt>
                <c:pt idx="28">
                  <c:v>37407</c:v>
                </c:pt>
                <c:pt idx="29">
                  <c:v>37437</c:v>
                </c:pt>
                <c:pt idx="30">
                  <c:v>37468</c:v>
                </c:pt>
                <c:pt idx="31">
                  <c:v>37499</c:v>
                </c:pt>
                <c:pt idx="32">
                  <c:v>37529</c:v>
                </c:pt>
                <c:pt idx="33">
                  <c:v>37560</c:v>
                </c:pt>
                <c:pt idx="34">
                  <c:v>37590</c:v>
                </c:pt>
                <c:pt idx="35">
                  <c:v>37621</c:v>
                </c:pt>
                <c:pt idx="36">
                  <c:v>37652</c:v>
                </c:pt>
                <c:pt idx="37">
                  <c:v>37680</c:v>
                </c:pt>
                <c:pt idx="38">
                  <c:v>37711</c:v>
                </c:pt>
                <c:pt idx="39">
                  <c:v>37741</c:v>
                </c:pt>
                <c:pt idx="40">
                  <c:v>37772</c:v>
                </c:pt>
                <c:pt idx="41">
                  <c:v>37802</c:v>
                </c:pt>
                <c:pt idx="42">
                  <c:v>37833</c:v>
                </c:pt>
                <c:pt idx="43">
                  <c:v>37864</c:v>
                </c:pt>
                <c:pt idx="44">
                  <c:v>37894</c:v>
                </c:pt>
                <c:pt idx="45">
                  <c:v>37925</c:v>
                </c:pt>
                <c:pt idx="46">
                  <c:v>37955</c:v>
                </c:pt>
                <c:pt idx="47">
                  <c:v>37986</c:v>
                </c:pt>
                <c:pt idx="48">
                  <c:v>38017</c:v>
                </c:pt>
                <c:pt idx="49">
                  <c:v>38046</c:v>
                </c:pt>
                <c:pt idx="50">
                  <c:v>38077</c:v>
                </c:pt>
                <c:pt idx="51">
                  <c:v>38107</c:v>
                </c:pt>
                <c:pt idx="52">
                  <c:v>38138</c:v>
                </c:pt>
                <c:pt idx="53">
                  <c:v>38168</c:v>
                </c:pt>
                <c:pt idx="54">
                  <c:v>38199</c:v>
                </c:pt>
                <c:pt idx="55">
                  <c:v>38230</c:v>
                </c:pt>
                <c:pt idx="56">
                  <c:v>38260</c:v>
                </c:pt>
                <c:pt idx="57">
                  <c:v>38291</c:v>
                </c:pt>
                <c:pt idx="58">
                  <c:v>38321</c:v>
                </c:pt>
                <c:pt idx="59">
                  <c:v>38352</c:v>
                </c:pt>
                <c:pt idx="60">
                  <c:v>38383</c:v>
                </c:pt>
                <c:pt idx="61">
                  <c:v>38411</c:v>
                </c:pt>
                <c:pt idx="62">
                  <c:v>38442</c:v>
                </c:pt>
                <c:pt idx="63">
                  <c:v>38472</c:v>
                </c:pt>
                <c:pt idx="64">
                  <c:v>38503</c:v>
                </c:pt>
                <c:pt idx="65">
                  <c:v>38533</c:v>
                </c:pt>
                <c:pt idx="66">
                  <c:v>38564</c:v>
                </c:pt>
                <c:pt idx="67">
                  <c:v>38595</c:v>
                </c:pt>
                <c:pt idx="68">
                  <c:v>38625</c:v>
                </c:pt>
                <c:pt idx="69">
                  <c:v>38656</c:v>
                </c:pt>
                <c:pt idx="70">
                  <c:v>38686</c:v>
                </c:pt>
                <c:pt idx="71">
                  <c:v>38717</c:v>
                </c:pt>
                <c:pt idx="72">
                  <c:v>38748</c:v>
                </c:pt>
                <c:pt idx="73">
                  <c:v>38776</c:v>
                </c:pt>
                <c:pt idx="74">
                  <c:v>38807</c:v>
                </c:pt>
                <c:pt idx="75">
                  <c:v>38837</c:v>
                </c:pt>
                <c:pt idx="76">
                  <c:v>38868</c:v>
                </c:pt>
                <c:pt idx="77">
                  <c:v>38898</c:v>
                </c:pt>
                <c:pt idx="78">
                  <c:v>38929</c:v>
                </c:pt>
                <c:pt idx="79">
                  <c:v>38960</c:v>
                </c:pt>
                <c:pt idx="80">
                  <c:v>38990</c:v>
                </c:pt>
                <c:pt idx="81">
                  <c:v>39021</c:v>
                </c:pt>
                <c:pt idx="82">
                  <c:v>39051</c:v>
                </c:pt>
                <c:pt idx="83">
                  <c:v>39082</c:v>
                </c:pt>
                <c:pt idx="84">
                  <c:v>39113</c:v>
                </c:pt>
                <c:pt idx="85">
                  <c:v>39141</c:v>
                </c:pt>
                <c:pt idx="86">
                  <c:v>39172</c:v>
                </c:pt>
                <c:pt idx="87">
                  <c:v>39202</c:v>
                </c:pt>
                <c:pt idx="88">
                  <c:v>39233</c:v>
                </c:pt>
                <c:pt idx="89">
                  <c:v>39263</c:v>
                </c:pt>
                <c:pt idx="90">
                  <c:v>39294</c:v>
                </c:pt>
                <c:pt idx="91">
                  <c:v>39325</c:v>
                </c:pt>
                <c:pt idx="92">
                  <c:v>39355</c:v>
                </c:pt>
                <c:pt idx="93">
                  <c:v>39386</c:v>
                </c:pt>
                <c:pt idx="94">
                  <c:v>39416</c:v>
                </c:pt>
                <c:pt idx="95">
                  <c:v>39447</c:v>
                </c:pt>
                <c:pt idx="96">
                  <c:v>39478</c:v>
                </c:pt>
                <c:pt idx="97">
                  <c:v>39507</c:v>
                </c:pt>
                <c:pt idx="98">
                  <c:v>39538</c:v>
                </c:pt>
                <c:pt idx="99">
                  <c:v>39568</c:v>
                </c:pt>
                <c:pt idx="100">
                  <c:v>39599</c:v>
                </c:pt>
                <c:pt idx="101">
                  <c:v>39629</c:v>
                </c:pt>
                <c:pt idx="102">
                  <c:v>39660</c:v>
                </c:pt>
                <c:pt idx="103">
                  <c:v>39691</c:v>
                </c:pt>
                <c:pt idx="104">
                  <c:v>39721</c:v>
                </c:pt>
                <c:pt idx="105">
                  <c:v>39752</c:v>
                </c:pt>
                <c:pt idx="106">
                  <c:v>39782</c:v>
                </c:pt>
                <c:pt idx="107">
                  <c:v>39813</c:v>
                </c:pt>
                <c:pt idx="108">
                  <c:v>39844</c:v>
                </c:pt>
                <c:pt idx="109">
                  <c:v>39872</c:v>
                </c:pt>
                <c:pt idx="110">
                  <c:v>39903</c:v>
                </c:pt>
                <c:pt idx="111">
                  <c:v>39933</c:v>
                </c:pt>
                <c:pt idx="112">
                  <c:v>39964</c:v>
                </c:pt>
                <c:pt idx="113">
                  <c:v>39994</c:v>
                </c:pt>
                <c:pt idx="114">
                  <c:v>40025</c:v>
                </c:pt>
                <c:pt idx="115">
                  <c:v>40056</c:v>
                </c:pt>
                <c:pt idx="116">
                  <c:v>40086</c:v>
                </c:pt>
                <c:pt idx="117">
                  <c:v>40117</c:v>
                </c:pt>
                <c:pt idx="118">
                  <c:v>40147</c:v>
                </c:pt>
                <c:pt idx="119">
                  <c:v>40178</c:v>
                </c:pt>
                <c:pt idx="120">
                  <c:v>40209</c:v>
                </c:pt>
                <c:pt idx="121">
                  <c:v>40237</c:v>
                </c:pt>
                <c:pt idx="122">
                  <c:v>40268</c:v>
                </c:pt>
                <c:pt idx="123">
                  <c:v>40298</c:v>
                </c:pt>
                <c:pt idx="124">
                  <c:v>40329</c:v>
                </c:pt>
                <c:pt idx="125">
                  <c:v>40359</c:v>
                </c:pt>
                <c:pt idx="126">
                  <c:v>40390</c:v>
                </c:pt>
                <c:pt idx="127">
                  <c:v>40421</c:v>
                </c:pt>
                <c:pt idx="128">
                  <c:v>40451</c:v>
                </c:pt>
                <c:pt idx="129">
                  <c:v>40482</c:v>
                </c:pt>
                <c:pt idx="130">
                  <c:v>40512</c:v>
                </c:pt>
                <c:pt idx="131">
                  <c:v>40543</c:v>
                </c:pt>
                <c:pt idx="132">
                  <c:v>40574</c:v>
                </c:pt>
                <c:pt idx="133">
                  <c:v>40602</c:v>
                </c:pt>
                <c:pt idx="134">
                  <c:v>40633</c:v>
                </c:pt>
                <c:pt idx="135">
                  <c:v>40663</c:v>
                </c:pt>
                <c:pt idx="136">
                  <c:v>40694</c:v>
                </c:pt>
                <c:pt idx="137">
                  <c:v>40724</c:v>
                </c:pt>
                <c:pt idx="138">
                  <c:v>40755</c:v>
                </c:pt>
                <c:pt idx="139">
                  <c:v>40786</c:v>
                </c:pt>
                <c:pt idx="140">
                  <c:v>40816</c:v>
                </c:pt>
                <c:pt idx="141">
                  <c:v>40847</c:v>
                </c:pt>
                <c:pt idx="142">
                  <c:v>40877</c:v>
                </c:pt>
                <c:pt idx="143">
                  <c:v>40908</c:v>
                </c:pt>
                <c:pt idx="144">
                  <c:v>40939</c:v>
                </c:pt>
                <c:pt idx="145">
                  <c:v>40968</c:v>
                </c:pt>
                <c:pt idx="146">
                  <c:v>40999</c:v>
                </c:pt>
                <c:pt idx="147">
                  <c:v>41029</c:v>
                </c:pt>
                <c:pt idx="148">
                  <c:v>41060</c:v>
                </c:pt>
                <c:pt idx="149">
                  <c:v>41090</c:v>
                </c:pt>
                <c:pt idx="150">
                  <c:v>41121</c:v>
                </c:pt>
                <c:pt idx="151">
                  <c:v>41152</c:v>
                </c:pt>
                <c:pt idx="152">
                  <c:v>41182</c:v>
                </c:pt>
                <c:pt idx="153">
                  <c:v>41213</c:v>
                </c:pt>
                <c:pt idx="154">
                  <c:v>41243</c:v>
                </c:pt>
                <c:pt idx="155">
                  <c:v>41274</c:v>
                </c:pt>
                <c:pt idx="156">
                  <c:v>41305</c:v>
                </c:pt>
                <c:pt idx="157">
                  <c:v>41333</c:v>
                </c:pt>
                <c:pt idx="158">
                  <c:v>41364</c:v>
                </c:pt>
                <c:pt idx="159">
                  <c:v>41394</c:v>
                </c:pt>
                <c:pt idx="160">
                  <c:v>41425</c:v>
                </c:pt>
                <c:pt idx="161">
                  <c:v>41455</c:v>
                </c:pt>
                <c:pt idx="162">
                  <c:v>41486</c:v>
                </c:pt>
                <c:pt idx="163">
                  <c:v>41517</c:v>
                </c:pt>
                <c:pt idx="164">
                  <c:v>41547</c:v>
                </c:pt>
                <c:pt idx="165">
                  <c:v>41578</c:v>
                </c:pt>
                <c:pt idx="166">
                  <c:v>41608</c:v>
                </c:pt>
                <c:pt idx="167">
                  <c:v>41639</c:v>
                </c:pt>
                <c:pt idx="168">
                  <c:v>41670</c:v>
                </c:pt>
                <c:pt idx="169">
                  <c:v>41698</c:v>
                </c:pt>
                <c:pt idx="170">
                  <c:v>41729</c:v>
                </c:pt>
                <c:pt idx="171">
                  <c:v>41759</c:v>
                </c:pt>
                <c:pt idx="172">
                  <c:v>41790</c:v>
                </c:pt>
                <c:pt idx="173">
                  <c:v>41820</c:v>
                </c:pt>
                <c:pt idx="174">
                  <c:v>41851</c:v>
                </c:pt>
                <c:pt idx="175">
                  <c:v>41882</c:v>
                </c:pt>
                <c:pt idx="176">
                  <c:v>41912</c:v>
                </c:pt>
                <c:pt idx="177">
                  <c:v>41943</c:v>
                </c:pt>
                <c:pt idx="178">
                  <c:v>41973</c:v>
                </c:pt>
                <c:pt idx="179">
                  <c:v>42004</c:v>
                </c:pt>
                <c:pt idx="180">
                  <c:v>42035</c:v>
                </c:pt>
                <c:pt idx="181">
                  <c:v>42063</c:v>
                </c:pt>
                <c:pt idx="182">
                  <c:v>42094</c:v>
                </c:pt>
                <c:pt idx="183">
                  <c:v>42124</c:v>
                </c:pt>
                <c:pt idx="184">
                  <c:v>42155</c:v>
                </c:pt>
                <c:pt idx="185">
                  <c:v>42185</c:v>
                </c:pt>
                <c:pt idx="186">
                  <c:v>42216</c:v>
                </c:pt>
                <c:pt idx="187">
                  <c:v>42247</c:v>
                </c:pt>
                <c:pt idx="188">
                  <c:v>42277</c:v>
                </c:pt>
                <c:pt idx="189">
                  <c:v>42308</c:v>
                </c:pt>
                <c:pt idx="190">
                  <c:v>42338</c:v>
                </c:pt>
                <c:pt idx="191">
                  <c:v>42369</c:v>
                </c:pt>
                <c:pt idx="192">
                  <c:v>42400</c:v>
                </c:pt>
                <c:pt idx="193">
                  <c:v>42429</c:v>
                </c:pt>
                <c:pt idx="194">
                  <c:v>42460</c:v>
                </c:pt>
                <c:pt idx="195">
                  <c:v>42490</c:v>
                </c:pt>
                <c:pt idx="196">
                  <c:v>42521</c:v>
                </c:pt>
                <c:pt idx="197">
                  <c:v>42551</c:v>
                </c:pt>
                <c:pt idx="198">
                  <c:v>42582</c:v>
                </c:pt>
                <c:pt idx="199">
                  <c:v>42613</c:v>
                </c:pt>
                <c:pt idx="200">
                  <c:v>42643</c:v>
                </c:pt>
                <c:pt idx="201">
                  <c:v>42674</c:v>
                </c:pt>
                <c:pt idx="202">
                  <c:v>42704</c:v>
                </c:pt>
                <c:pt idx="203">
                  <c:v>42735</c:v>
                </c:pt>
                <c:pt idx="204">
                  <c:v>42766</c:v>
                </c:pt>
                <c:pt idx="205">
                  <c:v>42794</c:v>
                </c:pt>
                <c:pt idx="206">
                  <c:v>42825</c:v>
                </c:pt>
                <c:pt idx="207">
                  <c:v>42855</c:v>
                </c:pt>
                <c:pt idx="208">
                  <c:v>42886</c:v>
                </c:pt>
                <c:pt idx="209">
                  <c:v>42916</c:v>
                </c:pt>
                <c:pt idx="210">
                  <c:v>42947</c:v>
                </c:pt>
                <c:pt idx="211">
                  <c:v>42978</c:v>
                </c:pt>
                <c:pt idx="212">
                  <c:v>43008</c:v>
                </c:pt>
                <c:pt idx="213">
                  <c:v>43039</c:v>
                </c:pt>
                <c:pt idx="214">
                  <c:v>43069</c:v>
                </c:pt>
                <c:pt idx="215">
                  <c:v>43100</c:v>
                </c:pt>
                <c:pt idx="216">
                  <c:v>43131</c:v>
                </c:pt>
                <c:pt idx="217">
                  <c:v>43159</c:v>
                </c:pt>
                <c:pt idx="218">
                  <c:v>43190</c:v>
                </c:pt>
                <c:pt idx="219">
                  <c:v>43220</c:v>
                </c:pt>
                <c:pt idx="220">
                  <c:v>43251</c:v>
                </c:pt>
                <c:pt idx="221">
                  <c:v>43281</c:v>
                </c:pt>
                <c:pt idx="222">
                  <c:v>43312</c:v>
                </c:pt>
                <c:pt idx="223">
                  <c:v>43343</c:v>
                </c:pt>
                <c:pt idx="224">
                  <c:v>43373</c:v>
                </c:pt>
                <c:pt idx="225">
                  <c:v>43404</c:v>
                </c:pt>
                <c:pt idx="226">
                  <c:v>43434</c:v>
                </c:pt>
                <c:pt idx="227">
                  <c:v>43465</c:v>
                </c:pt>
                <c:pt idx="228">
                  <c:v>43496</c:v>
                </c:pt>
                <c:pt idx="229">
                  <c:v>43524</c:v>
                </c:pt>
                <c:pt idx="230">
                  <c:v>43555</c:v>
                </c:pt>
                <c:pt idx="231">
                  <c:v>43585</c:v>
                </c:pt>
                <c:pt idx="232">
                  <c:v>43616</c:v>
                </c:pt>
                <c:pt idx="233">
                  <c:v>43646</c:v>
                </c:pt>
                <c:pt idx="234">
                  <c:v>43677</c:v>
                </c:pt>
                <c:pt idx="235">
                  <c:v>43708</c:v>
                </c:pt>
                <c:pt idx="236">
                  <c:v>43738</c:v>
                </c:pt>
                <c:pt idx="237">
                  <c:v>43769</c:v>
                </c:pt>
                <c:pt idx="238">
                  <c:v>43799</c:v>
                </c:pt>
                <c:pt idx="239">
                  <c:v>43830</c:v>
                </c:pt>
                <c:pt idx="240">
                  <c:v>43861</c:v>
                </c:pt>
                <c:pt idx="241">
                  <c:v>43890</c:v>
                </c:pt>
                <c:pt idx="242">
                  <c:v>43921</c:v>
                </c:pt>
                <c:pt idx="243">
                  <c:v>43951</c:v>
                </c:pt>
                <c:pt idx="244">
                  <c:v>43982</c:v>
                </c:pt>
                <c:pt idx="245">
                  <c:v>44012</c:v>
                </c:pt>
                <c:pt idx="246">
                  <c:v>44043</c:v>
                </c:pt>
                <c:pt idx="247">
                  <c:v>44074</c:v>
                </c:pt>
                <c:pt idx="248">
                  <c:v>44104</c:v>
                </c:pt>
                <c:pt idx="249">
                  <c:v>44135</c:v>
                </c:pt>
                <c:pt idx="250">
                  <c:v>44165</c:v>
                </c:pt>
                <c:pt idx="251">
                  <c:v>44196</c:v>
                </c:pt>
                <c:pt idx="252">
                  <c:v>44227</c:v>
                </c:pt>
                <c:pt idx="253">
                  <c:v>44255</c:v>
                </c:pt>
                <c:pt idx="254">
                  <c:v>44286</c:v>
                </c:pt>
                <c:pt idx="255">
                  <c:v>44316</c:v>
                </c:pt>
                <c:pt idx="256">
                  <c:v>44347</c:v>
                </c:pt>
                <c:pt idx="257">
                  <c:v>44377</c:v>
                </c:pt>
                <c:pt idx="258">
                  <c:v>44408</c:v>
                </c:pt>
                <c:pt idx="259">
                  <c:v>44439</c:v>
                </c:pt>
                <c:pt idx="260">
                  <c:v>44469</c:v>
                </c:pt>
                <c:pt idx="261">
                  <c:v>44500</c:v>
                </c:pt>
                <c:pt idx="262">
                  <c:v>44530</c:v>
                </c:pt>
                <c:pt idx="263">
                  <c:v>44561</c:v>
                </c:pt>
                <c:pt idx="264">
                  <c:v>44592</c:v>
                </c:pt>
                <c:pt idx="265">
                  <c:v>44620</c:v>
                </c:pt>
                <c:pt idx="266">
                  <c:v>44651</c:v>
                </c:pt>
                <c:pt idx="267">
                  <c:v>44681</c:v>
                </c:pt>
                <c:pt idx="268">
                  <c:v>44712</c:v>
                </c:pt>
                <c:pt idx="269">
                  <c:v>44742</c:v>
                </c:pt>
                <c:pt idx="270">
                  <c:v>44773</c:v>
                </c:pt>
                <c:pt idx="271">
                  <c:v>44804</c:v>
                </c:pt>
                <c:pt idx="272">
                  <c:v>44834</c:v>
                </c:pt>
                <c:pt idx="273">
                  <c:v>44865</c:v>
                </c:pt>
                <c:pt idx="274">
                  <c:v>44895</c:v>
                </c:pt>
                <c:pt idx="275">
                  <c:v>44926</c:v>
                </c:pt>
                <c:pt idx="276">
                  <c:v>44957</c:v>
                </c:pt>
                <c:pt idx="277">
                  <c:v>44985</c:v>
                </c:pt>
                <c:pt idx="278">
                  <c:v>45016</c:v>
                </c:pt>
                <c:pt idx="279">
                  <c:v>45046</c:v>
                </c:pt>
                <c:pt idx="280">
                  <c:v>45077</c:v>
                </c:pt>
                <c:pt idx="281">
                  <c:v>45107</c:v>
                </c:pt>
                <c:pt idx="282">
                  <c:v>45138</c:v>
                </c:pt>
                <c:pt idx="283">
                  <c:v>45169</c:v>
                </c:pt>
                <c:pt idx="284">
                  <c:v>45199</c:v>
                </c:pt>
                <c:pt idx="285">
                  <c:v>45230</c:v>
                </c:pt>
                <c:pt idx="286">
                  <c:v>45260</c:v>
                </c:pt>
                <c:pt idx="287">
                  <c:v>45291</c:v>
                </c:pt>
                <c:pt idx="288">
                  <c:v>45322</c:v>
                </c:pt>
                <c:pt idx="289">
                  <c:v>45351</c:v>
                </c:pt>
                <c:pt idx="290">
                  <c:v>45382</c:v>
                </c:pt>
                <c:pt idx="291">
                  <c:v>45412</c:v>
                </c:pt>
                <c:pt idx="292">
                  <c:v>45443</c:v>
                </c:pt>
                <c:pt idx="293">
                  <c:v>45473</c:v>
                </c:pt>
                <c:pt idx="294">
                  <c:v>45504</c:v>
                </c:pt>
                <c:pt idx="295">
                  <c:v>45535</c:v>
                </c:pt>
                <c:pt idx="296">
                  <c:v>45565</c:v>
                </c:pt>
                <c:pt idx="297">
                  <c:v>45596</c:v>
                </c:pt>
                <c:pt idx="298">
                  <c:v>45626</c:v>
                </c:pt>
                <c:pt idx="299">
                  <c:v>45657</c:v>
                </c:pt>
                <c:pt idx="300">
                  <c:v>45688</c:v>
                </c:pt>
                <c:pt idx="301">
                  <c:v>45716</c:v>
                </c:pt>
                <c:pt idx="302">
                  <c:v>45747</c:v>
                </c:pt>
                <c:pt idx="303">
                  <c:v>45777</c:v>
                </c:pt>
                <c:pt idx="304">
                  <c:v>45808</c:v>
                </c:pt>
                <c:pt idx="305">
                  <c:v>45838</c:v>
                </c:pt>
                <c:pt idx="306">
                  <c:v>45869</c:v>
                </c:pt>
                <c:pt idx="307">
                  <c:v>45900</c:v>
                </c:pt>
              </c:numCache>
            </c:numRef>
          </c:cat>
          <c:val>
            <c:numRef>
              <c:f>TransactionActivity!$P$2:$P$309</c:f>
              <c:numCache>
                <c:formatCode>#,##0</c:formatCode>
                <c:ptCount val="308"/>
                <c:pt idx="0">
                  <c:v>20</c:v>
                </c:pt>
                <c:pt idx="1">
                  <c:v>24</c:v>
                </c:pt>
                <c:pt idx="2">
                  <c:v>34</c:v>
                </c:pt>
                <c:pt idx="3">
                  <c:v>25</c:v>
                </c:pt>
                <c:pt idx="4">
                  <c:v>36</c:v>
                </c:pt>
                <c:pt idx="5">
                  <c:v>44</c:v>
                </c:pt>
                <c:pt idx="6">
                  <c:v>28</c:v>
                </c:pt>
                <c:pt idx="7">
                  <c:v>42</c:v>
                </c:pt>
                <c:pt idx="8">
                  <c:v>45</c:v>
                </c:pt>
                <c:pt idx="9">
                  <c:v>44</c:v>
                </c:pt>
                <c:pt idx="10">
                  <c:v>50</c:v>
                </c:pt>
                <c:pt idx="11">
                  <c:v>95</c:v>
                </c:pt>
                <c:pt idx="12">
                  <c:v>43</c:v>
                </c:pt>
                <c:pt idx="13">
                  <c:v>34</c:v>
                </c:pt>
                <c:pt idx="14">
                  <c:v>49</c:v>
                </c:pt>
                <c:pt idx="15">
                  <c:v>39</c:v>
                </c:pt>
                <c:pt idx="16">
                  <c:v>60</c:v>
                </c:pt>
                <c:pt idx="17">
                  <c:v>56</c:v>
                </c:pt>
                <c:pt idx="18">
                  <c:v>43</c:v>
                </c:pt>
                <c:pt idx="19">
                  <c:v>49</c:v>
                </c:pt>
                <c:pt idx="20">
                  <c:v>43</c:v>
                </c:pt>
                <c:pt idx="21">
                  <c:v>43</c:v>
                </c:pt>
                <c:pt idx="22">
                  <c:v>41</c:v>
                </c:pt>
                <c:pt idx="23">
                  <c:v>59</c:v>
                </c:pt>
                <c:pt idx="24">
                  <c:v>40</c:v>
                </c:pt>
                <c:pt idx="25">
                  <c:v>26</c:v>
                </c:pt>
                <c:pt idx="26">
                  <c:v>62</c:v>
                </c:pt>
                <c:pt idx="27">
                  <c:v>37</c:v>
                </c:pt>
                <c:pt idx="28">
                  <c:v>61</c:v>
                </c:pt>
                <c:pt idx="29">
                  <c:v>72</c:v>
                </c:pt>
                <c:pt idx="30">
                  <c:v>50</c:v>
                </c:pt>
                <c:pt idx="31">
                  <c:v>64</c:v>
                </c:pt>
                <c:pt idx="32">
                  <c:v>67</c:v>
                </c:pt>
                <c:pt idx="33">
                  <c:v>67</c:v>
                </c:pt>
                <c:pt idx="34">
                  <c:v>70</c:v>
                </c:pt>
                <c:pt idx="35">
                  <c:v>113</c:v>
                </c:pt>
                <c:pt idx="36">
                  <c:v>67</c:v>
                </c:pt>
                <c:pt idx="37">
                  <c:v>70</c:v>
                </c:pt>
                <c:pt idx="38">
                  <c:v>72</c:v>
                </c:pt>
                <c:pt idx="39">
                  <c:v>79</c:v>
                </c:pt>
                <c:pt idx="40">
                  <c:v>85</c:v>
                </c:pt>
                <c:pt idx="41">
                  <c:v>76</c:v>
                </c:pt>
                <c:pt idx="42">
                  <c:v>102</c:v>
                </c:pt>
                <c:pt idx="43">
                  <c:v>92</c:v>
                </c:pt>
                <c:pt idx="44">
                  <c:v>100</c:v>
                </c:pt>
                <c:pt idx="45">
                  <c:v>106</c:v>
                </c:pt>
                <c:pt idx="46">
                  <c:v>73</c:v>
                </c:pt>
                <c:pt idx="47">
                  <c:v>174</c:v>
                </c:pt>
                <c:pt idx="48">
                  <c:v>101</c:v>
                </c:pt>
                <c:pt idx="49">
                  <c:v>83</c:v>
                </c:pt>
                <c:pt idx="50">
                  <c:v>140</c:v>
                </c:pt>
                <c:pt idx="51">
                  <c:v>104</c:v>
                </c:pt>
                <c:pt idx="52">
                  <c:v>118</c:v>
                </c:pt>
                <c:pt idx="53">
                  <c:v>133</c:v>
                </c:pt>
                <c:pt idx="54">
                  <c:v>141</c:v>
                </c:pt>
                <c:pt idx="55">
                  <c:v>123</c:v>
                </c:pt>
                <c:pt idx="56">
                  <c:v>127</c:v>
                </c:pt>
                <c:pt idx="57">
                  <c:v>160</c:v>
                </c:pt>
                <c:pt idx="58">
                  <c:v>143</c:v>
                </c:pt>
                <c:pt idx="59">
                  <c:v>215</c:v>
                </c:pt>
                <c:pt idx="60">
                  <c:v>129</c:v>
                </c:pt>
                <c:pt idx="61">
                  <c:v>127</c:v>
                </c:pt>
                <c:pt idx="62">
                  <c:v>140</c:v>
                </c:pt>
                <c:pt idx="63">
                  <c:v>155</c:v>
                </c:pt>
                <c:pt idx="64">
                  <c:v>174</c:v>
                </c:pt>
                <c:pt idx="65">
                  <c:v>207</c:v>
                </c:pt>
                <c:pt idx="66">
                  <c:v>190</c:v>
                </c:pt>
                <c:pt idx="67">
                  <c:v>206</c:v>
                </c:pt>
                <c:pt idx="68">
                  <c:v>242</c:v>
                </c:pt>
                <c:pt idx="69">
                  <c:v>170</c:v>
                </c:pt>
                <c:pt idx="70">
                  <c:v>178</c:v>
                </c:pt>
                <c:pt idx="71">
                  <c:v>241</c:v>
                </c:pt>
                <c:pt idx="72">
                  <c:v>178</c:v>
                </c:pt>
                <c:pt idx="73">
                  <c:v>126</c:v>
                </c:pt>
                <c:pt idx="74">
                  <c:v>196</c:v>
                </c:pt>
                <c:pt idx="75">
                  <c:v>147</c:v>
                </c:pt>
                <c:pt idx="76">
                  <c:v>156</c:v>
                </c:pt>
                <c:pt idx="77">
                  <c:v>193</c:v>
                </c:pt>
                <c:pt idx="78">
                  <c:v>168</c:v>
                </c:pt>
                <c:pt idx="79">
                  <c:v>181</c:v>
                </c:pt>
                <c:pt idx="80">
                  <c:v>168</c:v>
                </c:pt>
                <c:pt idx="81">
                  <c:v>149</c:v>
                </c:pt>
                <c:pt idx="82">
                  <c:v>154</c:v>
                </c:pt>
                <c:pt idx="83">
                  <c:v>225</c:v>
                </c:pt>
                <c:pt idx="84">
                  <c:v>167</c:v>
                </c:pt>
                <c:pt idx="85">
                  <c:v>147</c:v>
                </c:pt>
                <c:pt idx="86">
                  <c:v>174</c:v>
                </c:pt>
                <c:pt idx="87">
                  <c:v>167</c:v>
                </c:pt>
                <c:pt idx="88">
                  <c:v>193</c:v>
                </c:pt>
                <c:pt idx="89">
                  <c:v>212</c:v>
                </c:pt>
                <c:pt idx="90">
                  <c:v>178</c:v>
                </c:pt>
                <c:pt idx="91">
                  <c:v>196</c:v>
                </c:pt>
                <c:pt idx="92">
                  <c:v>150</c:v>
                </c:pt>
                <c:pt idx="93">
                  <c:v>128</c:v>
                </c:pt>
                <c:pt idx="94">
                  <c:v>130</c:v>
                </c:pt>
                <c:pt idx="95">
                  <c:v>152</c:v>
                </c:pt>
                <c:pt idx="96">
                  <c:v>108</c:v>
                </c:pt>
                <c:pt idx="97">
                  <c:v>89</c:v>
                </c:pt>
                <c:pt idx="98">
                  <c:v>82</c:v>
                </c:pt>
                <c:pt idx="99">
                  <c:v>96</c:v>
                </c:pt>
                <c:pt idx="100">
                  <c:v>94</c:v>
                </c:pt>
                <c:pt idx="101">
                  <c:v>98</c:v>
                </c:pt>
                <c:pt idx="102">
                  <c:v>99</c:v>
                </c:pt>
                <c:pt idx="103">
                  <c:v>81</c:v>
                </c:pt>
                <c:pt idx="104">
                  <c:v>84</c:v>
                </c:pt>
                <c:pt idx="105">
                  <c:v>68</c:v>
                </c:pt>
                <c:pt idx="106">
                  <c:v>45</c:v>
                </c:pt>
                <c:pt idx="107">
                  <c:v>88</c:v>
                </c:pt>
                <c:pt idx="108">
                  <c:v>46</c:v>
                </c:pt>
                <c:pt idx="109">
                  <c:v>34</c:v>
                </c:pt>
                <c:pt idx="110">
                  <c:v>52</c:v>
                </c:pt>
                <c:pt idx="111">
                  <c:v>49</c:v>
                </c:pt>
                <c:pt idx="112">
                  <c:v>34</c:v>
                </c:pt>
                <c:pt idx="113">
                  <c:v>61</c:v>
                </c:pt>
                <c:pt idx="114">
                  <c:v>49</c:v>
                </c:pt>
                <c:pt idx="115">
                  <c:v>56</c:v>
                </c:pt>
                <c:pt idx="116">
                  <c:v>72</c:v>
                </c:pt>
                <c:pt idx="117">
                  <c:v>77</c:v>
                </c:pt>
                <c:pt idx="118">
                  <c:v>68</c:v>
                </c:pt>
                <c:pt idx="119">
                  <c:v>139</c:v>
                </c:pt>
                <c:pt idx="120">
                  <c:v>56</c:v>
                </c:pt>
                <c:pt idx="121">
                  <c:v>52</c:v>
                </c:pt>
                <c:pt idx="122">
                  <c:v>78</c:v>
                </c:pt>
                <c:pt idx="123">
                  <c:v>81</c:v>
                </c:pt>
                <c:pt idx="124">
                  <c:v>91</c:v>
                </c:pt>
                <c:pt idx="125">
                  <c:v>125</c:v>
                </c:pt>
                <c:pt idx="126">
                  <c:v>103</c:v>
                </c:pt>
                <c:pt idx="127">
                  <c:v>99</c:v>
                </c:pt>
                <c:pt idx="128">
                  <c:v>138</c:v>
                </c:pt>
                <c:pt idx="129">
                  <c:v>102</c:v>
                </c:pt>
                <c:pt idx="130">
                  <c:v>135</c:v>
                </c:pt>
                <c:pt idx="131">
                  <c:v>223</c:v>
                </c:pt>
                <c:pt idx="132">
                  <c:v>111</c:v>
                </c:pt>
                <c:pt idx="133">
                  <c:v>107</c:v>
                </c:pt>
                <c:pt idx="134">
                  <c:v>133</c:v>
                </c:pt>
                <c:pt idx="135">
                  <c:v>144</c:v>
                </c:pt>
                <c:pt idx="136">
                  <c:v>162</c:v>
                </c:pt>
                <c:pt idx="137">
                  <c:v>202</c:v>
                </c:pt>
                <c:pt idx="138">
                  <c:v>163</c:v>
                </c:pt>
                <c:pt idx="139">
                  <c:v>149</c:v>
                </c:pt>
                <c:pt idx="140">
                  <c:v>161</c:v>
                </c:pt>
                <c:pt idx="141">
                  <c:v>155</c:v>
                </c:pt>
                <c:pt idx="142">
                  <c:v>126</c:v>
                </c:pt>
                <c:pt idx="143">
                  <c:v>230</c:v>
                </c:pt>
                <c:pt idx="144">
                  <c:v>121</c:v>
                </c:pt>
                <c:pt idx="145">
                  <c:v>143</c:v>
                </c:pt>
                <c:pt idx="146">
                  <c:v>179</c:v>
                </c:pt>
                <c:pt idx="147">
                  <c:v>145</c:v>
                </c:pt>
                <c:pt idx="148">
                  <c:v>173</c:v>
                </c:pt>
                <c:pt idx="149">
                  <c:v>193</c:v>
                </c:pt>
                <c:pt idx="150">
                  <c:v>168</c:v>
                </c:pt>
                <c:pt idx="151">
                  <c:v>189</c:v>
                </c:pt>
                <c:pt idx="152">
                  <c:v>155</c:v>
                </c:pt>
                <c:pt idx="153">
                  <c:v>167</c:v>
                </c:pt>
                <c:pt idx="154">
                  <c:v>216</c:v>
                </c:pt>
                <c:pt idx="155">
                  <c:v>368</c:v>
                </c:pt>
                <c:pt idx="156">
                  <c:v>129</c:v>
                </c:pt>
                <c:pt idx="157">
                  <c:v>116</c:v>
                </c:pt>
                <c:pt idx="158">
                  <c:v>177</c:v>
                </c:pt>
                <c:pt idx="159">
                  <c:v>186</c:v>
                </c:pt>
                <c:pt idx="160">
                  <c:v>195</c:v>
                </c:pt>
                <c:pt idx="161">
                  <c:v>251</c:v>
                </c:pt>
                <c:pt idx="162">
                  <c:v>193</c:v>
                </c:pt>
                <c:pt idx="163">
                  <c:v>241</c:v>
                </c:pt>
                <c:pt idx="164">
                  <c:v>199</c:v>
                </c:pt>
                <c:pt idx="165">
                  <c:v>224</c:v>
                </c:pt>
                <c:pt idx="166">
                  <c:v>194</c:v>
                </c:pt>
                <c:pt idx="167">
                  <c:v>371</c:v>
                </c:pt>
                <c:pt idx="168">
                  <c:v>188</c:v>
                </c:pt>
                <c:pt idx="169">
                  <c:v>164</c:v>
                </c:pt>
                <c:pt idx="170">
                  <c:v>216</c:v>
                </c:pt>
                <c:pt idx="171">
                  <c:v>198</c:v>
                </c:pt>
                <c:pt idx="172">
                  <c:v>236</c:v>
                </c:pt>
                <c:pt idx="173">
                  <c:v>277</c:v>
                </c:pt>
                <c:pt idx="174">
                  <c:v>275</c:v>
                </c:pt>
                <c:pt idx="175">
                  <c:v>243</c:v>
                </c:pt>
                <c:pt idx="176">
                  <c:v>267</c:v>
                </c:pt>
                <c:pt idx="177">
                  <c:v>291</c:v>
                </c:pt>
                <c:pt idx="178">
                  <c:v>237</c:v>
                </c:pt>
                <c:pt idx="179">
                  <c:v>396</c:v>
                </c:pt>
                <c:pt idx="180">
                  <c:v>234</c:v>
                </c:pt>
                <c:pt idx="181">
                  <c:v>199</c:v>
                </c:pt>
                <c:pt idx="182">
                  <c:v>239</c:v>
                </c:pt>
                <c:pt idx="183">
                  <c:v>229</c:v>
                </c:pt>
                <c:pt idx="184">
                  <c:v>248</c:v>
                </c:pt>
                <c:pt idx="185">
                  <c:v>299</c:v>
                </c:pt>
                <c:pt idx="186">
                  <c:v>299</c:v>
                </c:pt>
                <c:pt idx="187">
                  <c:v>259</c:v>
                </c:pt>
                <c:pt idx="188">
                  <c:v>290</c:v>
                </c:pt>
                <c:pt idx="189">
                  <c:v>311</c:v>
                </c:pt>
                <c:pt idx="190">
                  <c:v>244</c:v>
                </c:pt>
                <c:pt idx="191">
                  <c:v>420</c:v>
                </c:pt>
                <c:pt idx="192">
                  <c:v>234</c:v>
                </c:pt>
                <c:pt idx="193">
                  <c:v>229</c:v>
                </c:pt>
                <c:pt idx="194">
                  <c:v>294</c:v>
                </c:pt>
                <c:pt idx="195">
                  <c:v>217</c:v>
                </c:pt>
                <c:pt idx="196">
                  <c:v>270</c:v>
                </c:pt>
                <c:pt idx="197">
                  <c:v>365</c:v>
                </c:pt>
                <c:pt idx="198">
                  <c:v>276</c:v>
                </c:pt>
                <c:pt idx="199">
                  <c:v>292</c:v>
                </c:pt>
                <c:pt idx="200">
                  <c:v>328</c:v>
                </c:pt>
                <c:pt idx="201">
                  <c:v>282</c:v>
                </c:pt>
                <c:pt idx="202">
                  <c:v>312</c:v>
                </c:pt>
                <c:pt idx="203">
                  <c:v>379</c:v>
                </c:pt>
                <c:pt idx="204">
                  <c:v>286</c:v>
                </c:pt>
                <c:pt idx="205">
                  <c:v>208</c:v>
                </c:pt>
                <c:pt idx="206">
                  <c:v>271</c:v>
                </c:pt>
                <c:pt idx="207">
                  <c:v>239</c:v>
                </c:pt>
                <c:pt idx="208">
                  <c:v>281</c:v>
                </c:pt>
                <c:pt idx="209">
                  <c:v>372</c:v>
                </c:pt>
                <c:pt idx="210">
                  <c:v>268</c:v>
                </c:pt>
                <c:pt idx="211">
                  <c:v>299</c:v>
                </c:pt>
                <c:pt idx="212">
                  <c:v>296</c:v>
                </c:pt>
                <c:pt idx="213">
                  <c:v>307</c:v>
                </c:pt>
                <c:pt idx="214">
                  <c:v>276</c:v>
                </c:pt>
                <c:pt idx="215">
                  <c:v>349</c:v>
                </c:pt>
                <c:pt idx="216">
                  <c:v>273</c:v>
                </c:pt>
                <c:pt idx="217">
                  <c:v>239</c:v>
                </c:pt>
                <c:pt idx="218">
                  <c:v>275</c:v>
                </c:pt>
                <c:pt idx="219">
                  <c:v>246</c:v>
                </c:pt>
                <c:pt idx="220">
                  <c:v>274</c:v>
                </c:pt>
                <c:pt idx="221">
                  <c:v>309</c:v>
                </c:pt>
                <c:pt idx="222">
                  <c:v>306</c:v>
                </c:pt>
                <c:pt idx="223">
                  <c:v>346</c:v>
                </c:pt>
                <c:pt idx="224">
                  <c:v>248</c:v>
                </c:pt>
                <c:pt idx="225">
                  <c:v>328</c:v>
                </c:pt>
                <c:pt idx="226">
                  <c:v>325</c:v>
                </c:pt>
                <c:pt idx="227">
                  <c:v>393</c:v>
                </c:pt>
                <c:pt idx="228">
                  <c:v>243</c:v>
                </c:pt>
                <c:pt idx="229">
                  <c:v>231</c:v>
                </c:pt>
                <c:pt idx="230">
                  <c:v>264</c:v>
                </c:pt>
                <c:pt idx="231">
                  <c:v>248</c:v>
                </c:pt>
                <c:pt idx="232">
                  <c:v>319</c:v>
                </c:pt>
                <c:pt idx="233">
                  <c:v>339</c:v>
                </c:pt>
                <c:pt idx="234">
                  <c:v>316</c:v>
                </c:pt>
                <c:pt idx="235">
                  <c:v>342</c:v>
                </c:pt>
                <c:pt idx="236">
                  <c:v>347</c:v>
                </c:pt>
                <c:pt idx="237">
                  <c:v>313</c:v>
                </c:pt>
                <c:pt idx="238">
                  <c:v>288</c:v>
                </c:pt>
                <c:pt idx="239">
                  <c:v>432</c:v>
                </c:pt>
                <c:pt idx="240">
                  <c:v>274</c:v>
                </c:pt>
                <c:pt idx="241">
                  <c:v>243</c:v>
                </c:pt>
                <c:pt idx="242">
                  <c:v>216</c:v>
                </c:pt>
                <c:pt idx="243">
                  <c:v>126</c:v>
                </c:pt>
                <c:pt idx="244">
                  <c:v>110</c:v>
                </c:pt>
                <c:pt idx="245">
                  <c:v>145</c:v>
                </c:pt>
                <c:pt idx="246">
                  <c:v>162</c:v>
                </c:pt>
                <c:pt idx="247">
                  <c:v>152</c:v>
                </c:pt>
                <c:pt idx="248">
                  <c:v>230</c:v>
                </c:pt>
                <c:pt idx="249">
                  <c:v>259</c:v>
                </c:pt>
                <c:pt idx="250">
                  <c:v>226</c:v>
                </c:pt>
                <c:pt idx="251">
                  <c:v>485</c:v>
                </c:pt>
                <c:pt idx="252">
                  <c:v>235</c:v>
                </c:pt>
                <c:pt idx="253">
                  <c:v>191</c:v>
                </c:pt>
                <c:pt idx="254">
                  <c:v>261</c:v>
                </c:pt>
                <c:pt idx="255">
                  <c:v>333</c:v>
                </c:pt>
                <c:pt idx="256">
                  <c:v>304</c:v>
                </c:pt>
                <c:pt idx="257">
                  <c:v>388</c:v>
                </c:pt>
                <c:pt idx="258">
                  <c:v>366</c:v>
                </c:pt>
                <c:pt idx="259">
                  <c:v>411</c:v>
                </c:pt>
                <c:pt idx="260">
                  <c:v>414</c:v>
                </c:pt>
                <c:pt idx="261">
                  <c:v>414</c:v>
                </c:pt>
                <c:pt idx="262">
                  <c:v>410</c:v>
                </c:pt>
                <c:pt idx="263">
                  <c:v>803</c:v>
                </c:pt>
                <c:pt idx="264">
                  <c:v>276</c:v>
                </c:pt>
                <c:pt idx="265">
                  <c:v>280</c:v>
                </c:pt>
                <c:pt idx="266">
                  <c:v>382</c:v>
                </c:pt>
                <c:pt idx="267">
                  <c:v>351</c:v>
                </c:pt>
                <c:pt idx="268">
                  <c:v>353</c:v>
                </c:pt>
                <c:pt idx="269">
                  <c:v>435</c:v>
                </c:pt>
                <c:pt idx="270">
                  <c:v>334</c:v>
                </c:pt>
                <c:pt idx="271">
                  <c:v>319</c:v>
                </c:pt>
                <c:pt idx="272">
                  <c:v>308</c:v>
                </c:pt>
                <c:pt idx="273">
                  <c:v>262</c:v>
                </c:pt>
                <c:pt idx="274">
                  <c:v>257</c:v>
                </c:pt>
                <c:pt idx="275">
                  <c:v>290</c:v>
                </c:pt>
                <c:pt idx="276">
                  <c:v>142</c:v>
                </c:pt>
                <c:pt idx="277">
                  <c:v>141</c:v>
                </c:pt>
                <c:pt idx="278">
                  <c:v>175</c:v>
                </c:pt>
                <c:pt idx="279">
                  <c:v>132</c:v>
                </c:pt>
                <c:pt idx="280">
                  <c:v>156</c:v>
                </c:pt>
                <c:pt idx="281">
                  <c:v>203</c:v>
                </c:pt>
                <c:pt idx="282">
                  <c:v>157</c:v>
                </c:pt>
                <c:pt idx="283">
                  <c:v>197</c:v>
                </c:pt>
                <c:pt idx="284">
                  <c:v>203</c:v>
                </c:pt>
                <c:pt idx="285">
                  <c:v>195</c:v>
                </c:pt>
                <c:pt idx="286">
                  <c:v>155</c:v>
                </c:pt>
                <c:pt idx="287">
                  <c:v>243</c:v>
                </c:pt>
                <c:pt idx="288">
                  <c:v>148</c:v>
                </c:pt>
                <c:pt idx="289">
                  <c:v>147</c:v>
                </c:pt>
                <c:pt idx="290">
                  <c:v>163</c:v>
                </c:pt>
                <c:pt idx="291">
                  <c:v>190</c:v>
                </c:pt>
                <c:pt idx="292">
                  <c:v>195</c:v>
                </c:pt>
                <c:pt idx="293">
                  <c:v>189</c:v>
                </c:pt>
                <c:pt idx="294">
                  <c:v>200</c:v>
                </c:pt>
                <c:pt idx="295">
                  <c:v>235</c:v>
                </c:pt>
                <c:pt idx="296">
                  <c:v>236</c:v>
                </c:pt>
                <c:pt idx="297">
                  <c:v>232</c:v>
                </c:pt>
                <c:pt idx="298">
                  <c:v>234</c:v>
                </c:pt>
                <c:pt idx="299">
                  <c:v>370</c:v>
                </c:pt>
                <c:pt idx="300">
                  <c:v>228</c:v>
                </c:pt>
                <c:pt idx="301">
                  <c:v>181</c:v>
                </c:pt>
                <c:pt idx="302">
                  <c:v>221</c:v>
                </c:pt>
                <c:pt idx="303">
                  <c:v>237</c:v>
                </c:pt>
                <c:pt idx="304">
                  <c:v>239</c:v>
                </c:pt>
                <c:pt idx="305">
                  <c:v>244</c:v>
                </c:pt>
                <c:pt idx="306">
                  <c:v>248</c:v>
                </c:pt>
                <c:pt idx="307">
                  <c:v>212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43-481B-B699-73DEED3CBEDD}"/>
            </c:ext>
          </c:extLst>
        </c:ser>
        <c:ser>
          <c:idx val="2"/>
          <c:order val="1"/>
          <c:tx>
            <c:strRef>
              <c:f>TransactionActivity!$Q$1</c:f>
              <c:strCache>
                <c:ptCount val="1"/>
                <c:pt idx="0">
                  <c:v>U.S. General Commercial Pair Count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rgbClr val="FF0000"/>
              </a:solidFill>
            </a:ln>
          </c:spPr>
          <c:invertIfNegative val="0"/>
          <c:cat>
            <c:numRef>
              <c:f>TransactionActivity!$N$2:$N$309</c:f>
              <c:numCache>
                <c:formatCode>m/d/yyyy</c:formatCode>
                <c:ptCount val="308"/>
                <c:pt idx="0">
                  <c:v>36556</c:v>
                </c:pt>
                <c:pt idx="1">
                  <c:v>36585</c:v>
                </c:pt>
                <c:pt idx="2">
                  <c:v>36616</c:v>
                </c:pt>
                <c:pt idx="3">
                  <c:v>36646</c:v>
                </c:pt>
                <c:pt idx="4">
                  <c:v>36677</c:v>
                </c:pt>
                <c:pt idx="5">
                  <c:v>36707</c:v>
                </c:pt>
                <c:pt idx="6">
                  <c:v>36738</c:v>
                </c:pt>
                <c:pt idx="7">
                  <c:v>36769</c:v>
                </c:pt>
                <c:pt idx="8">
                  <c:v>36799</c:v>
                </c:pt>
                <c:pt idx="9">
                  <c:v>36830</c:v>
                </c:pt>
                <c:pt idx="10">
                  <c:v>36860</c:v>
                </c:pt>
                <c:pt idx="11">
                  <c:v>36891</c:v>
                </c:pt>
                <c:pt idx="12">
                  <c:v>36922</c:v>
                </c:pt>
                <c:pt idx="13">
                  <c:v>36950</c:v>
                </c:pt>
                <c:pt idx="14">
                  <c:v>36981</c:v>
                </c:pt>
                <c:pt idx="15">
                  <c:v>37011</c:v>
                </c:pt>
                <c:pt idx="16">
                  <c:v>37042</c:v>
                </c:pt>
                <c:pt idx="17">
                  <c:v>37072</c:v>
                </c:pt>
                <c:pt idx="18">
                  <c:v>37103</c:v>
                </c:pt>
                <c:pt idx="19">
                  <c:v>37134</c:v>
                </c:pt>
                <c:pt idx="20">
                  <c:v>37164</c:v>
                </c:pt>
                <c:pt idx="21">
                  <c:v>37195</c:v>
                </c:pt>
                <c:pt idx="22">
                  <c:v>37225</c:v>
                </c:pt>
                <c:pt idx="23">
                  <c:v>37256</c:v>
                </c:pt>
                <c:pt idx="24">
                  <c:v>37287</c:v>
                </c:pt>
                <c:pt idx="25">
                  <c:v>37315</c:v>
                </c:pt>
                <c:pt idx="26">
                  <c:v>37346</c:v>
                </c:pt>
                <c:pt idx="27">
                  <c:v>37376</c:v>
                </c:pt>
                <c:pt idx="28">
                  <c:v>37407</c:v>
                </c:pt>
                <c:pt idx="29">
                  <c:v>37437</c:v>
                </c:pt>
                <c:pt idx="30">
                  <c:v>37468</c:v>
                </c:pt>
                <c:pt idx="31">
                  <c:v>37499</c:v>
                </c:pt>
                <c:pt idx="32">
                  <c:v>37529</c:v>
                </c:pt>
                <c:pt idx="33">
                  <c:v>37560</c:v>
                </c:pt>
                <c:pt idx="34">
                  <c:v>37590</c:v>
                </c:pt>
                <c:pt idx="35">
                  <c:v>37621</c:v>
                </c:pt>
                <c:pt idx="36">
                  <c:v>37652</c:v>
                </c:pt>
                <c:pt idx="37">
                  <c:v>37680</c:v>
                </c:pt>
                <c:pt idx="38">
                  <c:v>37711</c:v>
                </c:pt>
                <c:pt idx="39">
                  <c:v>37741</c:v>
                </c:pt>
                <c:pt idx="40">
                  <c:v>37772</c:v>
                </c:pt>
                <c:pt idx="41">
                  <c:v>37802</c:v>
                </c:pt>
                <c:pt idx="42">
                  <c:v>37833</c:v>
                </c:pt>
                <c:pt idx="43">
                  <c:v>37864</c:v>
                </c:pt>
                <c:pt idx="44">
                  <c:v>37894</c:v>
                </c:pt>
                <c:pt idx="45">
                  <c:v>37925</c:v>
                </c:pt>
                <c:pt idx="46">
                  <c:v>37955</c:v>
                </c:pt>
                <c:pt idx="47">
                  <c:v>37986</c:v>
                </c:pt>
                <c:pt idx="48">
                  <c:v>38017</c:v>
                </c:pt>
                <c:pt idx="49">
                  <c:v>38046</c:v>
                </c:pt>
                <c:pt idx="50">
                  <c:v>38077</c:v>
                </c:pt>
                <c:pt idx="51">
                  <c:v>38107</c:v>
                </c:pt>
                <c:pt idx="52">
                  <c:v>38138</c:v>
                </c:pt>
                <c:pt idx="53">
                  <c:v>38168</c:v>
                </c:pt>
                <c:pt idx="54">
                  <c:v>38199</c:v>
                </c:pt>
                <c:pt idx="55">
                  <c:v>38230</c:v>
                </c:pt>
                <c:pt idx="56">
                  <c:v>38260</c:v>
                </c:pt>
                <c:pt idx="57">
                  <c:v>38291</c:v>
                </c:pt>
                <c:pt idx="58">
                  <c:v>38321</c:v>
                </c:pt>
                <c:pt idx="59">
                  <c:v>38352</c:v>
                </c:pt>
                <c:pt idx="60">
                  <c:v>38383</c:v>
                </c:pt>
                <c:pt idx="61">
                  <c:v>38411</c:v>
                </c:pt>
                <c:pt idx="62">
                  <c:v>38442</c:v>
                </c:pt>
                <c:pt idx="63">
                  <c:v>38472</c:v>
                </c:pt>
                <c:pt idx="64">
                  <c:v>38503</c:v>
                </c:pt>
                <c:pt idx="65">
                  <c:v>38533</c:v>
                </c:pt>
                <c:pt idx="66">
                  <c:v>38564</c:v>
                </c:pt>
                <c:pt idx="67">
                  <c:v>38595</c:v>
                </c:pt>
                <c:pt idx="68">
                  <c:v>38625</c:v>
                </c:pt>
                <c:pt idx="69">
                  <c:v>38656</c:v>
                </c:pt>
                <c:pt idx="70">
                  <c:v>38686</c:v>
                </c:pt>
                <c:pt idx="71">
                  <c:v>38717</c:v>
                </c:pt>
                <c:pt idx="72">
                  <c:v>38748</c:v>
                </c:pt>
                <c:pt idx="73">
                  <c:v>38776</c:v>
                </c:pt>
                <c:pt idx="74">
                  <c:v>38807</c:v>
                </c:pt>
                <c:pt idx="75">
                  <c:v>38837</c:v>
                </c:pt>
                <c:pt idx="76">
                  <c:v>38868</c:v>
                </c:pt>
                <c:pt idx="77">
                  <c:v>38898</c:v>
                </c:pt>
                <c:pt idx="78">
                  <c:v>38929</c:v>
                </c:pt>
                <c:pt idx="79">
                  <c:v>38960</c:v>
                </c:pt>
                <c:pt idx="80">
                  <c:v>38990</c:v>
                </c:pt>
                <c:pt idx="81">
                  <c:v>39021</c:v>
                </c:pt>
                <c:pt idx="82">
                  <c:v>39051</c:v>
                </c:pt>
                <c:pt idx="83">
                  <c:v>39082</c:v>
                </c:pt>
                <c:pt idx="84">
                  <c:v>39113</c:v>
                </c:pt>
                <c:pt idx="85">
                  <c:v>39141</c:v>
                </c:pt>
                <c:pt idx="86">
                  <c:v>39172</c:v>
                </c:pt>
                <c:pt idx="87">
                  <c:v>39202</c:v>
                </c:pt>
                <c:pt idx="88">
                  <c:v>39233</c:v>
                </c:pt>
                <c:pt idx="89">
                  <c:v>39263</c:v>
                </c:pt>
                <c:pt idx="90">
                  <c:v>39294</c:v>
                </c:pt>
                <c:pt idx="91">
                  <c:v>39325</c:v>
                </c:pt>
                <c:pt idx="92">
                  <c:v>39355</c:v>
                </c:pt>
                <c:pt idx="93">
                  <c:v>39386</c:v>
                </c:pt>
                <c:pt idx="94">
                  <c:v>39416</c:v>
                </c:pt>
                <c:pt idx="95">
                  <c:v>39447</c:v>
                </c:pt>
                <c:pt idx="96">
                  <c:v>39478</c:v>
                </c:pt>
                <c:pt idx="97">
                  <c:v>39507</c:v>
                </c:pt>
                <c:pt idx="98">
                  <c:v>39538</c:v>
                </c:pt>
                <c:pt idx="99">
                  <c:v>39568</c:v>
                </c:pt>
                <c:pt idx="100">
                  <c:v>39599</c:v>
                </c:pt>
                <c:pt idx="101">
                  <c:v>39629</c:v>
                </c:pt>
                <c:pt idx="102">
                  <c:v>39660</c:v>
                </c:pt>
                <c:pt idx="103">
                  <c:v>39691</c:v>
                </c:pt>
                <c:pt idx="104">
                  <c:v>39721</c:v>
                </c:pt>
                <c:pt idx="105">
                  <c:v>39752</c:v>
                </c:pt>
                <c:pt idx="106">
                  <c:v>39782</c:v>
                </c:pt>
                <c:pt idx="107">
                  <c:v>39813</c:v>
                </c:pt>
                <c:pt idx="108">
                  <c:v>39844</c:v>
                </c:pt>
                <c:pt idx="109">
                  <c:v>39872</c:v>
                </c:pt>
                <c:pt idx="110">
                  <c:v>39903</c:v>
                </c:pt>
                <c:pt idx="111">
                  <c:v>39933</c:v>
                </c:pt>
                <c:pt idx="112">
                  <c:v>39964</c:v>
                </c:pt>
                <c:pt idx="113">
                  <c:v>39994</c:v>
                </c:pt>
                <c:pt idx="114">
                  <c:v>40025</c:v>
                </c:pt>
                <c:pt idx="115">
                  <c:v>40056</c:v>
                </c:pt>
                <c:pt idx="116">
                  <c:v>40086</c:v>
                </c:pt>
                <c:pt idx="117">
                  <c:v>40117</c:v>
                </c:pt>
                <c:pt idx="118">
                  <c:v>40147</c:v>
                </c:pt>
                <c:pt idx="119">
                  <c:v>40178</c:v>
                </c:pt>
                <c:pt idx="120">
                  <c:v>40209</c:v>
                </c:pt>
                <c:pt idx="121">
                  <c:v>40237</c:v>
                </c:pt>
                <c:pt idx="122">
                  <c:v>40268</c:v>
                </c:pt>
                <c:pt idx="123">
                  <c:v>40298</c:v>
                </c:pt>
                <c:pt idx="124">
                  <c:v>40329</c:v>
                </c:pt>
                <c:pt idx="125">
                  <c:v>40359</c:v>
                </c:pt>
                <c:pt idx="126">
                  <c:v>40390</c:v>
                </c:pt>
                <c:pt idx="127">
                  <c:v>40421</c:v>
                </c:pt>
                <c:pt idx="128">
                  <c:v>40451</c:v>
                </c:pt>
                <c:pt idx="129">
                  <c:v>40482</c:v>
                </c:pt>
                <c:pt idx="130">
                  <c:v>40512</c:v>
                </c:pt>
                <c:pt idx="131">
                  <c:v>40543</c:v>
                </c:pt>
                <c:pt idx="132">
                  <c:v>40574</c:v>
                </c:pt>
                <c:pt idx="133">
                  <c:v>40602</c:v>
                </c:pt>
                <c:pt idx="134">
                  <c:v>40633</c:v>
                </c:pt>
                <c:pt idx="135">
                  <c:v>40663</c:v>
                </c:pt>
                <c:pt idx="136">
                  <c:v>40694</c:v>
                </c:pt>
                <c:pt idx="137">
                  <c:v>40724</c:v>
                </c:pt>
                <c:pt idx="138">
                  <c:v>40755</c:v>
                </c:pt>
                <c:pt idx="139">
                  <c:v>40786</c:v>
                </c:pt>
                <c:pt idx="140">
                  <c:v>40816</c:v>
                </c:pt>
                <c:pt idx="141">
                  <c:v>40847</c:v>
                </c:pt>
                <c:pt idx="142">
                  <c:v>40877</c:v>
                </c:pt>
                <c:pt idx="143">
                  <c:v>40908</c:v>
                </c:pt>
                <c:pt idx="144">
                  <c:v>40939</c:v>
                </c:pt>
                <c:pt idx="145">
                  <c:v>40968</c:v>
                </c:pt>
                <c:pt idx="146">
                  <c:v>40999</c:v>
                </c:pt>
                <c:pt idx="147">
                  <c:v>41029</c:v>
                </c:pt>
                <c:pt idx="148">
                  <c:v>41060</c:v>
                </c:pt>
                <c:pt idx="149">
                  <c:v>41090</c:v>
                </c:pt>
                <c:pt idx="150">
                  <c:v>41121</c:v>
                </c:pt>
                <c:pt idx="151">
                  <c:v>41152</c:v>
                </c:pt>
                <c:pt idx="152">
                  <c:v>41182</c:v>
                </c:pt>
                <c:pt idx="153">
                  <c:v>41213</c:v>
                </c:pt>
                <c:pt idx="154">
                  <c:v>41243</c:v>
                </c:pt>
                <c:pt idx="155">
                  <c:v>41274</c:v>
                </c:pt>
                <c:pt idx="156">
                  <c:v>41305</c:v>
                </c:pt>
                <c:pt idx="157">
                  <c:v>41333</c:v>
                </c:pt>
                <c:pt idx="158">
                  <c:v>41364</c:v>
                </c:pt>
                <c:pt idx="159">
                  <c:v>41394</c:v>
                </c:pt>
                <c:pt idx="160">
                  <c:v>41425</c:v>
                </c:pt>
                <c:pt idx="161">
                  <c:v>41455</c:v>
                </c:pt>
                <c:pt idx="162">
                  <c:v>41486</c:v>
                </c:pt>
                <c:pt idx="163">
                  <c:v>41517</c:v>
                </c:pt>
                <c:pt idx="164">
                  <c:v>41547</c:v>
                </c:pt>
                <c:pt idx="165">
                  <c:v>41578</c:v>
                </c:pt>
                <c:pt idx="166">
                  <c:v>41608</c:v>
                </c:pt>
                <c:pt idx="167">
                  <c:v>41639</c:v>
                </c:pt>
                <c:pt idx="168">
                  <c:v>41670</c:v>
                </c:pt>
                <c:pt idx="169">
                  <c:v>41698</c:v>
                </c:pt>
                <c:pt idx="170">
                  <c:v>41729</c:v>
                </c:pt>
                <c:pt idx="171">
                  <c:v>41759</c:v>
                </c:pt>
                <c:pt idx="172">
                  <c:v>41790</c:v>
                </c:pt>
                <c:pt idx="173">
                  <c:v>41820</c:v>
                </c:pt>
                <c:pt idx="174">
                  <c:v>41851</c:v>
                </c:pt>
                <c:pt idx="175">
                  <c:v>41882</c:v>
                </c:pt>
                <c:pt idx="176">
                  <c:v>41912</c:v>
                </c:pt>
                <c:pt idx="177">
                  <c:v>41943</c:v>
                </c:pt>
                <c:pt idx="178">
                  <c:v>41973</c:v>
                </c:pt>
                <c:pt idx="179">
                  <c:v>42004</c:v>
                </c:pt>
                <c:pt idx="180">
                  <c:v>42035</c:v>
                </c:pt>
                <c:pt idx="181">
                  <c:v>42063</c:v>
                </c:pt>
                <c:pt idx="182">
                  <c:v>42094</c:v>
                </c:pt>
                <c:pt idx="183">
                  <c:v>42124</c:v>
                </c:pt>
                <c:pt idx="184">
                  <c:v>42155</c:v>
                </c:pt>
                <c:pt idx="185">
                  <c:v>42185</c:v>
                </c:pt>
                <c:pt idx="186">
                  <c:v>42216</c:v>
                </c:pt>
                <c:pt idx="187">
                  <c:v>42247</c:v>
                </c:pt>
                <c:pt idx="188">
                  <c:v>42277</c:v>
                </c:pt>
                <c:pt idx="189">
                  <c:v>42308</c:v>
                </c:pt>
                <c:pt idx="190">
                  <c:v>42338</c:v>
                </c:pt>
                <c:pt idx="191">
                  <c:v>42369</c:v>
                </c:pt>
                <c:pt idx="192">
                  <c:v>42400</c:v>
                </c:pt>
                <c:pt idx="193">
                  <c:v>42429</c:v>
                </c:pt>
                <c:pt idx="194">
                  <c:v>42460</c:v>
                </c:pt>
                <c:pt idx="195">
                  <c:v>42490</c:v>
                </c:pt>
                <c:pt idx="196">
                  <c:v>42521</c:v>
                </c:pt>
                <c:pt idx="197">
                  <c:v>42551</c:v>
                </c:pt>
                <c:pt idx="198">
                  <c:v>42582</c:v>
                </c:pt>
                <c:pt idx="199">
                  <c:v>42613</c:v>
                </c:pt>
                <c:pt idx="200">
                  <c:v>42643</c:v>
                </c:pt>
                <c:pt idx="201">
                  <c:v>42674</c:v>
                </c:pt>
                <c:pt idx="202">
                  <c:v>42704</c:v>
                </c:pt>
                <c:pt idx="203">
                  <c:v>42735</c:v>
                </c:pt>
                <c:pt idx="204">
                  <c:v>42766</c:v>
                </c:pt>
                <c:pt idx="205">
                  <c:v>42794</c:v>
                </c:pt>
                <c:pt idx="206">
                  <c:v>42825</c:v>
                </c:pt>
                <c:pt idx="207">
                  <c:v>42855</c:v>
                </c:pt>
                <c:pt idx="208">
                  <c:v>42886</c:v>
                </c:pt>
                <c:pt idx="209">
                  <c:v>42916</c:v>
                </c:pt>
                <c:pt idx="210">
                  <c:v>42947</c:v>
                </c:pt>
                <c:pt idx="211">
                  <c:v>42978</c:v>
                </c:pt>
                <c:pt idx="212">
                  <c:v>43008</c:v>
                </c:pt>
                <c:pt idx="213">
                  <c:v>43039</c:v>
                </c:pt>
                <c:pt idx="214">
                  <c:v>43069</c:v>
                </c:pt>
                <c:pt idx="215">
                  <c:v>43100</c:v>
                </c:pt>
                <c:pt idx="216">
                  <c:v>43131</c:v>
                </c:pt>
                <c:pt idx="217">
                  <c:v>43159</c:v>
                </c:pt>
                <c:pt idx="218">
                  <c:v>43190</c:v>
                </c:pt>
                <c:pt idx="219">
                  <c:v>43220</c:v>
                </c:pt>
                <c:pt idx="220">
                  <c:v>43251</c:v>
                </c:pt>
                <c:pt idx="221">
                  <c:v>43281</c:v>
                </c:pt>
                <c:pt idx="222">
                  <c:v>43312</c:v>
                </c:pt>
                <c:pt idx="223">
                  <c:v>43343</c:v>
                </c:pt>
                <c:pt idx="224">
                  <c:v>43373</c:v>
                </c:pt>
                <c:pt idx="225">
                  <c:v>43404</c:v>
                </c:pt>
                <c:pt idx="226">
                  <c:v>43434</c:v>
                </c:pt>
                <c:pt idx="227">
                  <c:v>43465</c:v>
                </c:pt>
                <c:pt idx="228">
                  <c:v>43496</c:v>
                </c:pt>
                <c:pt idx="229">
                  <c:v>43524</c:v>
                </c:pt>
                <c:pt idx="230">
                  <c:v>43555</c:v>
                </c:pt>
                <c:pt idx="231">
                  <c:v>43585</c:v>
                </c:pt>
                <c:pt idx="232">
                  <c:v>43616</c:v>
                </c:pt>
                <c:pt idx="233">
                  <c:v>43646</c:v>
                </c:pt>
                <c:pt idx="234">
                  <c:v>43677</c:v>
                </c:pt>
                <c:pt idx="235">
                  <c:v>43708</c:v>
                </c:pt>
                <c:pt idx="236">
                  <c:v>43738</c:v>
                </c:pt>
                <c:pt idx="237">
                  <c:v>43769</c:v>
                </c:pt>
                <c:pt idx="238">
                  <c:v>43799</c:v>
                </c:pt>
                <c:pt idx="239">
                  <c:v>43830</c:v>
                </c:pt>
                <c:pt idx="240">
                  <c:v>43861</c:v>
                </c:pt>
                <c:pt idx="241">
                  <c:v>43890</c:v>
                </c:pt>
                <c:pt idx="242">
                  <c:v>43921</c:v>
                </c:pt>
                <c:pt idx="243">
                  <c:v>43951</c:v>
                </c:pt>
                <c:pt idx="244">
                  <c:v>43982</c:v>
                </c:pt>
                <c:pt idx="245">
                  <c:v>44012</c:v>
                </c:pt>
                <c:pt idx="246">
                  <c:v>44043</c:v>
                </c:pt>
                <c:pt idx="247">
                  <c:v>44074</c:v>
                </c:pt>
                <c:pt idx="248">
                  <c:v>44104</c:v>
                </c:pt>
                <c:pt idx="249">
                  <c:v>44135</c:v>
                </c:pt>
                <c:pt idx="250">
                  <c:v>44165</c:v>
                </c:pt>
                <c:pt idx="251">
                  <c:v>44196</c:v>
                </c:pt>
                <c:pt idx="252">
                  <c:v>44227</c:v>
                </c:pt>
                <c:pt idx="253">
                  <c:v>44255</c:v>
                </c:pt>
                <c:pt idx="254">
                  <c:v>44286</c:v>
                </c:pt>
                <c:pt idx="255">
                  <c:v>44316</c:v>
                </c:pt>
                <c:pt idx="256">
                  <c:v>44347</c:v>
                </c:pt>
                <c:pt idx="257">
                  <c:v>44377</c:v>
                </c:pt>
                <c:pt idx="258">
                  <c:v>44408</c:v>
                </c:pt>
                <c:pt idx="259">
                  <c:v>44439</c:v>
                </c:pt>
                <c:pt idx="260">
                  <c:v>44469</c:v>
                </c:pt>
                <c:pt idx="261">
                  <c:v>44500</c:v>
                </c:pt>
                <c:pt idx="262">
                  <c:v>44530</c:v>
                </c:pt>
                <c:pt idx="263">
                  <c:v>44561</c:v>
                </c:pt>
                <c:pt idx="264">
                  <c:v>44592</c:v>
                </c:pt>
                <c:pt idx="265">
                  <c:v>44620</c:v>
                </c:pt>
                <c:pt idx="266">
                  <c:v>44651</c:v>
                </c:pt>
                <c:pt idx="267">
                  <c:v>44681</c:v>
                </c:pt>
                <c:pt idx="268">
                  <c:v>44712</c:v>
                </c:pt>
                <c:pt idx="269">
                  <c:v>44742</c:v>
                </c:pt>
                <c:pt idx="270">
                  <c:v>44773</c:v>
                </c:pt>
                <c:pt idx="271">
                  <c:v>44804</c:v>
                </c:pt>
                <c:pt idx="272">
                  <c:v>44834</c:v>
                </c:pt>
                <c:pt idx="273">
                  <c:v>44865</c:v>
                </c:pt>
                <c:pt idx="274">
                  <c:v>44895</c:v>
                </c:pt>
                <c:pt idx="275">
                  <c:v>44926</c:v>
                </c:pt>
                <c:pt idx="276">
                  <c:v>44957</c:v>
                </c:pt>
                <c:pt idx="277">
                  <c:v>44985</c:v>
                </c:pt>
                <c:pt idx="278">
                  <c:v>45016</c:v>
                </c:pt>
                <c:pt idx="279">
                  <c:v>45046</c:v>
                </c:pt>
                <c:pt idx="280">
                  <c:v>45077</c:v>
                </c:pt>
                <c:pt idx="281">
                  <c:v>45107</c:v>
                </c:pt>
                <c:pt idx="282">
                  <c:v>45138</c:v>
                </c:pt>
                <c:pt idx="283">
                  <c:v>45169</c:v>
                </c:pt>
                <c:pt idx="284">
                  <c:v>45199</c:v>
                </c:pt>
                <c:pt idx="285">
                  <c:v>45230</c:v>
                </c:pt>
                <c:pt idx="286">
                  <c:v>45260</c:v>
                </c:pt>
                <c:pt idx="287">
                  <c:v>45291</c:v>
                </c:pt>
                <c:pt idx="288">
                  <c:v>45322</c:v>
                </c:pt>
                <c:pt idx="289">
                  <c:v>45351</c:v>
                </c:pt>
                <c:pt idx="290">
                  <c:v>45382</c:v>
                </c:pt>
                <c:pt idx="291">
                  <c:v>45412</c:v>
                </c:pt>
                <c:pt idx="292">
                  <c:v>45443</c:v>
                </c:pt>
                <c:pt idx="293">
                  <c:v>45473</c:v>
                </c:pt>
                <c:pt idx="294">
                  <c:v>45504</c:v>
                </c:pt>
                <c:pt idx="295">
                  <c:v>45535</c:v>
                </c:pt>
                <c:pt idx="296">
                  <c:v>45565</c:v>
                </c:pt>
                <c:pt idx="297">
                  <c:v>45596</c:v>
                </c:pt>
                <c:pt idx="298">
                  <c:v>45626</c:v>
                </c:pt>
                <c:pt idx="299">
                  <c:v>45657</c:v>
                </c:pt>
                <c:pt idx="300">
                  <c:v>45688</c:v>
                </c:pt>
                <c:pt idx="301">
                  <c:v>45716</c:v>
                </c:pt>
                <c:pt idx="302">
                  <c:v>45747</c:v>
                </c:pt>
                <c:pt idx="303">
                  <c:v>45777</c:v>
                </c:pt>
                <c:pt idx="304">
                  <c:v>45808</c:v>
                </c:pt>
                <c:pt idx="305">
                  <c:v>45838</c:v>
                </c:pt>
                <c:pt idx="306">
                  <c:v>45869</c:v>
                </c:pt>
                <c:pt idx="307">
                  <c:v>45900</c:v>
                </c:pt>
              </c:numCache>
            </c:numRef>
          </c:cat>
          <c:val>
            <c:numRef>
              <c:f>TransactionActivity!$Q$2:$Q$309</c:f>
              <c:numCache>
                <c:formatCode>#,##0</c:formatCode>
                <c:ptCount val="308"/>
                <c:pt idx="0">
                  <c:v>175</c:v>
                </c:pt>
                <c:pt idx="1">
                  <c:v>128</c:v>
                </c:pt>
                <c:pt idx="2">
                  <c:v>196</c:v>
                </c:pt>
                <c:pt idx="3">
                  <c:v>159</c:v>
                </c:pt>
                <c:pt idx="4">
                  <c:v>175</c:v>
                </c:pt>
                <c:pt idx="5">
                  <c:v>200</c:v>
                </c:pt>
                <c:pt idx="6">
                  <c:v>177</c:v>
                </c:pt>
                <c:pt idx="7">
                  <c:v>197</c:v>
                </c:pt>
                <c:pt idx="8">
                  <c:v>181</c:v>
                </c:pt>
                <c:pt idx="9">
                  <c:v>169</c:v>
                </c:pt>
                <c:pt idx="10">
                  <c:v>157</c:v>
                </c:pt>
                <c:pt idx="11">
                  <c:v>237</c:v>
                </c:pt>
                <c:pt idx="12">
                  <c:v>205</c:v>
                </c:pt>
                <c:pt idx="13">
                  <c:v>186</c:v>
                </c:pt>
                <c:pt idx="14">
                  <c:v>233</c:v>
                </c:pt>
                <c:pt idx="15">
                  <c:v>216</c:v>
                </c:pt>
                <c:pt idx="16">
                  <c:v>264</c:v>
                </c:pt>
                <c:pt idx="17">
                  <c:v>311</c:v>
                </c:pt>
                <c:pt idx="18">
                  <c:v>262</c:v>
                </c:pt>
                <c:pt idx="19">
                  <c:v>343</c:v>
                </c:pt>
                <c:pt idx="20">
                  <c:v>250</c:v>
                </c:pt>
                <c:pt idx="21">
                  <c:v>280</c:v>
                </c:pt>
                <c:pt idx="22">
                  <c:v>268</c:v>
                </c:pt>
                <c:pt idx="23">
                  <c:v>315</c:v>
                </c:pt>
                <c:pt idx="24">
                  <c:v>292</c:v>
                </c:pt>
                <c:pt idx="25">
                  <c:v>253</c:v>
                </c:pt>
                <c:pt idx="26">
                  <c:v>305</c:v>
                </c:pt>
                <c:pt idx="27">
                  <c:v>329</c:v>
                </c:pt>
                <c:pt idx="28">
                  <c:v>412</c:v>
                </c:pt>
                <c:pt idx="29">
                  <c:v>359</c:v>
                </c:pt>
                <c:pt idx="30">
                  <c:v>387</c:v>
                </c:pt>
                <c:pt idx="31">
                  <c:v>427</c:v>
                </c:pt>
                <c:pt idx="32">
                  <c:v>365</c:v>
                </c:pt>
                <c:pt idx="33">
                  <c:v>394</c:v>
                </c:pt>
                <c:pt idx="34">
                  <c:v>328</c:v>
                </c:pt>
                <c:pt idx="35">
                  <c:v>475</c:v>
                </c:pt>
                <c:pt idx="36">
                  <c:v>380</c:v>
                </c:pt>
                <c:pt idx="37">
                  <c:v>358</c:v>
                </c:pt>
                <c:pt idx="38">
                  <c:v>399</c:v>
                </c:pt>
                <c:pt idx="39">
                  <c:v>466</c:v>
                </c:pt>
                <c:pt idx="40">
                  <c:v>455</c:v>
                </c:pt>
                <c:pt idx="41">
                  <c:v>482</c:v>
                </c:pt>
                <c:pt idx="42">
                  <c:v>487</c:v>
                </c:pt>
                <c:pt idx="43">
                  <c:v>507</c:v>
                </c:pt>
                <c:pt idx="44">
                  <c:v>485</c:v>
                </c:pt>
                <c:pt idx="45">
                  <c:v>554</c:v>
                </c:pt>
                <c:pt idx="46">
                  <c:v>443</c:v>
                </c:pt>
                <c:pt idx="47">
                  <c:v>633</c:v>
                </c:pt>
                <c:pt idx="48">
                  <c:v>529</c:v>
                </c:pt>
                <c:pt idx="49">
                  <c:v>438</c:v>
                </c:pt>
                <c:pt idx="50">
                  <c:v>630</c:v>
                </c:pt>
                <c:pt idx="51">
                  <c:v>598</c:v>
                </c:pt>
                <c:pt idx="52">
                  <c:v>570</c:v>
                </c:pt>
                <c:pt idx="53">
                  <c:v>677</c:v>
                </c:pt>
                <c:pt idx="54">
                  <c:v>685</c:v>
                </c:pt>
                <c:pt idx="55">
                  <c:v>630</c:v>
                </c:pt>
                <c:pt idx="56">
                  <c:v>614</c:v>
                </c:pt>
                <c:pt idx="57">
                  <c:v>591</c:v>
                </c:pt>
                <c:pt idx="58">
                  <c:v>624</c:v>
                </c:pt>
                <c:pt idx="59">
                  <c:v>710</c:v>
                </c:pt>
                <c:pt idx="60">
                  <c:v>614</c:v>
                </c:pt>
                <c:pt idx="61">
                  <c:v>530</c:v>
                </c:pt>
                <c:pt idx="62">
                  <c:v>692</c:v>
                </c:pt>
                <c:pt idx="63">
                  <c:v>614</c:v>
                </c:pt>
                <c:pt idx="64">
                  <c:v>600</c:v>
                </c:pt>
                <c:pt idx="65">
                  <c:v>812</c:v>
                </c:pt>
                <c:pt idx="66">
                  <c:v>571</c:v>
                </c:pt>
                <c:pt idx="67">
                  <c:v>613</c:v>
                </c:pt>
                <c:pt idx="68">
                  <c:v>712</c:v>
                </c:pt>
                <c:pt idx="69">
                  <c:v>592</c:v>
                </c:pt>
                <c:pt idx="70">
                  <c:v>601</c:v>
                </c:pt>
                <c:pt idx="71">
                  <c:v>646</c:v>
                </c:pt>
                <c:pt idx="72">
                  <c:v>601</c:v>
                </c:pt>
                <c:pt idx="73">
                  <c:v>532</c:v>
                </c:pt>
                <c:pt idx="74">
                  <c:v>678</c:v>
                </c:pt>
                <c:pt idx="75">
                  <c:v>559</c:v>
                </c:pt>
                <c:pt idx="76">
                  <c:v>679</c:v>
                </c:pt>
                <c:pt idx="77">
                  <c:v>753</c:v>
                </c:pt>
                <c:pt idx="78">
                  <c:v>606</c:v>
                </c:pt>
                <c:pt idx="79">
                  <c:v>600</c:v>
                </c:pt>
                <c:pt idx="80">
                  <c:v>580</c:v>
                </c:pt>
                <c:pt idx="81">
                  <c:v>606</c:v>
                </c:pt>
                <c:pt idx="82">
                  <c:v>591</c:v>
                </c:pt>
                <c:pt idx="83">
                  <c:v>745</c:v>
                </c:pt>
                <c:pt idx="84">
                  <c:v>662</c:v>
                </c:pt>
                <c:pt idx="85">
                  <c:v>586</c:v>
                </c:pt>
                <c:pt idx="86">
                  <c:v>735</c:v>
                </c:pt>
                <c:pt idx="87">
                  <c:v>708</c:v>
                </c:pt>
                <c:pt idx="88">
                  <c:v>810</c:v>
                </c:pt>
                <c:pt idx="89">
                  <c:v>766</c:v>
                </c:pt>
                <c:pt idx="90">
                  <c:v>739</c:v>
                </c:pt>
                <c:pt idx="91">
                  <c:v>790</c:v>
                </c:pt>
                <c:pt idx="92">
                  <c:v>643</c:v>
                </c:pt>
                <c:pt idx="93">
                  <c:v>667</c:v>
                </c:pt>
                <c:pt idx="94">
                  <c:v>621</c:v>
                </c:pt>
                <c:pt idx="95">
                  <c:v>695</c:v>
                </c:pt>
                <c:pt idx="96">
                  <c:v>605</c:v>
                </c:pt>
                <c:pt idx="97">
                  <c:v>535</c:v>
                </c:pt>
                <c:pt idx="98">
                  <c:v>582</c:v>
                </c:pt>
                <c:pt idx="99">
                  <c:v>535</c:v>
                </c:pt>
                <c:pt idx="100">
                  <c:v>600</c:v>
                </c:pt>
                <c:pt idx="101">
                  <c:v>655</c:v>
                </c:pt>
                <c:pt idx="102">
                  <c:v>600</c:v>
                </c:pt>
                <c:pt idx="103">
                  <c:v>554</c:v>
                </c:pt>
                <c:pt idx="104">
                  <c:v>528</c:v>
                </c:pt>
                <c:pt idx="105">
                  <c:v>499</c:v>
                </c:pt>
                <c:pt idx="106">
                  <c:v>378</c:v>
                </c:pt>
                <c:pt idx="107">
                  <c:v>574</c:v>
                </c:pt>
                <c:pt idx="108">
                  <c:v>317</c:v>
                </c:pt>
                <c:pt idx="109">
                  <c:v>331</c:v>
                </c:pt>
                <c:pt idx="110">
                  <c:v>376</c:v>
                </c:pt>
                <c:pt idx="111">
                  <c:v>368</c:v>
                </c:pt>
                <c:pt idx="112">
                  <c:v>406</c:v>
                </c:pt>
                <c:pt idx="113">
                  <c:v>492</c:v>
                </c:pt>
                <c:pt idx="114">
                  <c:v>450</c:v>
                </c:pt>
                <c:pt idx="115">
                  <c:v>407</c:v>
                </c:pt>
                <c:pt idx="116">
                  <c:v>451</c:v>
                </c:pt>
                <c:pt idx="117">
                  <c:v>429</c:v>
                </c:pt>
                <c:pt idx="118">
                  <c:v>400</c:v>
                </c:pt>
                <c:pt idx="119">
                  <c:v>675</c:v>
                </c:pt>
                <c:pt idx="120">
                  <c:v>434</c:v>
                </c:pt>
                <c:pt idx="121">
                  <c:v>430</c:v>
                </c:pt>
                <c:pt idx="122">
                  <c:v>584</c:v>
                </c:pt>
                <c:pt idx="123">
                  <c:v>587</c:v>
                </c:pt>
                <c:pt idx="124">
                  <c:v>487</c:v>
                </c:pt>
                <c:pt idx="125">
                  <c:v>649</c:v>
                </c:pt>
                <c:pt idx="126">
                  <c:v>575</c:v>
                </c:pt>
                <c:pt idx="127">
                  <c:v>589</c:v>
                </c:pt>
                <c:pt idx="128">
                  <c:v>618</c:v>
                </c:pt>
                <c:pt idx="129">
                  <c:v>558</c:v>
                </c:pt>
                <c:pt idx="130">
                  <c:v>593</c:v>
                </c:pt>
                <c:pt idx="131">
                  <c:v>989</c:v>
                </c:pt>
                <c:pt idx="132">
                  <c:v>523</c:v>
                </c:pt>
                <c:pt idx="133">
                  <c:v>510</c:v>
                </c:pt>
                <c:pt idx="134">
                  <c:v>803</c:v>
                </c:pt>
                <c:pt idx="135">
                  <c:v>734</c:v>
                </c:pt>
                <c:pt idx="136">
                  <c:v>788</c:v>
                </c:pt>
                <c:pt idx="137">
                  <c:v>873</c:v>
                </c:pt>
                <c:pt idx="138">
                  <c:v>711</c:v>
                </c:pt>
                <c:pt idx="139">
                  <c:v>775</c:v>
                </c:pt>
                <c:pt idx="140">
                  <c:v>757</c:v>
                </c:pt>
                <c:pt idx="141">
                  <c:v>670</c:v>
                </c:pt>
                <c:pt idx="142">
                  <c:v>707</c:v>
                </c:pt>
                <c:pt idx="143">
                  <c:v>1089</c:v>
                </c:pt>
                <c:pt idx="144">
                  <c:v>604</c:v>
                </c:pt>
                <c:pt idx="145">
                  <c:v>703</c:v>
                </c:pt>
                <c:pt idx="146">
                  <c:v>904</c:v>
                </c:pt>
                <c:pt idx="147">
                  <c:v>796</c:v>
                </c:pt>
                <c:pt idx="148">
                  <c:v>944</c:v>
                </c:pt>
                <c:pt idx="149">
                  <c:v>995</c:v>
                </c:pt>
                <c:pt idx="150">
                  <c:v>835</c:v>
                </c:pt>
                <c:pt idx="151">
                  <c:v>995</c:v>
                </c:pt>
                <c:pt idx="152">
                  <c:v>872</c:v>
                </c:pt>
                <c:pt idx="153">
                  <c:v>964</c:v>
                </c:pt>
                <c:pt idx="154">
                  <c:v>975</c:v>
                </c:pt>
                <c:pt idx="155">
                  <c:v>1648</c:v>
                </c:pt>
                <c:pt idx="156">
                  <c:v>739</c:v>
                </c:pt>
                <c:pt idx="157">
                  <c:v>722</c:v>
                </c:pt>
                <c:pt idx="158">
                  <c:v>1034</c:v>
                </c:pt>
                <c:pt idx="159">
                  <c:v>1029</c:v>
                </c:pt>
                <c:pt idx="160">
                  <c:v>1219</c:v>
                </c:pt>
                <c:pt idx="161">
                  <c:v>1194</c:v>
                </c:pt>
                <c:pt idx="162">
                  <c:v>1160</c:v>
                </c:pt>
                <c:pt idx="163">
                  <c:v>1179</c:v>
                </c:pt>
                <c:pt idx="164">
                  <c:v>1100</c:v>
                </c:pt>
                <c:pt idx="165">
                  <c:v>1188</c:v>
                </c:pt>
                <c:pt idx="166">
                  <c:v>941</c:v>
                </c:pt>
                <c:pt idx="167">
                  <c:v>1488</c:v>
                </c:pt>
                <c:pt idx="168">
                  <c:v>1031</c:v>
                </c:pt>
                <c:pt idx="169">
                  <c:v>962</c:v>
                </c:pt>
                <c:pt idx="170">
                  <c:v>1062</c:v>
                </c:pt>
                <c:pt idx="171">
                  <c:v>1089</c:v>
                </c:pt>
                <c:pt idx="172">
                  <c:v>1196</c:v>
                </c:pt>
                <c:pt idx="173">
                  <c:v>1343</c:v>
                </c:pt>
                <c:pt idx="174">
                  <c:v>1221</c:v>
                </c:pt>
                <c:pt idx="175">
                  <c:v>1191</c:v>
                </c:pt>
                <c:pt idx="176">
                  <c:v>1175</c:v>
                </c:pt>
                <c:pt idx="177">
                  <c:v>1280</c:v>
                </c:pt>
                <c:pt idx="178">
                  <c:v>1060</c:v>
                </c:pt>
                <c:pt idx="179">
                  <c:v>1571</c:v>
                </c:pt>
                <c:pt idx="180">
                  <c:v>1030</c:v>
                </c:pt>
                <c:pt idx="181">
                  <c:v>1048</c:v>
                </c:pt>
                <c:pt idx="182">
                  <c:v>1247</c:v>
                </c:pt>
                <c:pt idx="183">
                  <c:v>1223</c:v>
                </c:pt>
                <c:pt idx="184">
                  <c:v>1181</c:v>
                </c:pt>
                <c:pt idx="185">
                  <c:v>1457</c:v>
                </c:pt>
                <c:pt idx="186">
                  <c:v>1397</c:v>
                </c:pt>
                <c:pt idx="187">
                  <c:v>1213</c:v>
                </c:pt>
                <c:pt idx="188">
                  <c:v>1261</c:v>
                </c:pt>
                <c:pt idx="189">
                  <c:v>1332</c:v>
                </c:pt>
                <c:pt idx="190">
                  <c:v>1233</c:v>
                </c:pt>
                <c:pt idx="191">
                  <c:v>1700</c:v>
                </c:pt>
                <c:pt idx="192">
                  <c:v>1130</c:v>
                </c:pt>
                <c:pt idx="193">
                  <c:v>1112</c:v>
                </c:pt>
                <c:pt idx="194">
                  <c:v>1490</c:v>
                </c:pt>
                <c:pt idx="195">
                  <c:v>1362</c:v>
                </c:pt>
                <c:pt idx="196">
                  <c:v>1397</c:v>
                </c:pt>
                <c:pt idx="197">
                  <c:v>1529</c:v>
                </c:pt>
                <c:pt idx="198">
                  <c:v>1250</c:v>
                </c:pt>
                <c:pt idx="199">
                  <c:v>1345</c:v>
                </c:pt>
                <c:pt idx="200">
                  <c:v>1323</c:v>
                </c:pt>
                <c:pt idx="201">
                  <c:v>1211</c:v>
                </c:pt>
                <c:pt idx="202">
                  <c:v>1196</c:v>
                </c:pt>
                <c:pt idx="203">
                  <c:v>1414</c:v>
                </c:pt>
                <c:pt idx="204">
                  <c:v>1134</c:v>
                </c:pt>
                <c:pt idx="205">
                  <c:v>860</c:v>
                </c:pt>
                <c:pt idx="206">
                  <c:v>1118</c:v>
                </c:pt>
                <c:pt idx="207">
                  <c:v>718</c:v>
                </c:pt>
                <c:pt idx="208">
                  <c:v>852</c:v>
                </c:pt>
                <c:pt idx="209">
                  <c:v>1025</c:v>
                </c:pt>
                <c:pt idx="210">
                  <c:v>848</c:v>
                </c:pt>
                <c:pt idx="211">
                  <c:v>965</c:v>
                </c:pt>
                <c:pt idx="212">
                  <c:v>869</c:v>
                </c:pt>
                <c:pt idx="213">
                  <c:v>978</c:v>
                </c:pt>
                <c:pt idx="214">
                  <c:v>920</c:v>
                </c:pt>
                <c:pt idx="215">
                  <c:v>992</c:v>
                </c:pt>
                <c:pt idx="216">
                  <c:v>926</c:v>
                </c:pt>
                <c:pt idx="217">
                  <c:v>755</c:v>
                </c:pt>
                <c:pt idx="218">
                  <c:v>1089</c:v>
                </c:pt>
                <c:pt idx="219">
                  <c:v>1216</c:v>
                </c:pt>
                <c:pt idx="220">
                  <c:v>1289</c:v>
                </c:pt>
                <c:pt idx="221">
                  <c:v>1245</c:v>
                </c:pt>
                <c:pt idx="222">
                  <c:v>1105</c:v>
                </c:pt>
                <c:pt idx="223">
                  <c:v>1167</c:v>
                </c:pt>
                <c:pt idx="224">
                  <c:v>983</c:v>
                </c:pt>
                <c:pt idx="225">
                  <c:v>1153</c:v>
                </c:pt>
                <c:pt idx="226">
                  <c:v>1025</c:v>
                </c:pt>
                <c:pt idx="227">
                  <c:v>1250</c:v>
                </c:pt>
                <c:pt idx="228">
                  <c:v>1016</c:v>
                </c:pt>
                <c:pt idx="229">
                  <c:v>864</c:v>
                </c:pt>
                <c:pt idx="230">
                  <c:v>1035</c:v>
                </c:pt>
                <c:pt idx="231">
                  <c:v>1076</c:v>
                </c:pt>
                <c:pt idx="232">
                  <c:v>1200</c:v>
                </c:pt>
                <c:pt idx="233">
                  <c:v>1125</c:v>
                </c:pt>
                <c:pt idx="234">
                  <c:v>1147</c:v>
                </c:pt>
                <c:pt idx="235">
                  <c:v>1203</c:v>
                </c:pt>
                <c:pt idx="236">
                  <c:v>1255</c:v>
                </c:pt>
                <c:pt idx="237">
                  <c:v>1353</c:v>
                </c:pt>
                <c:pt idx="238">
                  <c:v>1127</c:v>
                </c:pt>
                <c:pt idx="239">
                  <c:v>1518</c:v>
                </c:pt>
                <c:pt idx="240">
                  <c:v>1261</c:v>
                </c:pt>
                <c:pt idx="241">
                  <c:v>1039</c:v>
                </c:pt>
                <c:pt idx="242">
                  <c:v>973</c:v>
                </c:pt>
                <c:pt idx="243">
                  <c:v>640</c:v>
                </c:pt>
                <c:pt idx="244">
                  <c:v>596</c:v>
                </c:pt>
                <c:pt idx="245">
                  <c:v>746</c:v>
                </c:pt>
                <c:pt idx="246">
                  <c:v>909</c:v>
                </c:pt>
                <c:pt idx="247">
                  <c:v>930</c:v>
                </c:pt>
                <c:pt idx="248">
                  <c:v>1091</c:v>
                </c:pt>
                <c:pt idx="249">
                  <c:v>1144</c:v>
                </c:pt>
                <c:pt idx="250">
                  <c:v>1112</c:v>
                </c:pt>
                <c:pt idx="251">
                  <c:v>1942</c:v>
                </c:pt>
                <c:pt idx="252">
                  <c:v>1098</c:v>
                </c:pt>
                <c:pt idx="253">
                  <c:v>1127</c:v>
                </c:pt>
                <c:pt idx="254">
                  <c:v>1579</c:v>
                </c:pt>
                <c:pt idx="255">
                  <c:v>1576</c:v>
                </c:pt>
                <c:pt idx="256">
                  <c:v>1643</c:v>
                </c:pt>
                <c:pt idx="257">
                  <c:v>1934</c:v>
                </c:pt>
                <c:pt idx="258">
                  <c:v>1763</c:v>
                </c:pt>
                <c:pt idx="259">
                  <c:v>1845</c:v>
                </c:pt>
                <c:pt idx="260">
                  <c:v>1870</c:v>
                </c:pt>
                <c:pt idx="261">
                  <c:v>1887</c:v>
                </c:pt>
                <c:pt idx="262">
                  <c:v>1898</c:v>
                </c:pt>
                <c:pt idx="263">
                  <c:v>3034</c:v>
                </c:pt>
                <c:pt idx="264">
                  <c:v>1477</c:v>
                </c:pt>
                <c:pt idx="265">
                  <c:v>1469</c:v>
                </c:pt>
                <c:pt idx="266">
                  <c:v>1943</c:v>
                </c:pt>
                <c:pt idx="267">
                  <c:v>1875</c:v>
                </c:pt>
                <c:pt idx="268">
                  <c:v>1804</c:v>
                </c:pt>
                <c:pt idx="269">
                  <c:v>2015</c:v>
                </c:pt>
                <c:pt idx="270">
                  <c:v>1581</c:v>
                </c:pt>
                <c:pt idx="271">
                  <c:v>1600</c:v>
                </c:pt>
                <c:pt idx="272">
                  <c:v>1505</c:v>
                </c:pt>
                <c:pt idx="273">
                  <c:v>1348</c:v>
                </c:pt>
                <c:pt idx="274">
                  <c:v>1228</c:v>
                </c:pt>
                <c:pt idx="275">
                  <c:v>1456</c:v>
                </c:pt>
                <c:pt idx="276">
                  <c:v>1060</c:v>
                </c:pt>
                <c:pt idx="277">
                  <c:v>907</c:v>
                </c:pt>
                <c:pt idx="278">
                  <c:v>1205</c:v>
                </c:pt>
                <c:pt idx="279">
                  <c:v>978</c:v>
                </c:pt>
                <c:pt idx="280">
                  <c:v>1215</c:v>
                </c:pt>
                <c:pt idx="281">
                  <c:v>1252</c:v>
                </c:pt>
                <c:pt idx="282">
                  <c:v>989</c:v>
                </c:pt>
                <c:pt idx="283">
                  <c:v>1138</c:v>
                </c:pt>
                <c:pt idx="284">
                  <c:v>1113</c:v>
                </c:pt>
                <c:pt idx="285">
                  <c:v>1206</c:v>
                </c:pt>
                <c:pt idx="286">
                  <c:v>1075</c:v>
                </c:pt>
                <c:pt idx="287">
                  <c:v>1242</c:v>
                </c:pt>
                <c:pt idx="288">
                  <c:v>1014</c:v>
                </c:pt>
                <c:pt idx="289">
                  <c:v>854</c:v>
                </c:pt>
                <c:pt idx="290">
                  <c:v>978</c:v>
                </c:pt>
                <c:pt idx="291">
                  <c:v>1136</c:v>
                </c:pt>
                <c:pt idx="292">
                  <c:v>1292</c:v>
                </c:pt>
                <c:pt idx="293">
                  <c:v>1134</c:v>
                </c:pt>
                <c:pt idx="294">
                  <c:v>1288</c:v>
                </c:pt>
                <c:pt idx="295">
                  <c:v>1247</c:v>
                </c:pt>
                <c:pt idx="296">
                  <c:v>1210</c:v>
                </c:pt>
                <c:pt idx="297">
                  <c:v>1337</c:v>
                </c:pt>
                <c:pt idx="298">
                  <c:v>1153</c:v>
                </c:pt>
                <c:pt idx="299">
                  <c:v>1730</c:v>
                </c:pt>
                <c:pt idx="300">
                  <c:v>1204</c:v>
                </c:pt>
                <c:pt idx="301">
                  <c:v>1133</c:v>
                </c:pt>
                <c:pt idx="302">
                  <c:v>1254</c:v>
                </c:pt>
                <c:pt idx="303">
                  <c:v>1355</c:v>
                </c:pt>
                <c:pt idx="304">
                  <c:v>1424</c:v>
                </c:pt>
                <c:pt idx="305">
                  <c:v>1473</c:v>
                </c:pt>
                <c:pt idx="306">
                  <c:v>1345</c:v>
                </c:pt>
                <c:pt idx="307">
                  <c:v>1267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143-481B-B699-73DEED3CBE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0829912"/>
        <c:axId val="530830304"/>
      </c:barChart>
      <c:dateAx>
        <c:axId val="530829912"/>
        <c:scaling>
          <c:orientation val="minMax"/>
          <c:max val="45900"/>
          <c:min val="37622"/>
        </c:scaling>
        <c:delete val="0"/>
        <c:axPos val="b"/>
        <c:majorGridlines>
          <c:spPr>
            <a:ln>
              <a:solidFill>
                <a:schemeClr val="bg1"/>
              </a:solidFill>
            </a:ln>
          </c:spPr>
        </c:majorGridlines>
        <c:numFmt formatCode="yyyy" sourceLinked="0"/>
        <c:majorTickMark val="out"/>
        <c:minorTickMark val="none"/>
        <c:tickLblPos val="nextTo"/>
        <c:crossAx val="530830304"/>
        <c:crosses val="autoZero"/>
        <c:auto val="1"/>
        <c:lblOffset val="100"/>
        <c:baseTimeUnit val="months"/>
        <c:majorUnit val="12"/>
        <c:majorTimeUnit val="months"/>
      </c:dateAx>
      <c:valAx>
        <c:axId val="530830304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Number of Sale Pairs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530829912"/>
        <c:crosses val="autoZero"/>
        <c:crossBetween val="between"/>
      </c:valAx>
      <c:spPr>
        <a:solidFill>
          <a:schemeClr val="bg1">
            <a:lumMod val="95000"/>
          </a:schemeClr>
        </a:solidFill>
      </c:spPr>
    </c:plotArea>
    <c:legend>
      <c:legendPos val="r"/>
      <c:layout>
        <c:manualLayout>
          <c:xMode val="edge"/>
          <c:yMode val="edge"/>
          <c:x val="5.4584961230991165E-2"/>
          <c:y val="1.4658401742335403E-2"/>
          <c:w val="0.9023906553665525"/>
          <c:h val="0.10259809013235048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1000" b="1">
          <a:solidFill>
            <a:schemeClr val="tx1">
              <a:lumMod val="75000"/>
              <a:lumOff val="2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1930960447064882E-2"/>
          <c:y val="0.12715177513231321"/>
          <c:w val="0.88369939788421026"/>
          <c:h val="0.69600245713966613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TransactionActivity!$W$1</c:f>
              <c:strCache>
                <c:ptCount val="1"/>
                <c:pt idx="0">
                  <c:v>U.S. General Commercial Distress Pair %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rgbClr val="0070C0"/>
              </a:solidFill>
            </a:ln>
          </c:spPr>
          <c:invertIfNegative val="0"/>
          <c:cat>
            <c:numRef>
              <c:f>TransactionActivity!$N$98:$N$309</c:f>
              <c:numCache>
                <c:formatCode>m/d/yyyy</c:formatCode>
                <c:ptCount val="212"/>
                <c:pt idx="0">
                  <c:v>39478</c:v>
                </c:pt>
                <c:pt idx="1">
                  <c:v>39507</c:v>
                </c:pt>
                <c:pt idx="2">
                  <c:v>39538</c:v>
                </c:pt>
                <c:pt idx="3">
                  <c:v>39568</c:v>
                </c:pt>
                <c:pt idx="4">
                  <c:v>39599</c:v>
                </c:pt>
                <c:pt idx="5">
                  <c:v>39629</c:v>
                </c:pt>
                <c:pt idx="6">
                  <c:v>39660</c:v>
                </c:pt>
                <c:pt idx="7">
                  <c:v>39691</c:v>
                </c:pt>
                <c:pt idx="8">
                  <c:v>39721</c:v>
                </c:pt>
                <c:pt idx="9">
                  <c:v>39752</c:v>
                </c:pt>
                <c:pt idx="10">
                  <c:v>39782</c:v>
                </c:pt>
                <c:pt idx="11">
                  <c:v>39813</c:v>
                </c:pt>
                <c:pt idx="12">
                  <c:v>39844</c:v>
                </c:pt>
                <c:pt idx="13">
                  <c:v>39872</c:v>
                </c:pt>
                <c:pt idx="14">
                  <c:v>39903</c:v>
                </c:pt>
                <c:pt idx="15">
                  <c:v>39933</c:v>
                </c:pt>
                <c:pt idx="16">
                  <c:v>39964</c:v>
                </c:pt>
                <c:pt idx="17">
                  <c:v>39994</c:v>
                </c:pt>
                <c:pt idx="18">
                  <c:v>40025</c:v>
                </c:pt>
                <c:pt idx="19">
                  <c:v>40056</c:v>
                </c:pt>
                <c:pt idx="20">
                  <c:v>40086</c:v>
                </c:pt>
                <c:pt idx="21">
                  <c:v>40117</c:v>
                </c:pt>
                <c:pt idx="22">
                  <c:v>40147</c:v>
                </c:pt>
                <c:pt idx="23">
                  <c:v>40178</c:v>
                </c:pt>
                <c:pt idx="24">
                  <c:v>40209</c:v>
                </c:pt>
                <c:pt idx="25">
                  <c:v>40237</c:v>
                </c:pt>
                <c:pt idx="26">
                  <c:v>40268</c:v>
                </c:pt>
                <c:pt idx="27">
                  <c:v>40298</c:v>
                </c:pt>
                <c:pt idx="28">
                  <c:v>40329</c:v>
                </c:pt>
                <c:pt idx="29">
                  <c:v>40359</c:v>
                </c:pt>
                <c:pt idx="30">
                  <c:v>40390</c:v>
                </c:pt>
                <c:pt idx="31">
                  <c:v>40421</c:v>
                </c:pt>
                <c:pt idx="32">
                  <c:v>40451</c:v>
                </c:pt>
                <c:pt idx="33">
                  <c:v>40482</c:v>
                </c:pt>
                <c:pt idx="34">
                  <c:v>40512</c:v>
                </c:pt>
                <c:pt idx="35">
                  <c:v>40543</c:v>
                </c:pt>
                <c:pt idx="36">
                  <c:v>40574</c:v>
                </c:pt>
                <c:pt idx="37">
                  <c:v>40602</c:v>
                </c:pt>
                <c:pt idx="38">
                  <c:v>40633</c:v>
                </c:pt>
                <c:pt idx="39">
                  <c:v>40663</c:v>
                </c:pt>
                <c:pt idx="40">
                  <c:v>40694</c:v>
                </c:pt>
                <c:pt idx="41">
                  <c:v>40724</c:v>
                </c:pt>
                <c:pt idx="42">
                  <c:v>40755</c:v>
                </c:pt>
                <c:pt idx="43">
                  <c:v>40786</c:v>
                </c:pt>
                <c:pt idx="44">
                  <c:v>40816</c:v>
                </c:pt>
                <c:pt idx="45">
                  <c:v>40847</c:v>
                </c:pt>
                <c:pt idx="46">
                  <c:v>40877</c:v>
                </c:pt>
                <c:pt idx="47">
                  <c:v>40908</c:v>
                </c:pt>
                <c:pt idx="48">
                  <c:v>40939</c:v>
                </c:pt>
                <c:pt idx="49">
                  <c:v>40968</c:v>
                </c:pt>
                <c:pt idx="50">
                  <c:v>40999</c:v>
                </c:pt>
                <c:pt idx="51">
                  <c:v>41029</c:v>
                </c:pt>
                <c:pt idx="52">
                  <c:v>41060</c:v>
                </c:pt>
                <c:pt idx="53">
                  <c:v>41090</c:v>
                </c:pt>
                <c:pt idx="54">
                  <c:v>41121</c:v>
                </c:pt>
                <c:pt idx="55">
                  <c:v>41152</c:v>
                </c:pt>
                <c:pt idx="56">
                  <c:v>41182</c:v>
                </c:pt>
                <c:pt idx="57">
                  <c:v>41213</c:v>
                </c:pt>
                <c:pt idx="58">
                  <c:v>41243</c:v>
                </c:pt>
                <c:pt idx="59">
                  <c:v>41274</c:v>
                </c:pt>
                <c:pt idx="60">
                  <c:v>41305</c:v>
                </c:pt>
                <c:pt idx="61">
                  <c:v>41333</c:v>
                </c:pt>
                <c:pt idx="62">
                  <c:v>41364</c:v>
                </c:pt>
                <c:pt idx="63">
                  <c:v>41394</c:v>
                </c:pt>
                <c:pt idx="64">
                  <c:v>41425</c:v>
                </c:pt>
                <c:pt idx="65">
                  <c:v>41455</c:v>
                </c:pt>
                <c:pt idx="66">
                  <c:v>41486</c:v>
                </c:pt>
                <c:pt idx="67">
                  <c:v>41517</c:v>
                </c:pt>
                <c:pt idx="68">
                  <c:v>41547</c:v>
                </c:pt>
                <c:pt idx="69">
                  <c:v>41578</c:v>
                </c:pt>
                <c:pt idx="70">
                  <c:v>41608</c:v>
                </c:pt>
                <c:pt idx="71">
                  <c:v>41639</c:v>
                </c:pt>
                <c:pt idx="72">
                  <c:v>41670</c:v>
                </c:pt>
                <c:pt idx="73">
                  <c:v>41698</c:v>
                </c:pt>
                <c:pt idx="74">
                  <c:v>41729</c:v>
                </c:pt>
                <c:pt idx="75">
                  <c:v>41759</c:v>
                </c:pt>
                <c:pt idx="76">
                  <c:v>41790</c:v>
                </c:pt>
                <c:pt idx="77">
                  <c:v>41820</c:v>
                </c:pt>
                <c:pt idx="78">
                  <c:v>41851</c:v>
                </c:pt>
                <c:pt idx="79">
                  <c:v>41882</c:v>
                </c:pt>
                <c:pt idx="80">
                  <c:v>41912</c:v>
                </c:pt>
                <c:pt idx="81">
                  <c:v>41943</c:v>
                </c:pt>
                <c:pt idx="82">
                  <c:v>41973</c:v>
                </c:pt>
                <c:pt idx="83">
                  <c:v>42004</c:v>
                </c:pt>
                <c:pt idx="84">
                  <c:v>42035</c:v>
                </c:pt>
                <c:pt idx="85">
                  <c:v>42063</c:v>
                </c:pt>
                <c:pt idx="86">
                  <c:v>42094</c:v>
                </c:pt>
                <c:pt idx="87">
                  <c:v>42124</c:v>
                </c:pt>
                <c:pt idx="88">
                  <c:v>42155</c:v>
                </c:pt>
                <c:pt idx="89">
                  <c:v>42185</c:v>
                </c:pt>
                <c:pt idx="90">
                  <c:v>42216</c:v>
                </c:pt>
                <c:pt idx="91">
                  <c:v>42247</c:v>
                </c:pt>
                <c:pt idx="92">
                  <c:v>42277</c:v>
                </c:pt>
                <c:pt idx="93">
                  <c:v>42308</c:v>
                </c:pt>
                <c:pt idx="94">
                  <c:v>42338</c:v>
                </c:pt>
                <c:pt idx="95">
                  <c:v>42369</c:v>
                </c:pt>
                <c:pt idx="96">
                  <c:v>42400</c:v>
                </c:pt>
                <c:pt idx="97">
                  <c:v>42429</c:v>
                </c:pt>
                <c:pt idx="98">
                  <c:v>42460</c:v>
                </c:pt>
                <c:pt idx="99">
                  <c:v>42490</c:v>
                </c:pt>
                <c:pt idx="100">
                  <c:v>42521</c:v>
                </c:pt>
                <c:pt idx="101">
                  <c:v>42551</c:v>
                </c:pt>
                <c:pt idx="102">
                  <c:v>42582</c:v>
                </c:pt>
                <c:pt idx="103">
                  <c:v>42613</c:v>
                </c:pt>
                <c:pt idx="104">
                  <c:v>42643</c:v>
                </c:pt>
                <c:pt idx="105">
                  <c:v>42674</c:v>
                </c:pt>
                <c:pt idx="106">
                  <c:v>42704</c:v>
                </c:pt>
                <c:pt idx="107">
                  <c:v>42735</c:v>
                </c:pt>
                <c:pt idx="108">
                  <c:v>42766</c:v>
                </c:pt>
                <c:pt idx="109">
                  <c:v>42794</c:v>
                </c:pt>
                <c:pt idx="110">
                  <c:v>42825</c:v>
                </c:pt>
                <c:pt idx="111">
                  <c:v>42855</c:v>
                </c:pt>
                <c:pt idx="112">
                  <c:v>42886</c:v>
                </c:pt>
                <c:pt idx="113">
                  <c:v>42916</c:v>
                </c:pt>
                <c:pt idx="114">
                  <c:v>42947</c:v>
                </c:pt>
                <c:pt idx="115">
                  <c:v>42978</c:v>
                </c:pt>
                <c:pt idx="116">
                  <c:v>43008</c:v>
                </c:pt>
                <c:pt idx="117">
                  <c:v>43039</c:v>
                </c:pt>
                <c:pt idx="118">
                  <c:v>43069</c:v>
                </c:pt>
                <c:pt idx="119">
                  <c:v>43100</c:v>
                </c:pt>
                <c:pt idx="120">
                  <c:v>43131</c:v>
                </c:pt>
                <c:pt idx="121">
                  <c:v>43159</c:v>
                </c:pt>
                <c:pt idx="122">
                  <c:v>43190</c:v>
                </c:pt>
                <c:pt idx="123">
                  <c:v>43220</c:v>
                </c:pt>
                <c:pt idx="124">
                  <c:v>43251</c:v>
                </c:pt>
                <c:pt idx="125">
                  <c:v>43281</c:v>
                </c:pt>
                <c:pt idx="126">
                  <c:v>43312</c:v>
                </c:pt>
                <c:pt idx="127">
                  <c:v>43343</c:v>
                </c:pt>
                <c:pt idx="128">
                  <c:v>43373</c:v>
                </c:pt>
                <c:pt idx="129">
                  <c:v>43404</c:v>
                </c:pt>
                <c:pt idx="130">
                  <c:v>43434</c:v>
                </c:pt>
                <c:pt idx="131">
                  <c:v>43465</c:v>
                </c:pt>
                <c:pt idx="132">
                  <c:v>43496</c:v>
                </c:pt>
                <c:pt idx="133">
                  <c:v>43524</c:v>
                </c:pt>
                <c:pt idx="134">
                  <c:v>43555</c:v>
                </c:pt>
                <c:pt idx="135">
                  <c:v>43585</c:v>
                </c:pt>
                <c:pt idx="136">
                  <c:v>43616</c:v>
                </c:pt>
                <c:pt idx="137">
                  <c:v>43646</c:v>
                </c:pt>
                <c:pt idx="138">
                  <c:v>43677</c:v>
                </c:pt>
                <c:pt idx="139">
                  <c:v>43708</c:v>
                </c:pt>
                <c:pt idx="140">
                  <c:v>43738</c:v>
                </c:pt>
                <c:pt idx="141">
                  <c:v>43769</c:v>
                </c:pt>
                <c:pt idx="142">
                  <c:v>43799</c:v>
                </c:pt>
                <c:pt idx="143">
                  <c:v>43830</c:v>
                </c:pt>
                <c:pt idx="144">
                  <c:v>43861</c:v>
                </c:pt>
                <c:pt idx="145">
                  <c:v>43890</c:v>
                </c:pt>
                <c:pt idx="146">
                  <c:v>43921</c:v>
                </c:pt>
                <c:pt idx="147">
                  <c:v>43951</c:v>
                </c:pt>
                <c:pt idx="148">
                  <c:v>43982</c:v>
                </c:pt>
                <c:pt idx="149">
                  <c:v>44012</c:v>
                </c:pt>
                <c:pt idx="150">
                  <c:v>44043</c:v>
                </c:pt>
                <c:pt idx="151">
                  <c:v>44074</c:v>
                </c:pt>
                <c:pt idx="152">
                  <c:v>44104</c:v>
                </c:pt>
                <c:pt idx="153">
                  <c:v>44135</c:v>
                </c:pt>
                <c:pt idx="154">
                  <c:v>44165</c:v>
                </c:pt>
                <c:pt idx="155">
                  <c:v>44196</c:v>
                </c:pt>
                <c:pt idx="156">
                  <c:v>44227</c:v>
                </c:pt>
                <c:pt idx="157">
                  <c:v>44255</c:v>
                </c:pt>
                <c:pt idx="158">
                  <c:v>44286</c:v>
                </c:pt>
                <c:pt idx="159">
                  <c:v>44316</c:v>
                </c:pt>
                <c:pt idx="160">
                  <c:v>44347</c:v>
                </c:pt>
                <c:pt idx="161">
                  <c:v>44377</c:v>
                </c:pt>
                <c:pt idx="162">
                  <c:v>44408</c:v>
                </c:pt>
                <c:pt idx="163">
                  <c:v>44439</c:v>
                </c:pt>
                <c:pt idx="164">
                  <c:v>44469</c:v>
                </c:pt>
                <c:pt idx="165">
                  <c:v>44500</c:v>
                </c:pt>
                <c:pt idx="166">
                  <c:v>44530</c:v>
                </c:pt>
                <c:pt idx="167">
                  <c:v>44561</c:v>
                </c:pt>
                <c:pt idx="168">
                  <c:v>44592</c:v>
                </c:pt>
                <c:pt idx="169">
                  <c:v>44620</c:v>
                </c:pt>
                <c:pt idx="170">
                  <c:v>44651</c:v>
                </c:pt>
                <c:pt idx="171">
                  <c:v>44681</c:v>
                </c:pt>
                <c:pt idx="172">
                  <c:v>44712</c:v>
                </c:pt>
                <c:pt idx="173">
                  <c:v>44742</c:v>
                </c:pt>
                <c:pt idx="174">
                  <c:v>44773</c:v>
                </c:pt>
                <c:pt idx="175">
                  <c:v>44804</c:v>
                </c:pt>
                <c:pt idx="176">
                  <c:v>44834</c:v>
                </c:pt>
                <c:pt idx="177">
                  <c:v>44865</c:v>
                </c:pt>
                <c:pt idx="178">
                  <c:v>44895</c:v>
                </c:pt>
                <c:pt idx="179">
                  <c:v>44926</c:v>
                </c:pt>
                <c:pt idx="180">
                  <c:v>44957</c:v>
                </c:pt>
                <c:pt idx="181">
                  <c:v>44985</c:v>
                </c:pt>
                <c:pt idx="182">
                  <c:v>45016</c:v>
                </c:pt>
                <c:pt idx="183">
                  <c:v>45046</c:v>
                </c:pt>
                <c:pt idx="184">
                  <c:v>45077</c:v>
                </c:pt>
                <c:pt idx="185">
                  <c:v>45107</c:v>
                </c:pt>
                <c:pt idx="186">
                  <c:v>45138</c:v>
                </c:pt>
                <c:pt idx="187">
                  <c:v>45169</c:v>
                </c:pt>
                <c:pt idx="188">
                  <c:v>45199</c:v>
                </c:pt>
                <c:pt idx="189">
                  <c:v>45230</c:v>
                </c:pt>
                <c:pt idx="190">
                  <c:v>45260</c:v>
                </c:pt>
                <c:pt idx="191">
                  <c:v>45291</c:v>
                </c:pt>
                <c:pt idx="192">
                  <c:v>45322</c:v>
                </c:pt>
                <c:pt idx="193">
                  <c:v>45351</c:v>
                </c:pt>
                <c:pt idx="194">
                  <c:v>45382</c:v>
                </c:pt>
                <c:pt idx="195">
                  <c:v>45412</c:v>
                </c:pt>
                <c:pt idx="196">
                  <c:v>45443</c:v>
                </c:pt>
                <c:pt idx="197">
                  <c:v>45473</c:v>
                </c:pt>
                <c:pt idx="198">
                  <c:v>45504</c:v>
                </c:pt>
                <c:pt idx="199">
                  <c:v>45535</c:v>
                </c:pt>
                <c:pt idx="200">
                  <c:v>45565</c:v>
                </c:pt>
                <c:pt idx="201">
                  <c:v>45596</c:v>
                </c:pt>
                <c:pt idx="202">
                  <c:v>45626</c:v>
                </c:pt>
                <c:pt idx="203">
                  <c:v>45657</c:v>
                </c:pt>
                <c:pt idx="204">
                  <c:v>45688</c:v>
                </c:pt>
                <c:pt idx="205">
                  <c:v>45716</c:v>
                </c:pt>
                <c:pt idx="206">
                  <c:v>45747</c:v>
                </c:pt>
                <c:pt idx="207">
                  <c:v>45777</c:v>
                </c:pt>
                <c:pt idx="208">
                  <c:v>45808</c:v>
                </c:pt>
                <c:pt idx="209">
                  <c:v>45838</c:v>
                </c:pt>
                <c:pt idx="210">
                  <c:v>45869</c:v>
                </c:pt>
                <c:pt idx="211">
                  <c:v>45900</c:v>
                </c:pt>
              </c:numCache>
            </c:numRef>
          </c:cat>
          <c:val>
            <c:numRef>
              <c:f>TransactionActivity!$W$98:$W$309</c:f>
              <c:numCache>
                <c:formatCode>0.00%</c:formatCode>
                <c:ptCount val="212"/>
                <c:pt idx="0">
                  <c:v>1.4025245441795231E-2</c:v>
                </c:pt>
                <c:pt idx="1">
                  <c:v>2.403846153846154E-2</c:v>
                </c:pt>
                <c:pt idx="2">
                  <c:v>3.0120481927710843E-2</c:v>
                </c:pt>
                <c:pt idx="3">
                  <c:v>2.2187004754358162E-2</c:v>
                </c:pt>
                <c:pt idx="4">
                  <c:v>1.7291066282420751E-2</c:v>
                </c:pt>
                <c:pt idx="5">
                  <c:v>3.1872509960159362E-2</c:v>
                </c:pt>
                <c:pt idx="6">
                  <c:v>2.4320457796852647E-2</c:v>
                </c:pt>
                <c:pt idx="7">
                  <c:v>4.5669291338582677E-2</c:v>
                </c:pt>
                <c:pt idx="8">
                  <c:v>6.3725490196078427E-2</c:v>
                </c:pt>
                <c:pt idx="9">
                  <c:v>7.0546737213403876E-2</c:v>
                </c:pt>
                <c:pt idx="10">
                  <c:v>6.3829787234042548E-2</c:v>
                </c:pt>
                <c:pt idx="11">
                  <c:v>6.6465256797583083E-2</c:v>
                </c:pt>
                <c:pt idx="12">
                  <c:v>0.13498622589531681</c:v>
                </c:pt>
                <c:pt idx="13">
                  <c:v>0.12054794520547946</c:v>
                </c:pt>
                <c:pt idx="14">
                  <c:v>0.20327102803738317</c:v>
                </c:pt>
                <c:pt idx="15">
                  <c:v>0.19904076738609114</c:v>
                </c:pt>
                <c:pt idx="16">
                  <c:v>0.17499999999999999</c:v>
                </c:pt>
                <c:pt idx="17">
                  <c:v>0.17721518987341772</c:v>
                </c:pt>
                <c:pt idx="18">
                  <c:v>0.18837675350701402</c:v>
                </c:pt>
                <c:pt idx="19">
                  <c:v>0.2203023758099352</c:v>
                </c:pt>
                <c:pt idx="20">
                  <c:v>0.2045889101338432</c:v>
                </c:pt>
                <c:pt idx="21">
                  <c:v>0.21146245059288538</c:v>
                </c:pt>
                <c:pt idx="22">
                  <c:v>0.23076923076923078</c:v>
                </c:pt>
                <c:pt idx="23">
                  <c:v>0.20393120393120392</c:v>
                </c:pt>
                <c:pt idx="24">
                  <c:v>0.24693877551020407</c:v>
                </c:pt>
                <c:pt idx="25">
                  <c:v>0.23651452282157676</c:v>
                </c:pt>
                <c:pt idx="26">
                  <c:v>0.27945619335347432</c:v>
                </c:pt>
                <c:pt idx="27">
                  <c:v>0.28592814371257486</c:v>
                </c:pt>
                <c:pt idx="28">
                  <c:v>0.25951557093425603</c:v>
                </c:pt>
                <c:pt idx="29">
                  <c:v>0.25710594315245477</c:v>
                </c:pt>
                <c:pt idx="30">
                  <c:v>0.25663716814159293</c:v>
                </c:pt>
                <c:pt idx="31">
                  <c:v>0.27906976744186046</c:v>
                </c:pt>
                <c:pt idx="32">
                  <c:v>0.27116402116402116</c:v>
                </c:pt>
                <c:pt idx="33">
                  <c:v>0.2818181818181818</c:v>
                </c:pt>
                <c:pt idx="34">
                  <c:v>0.26236263736263737</c:v>
                </c:pt>
                <c:pt idx="35">
                  <c:v>0.23762376237623761</c:v>
                </c:pt>
                <c:pt idx="36">
                  <c:v>0.24447949526813881</c:v>
                </c:pt>
                <c:pt idx="37">
                  <c:v>0.25445705024311183</c:v>
                </c:pt>
                <c:pt idx="38">
                  <c:v>0.29380341880341881</c:v>
                </c:pt>
                <c:pt idx="39">
                  <c:v>0.25512528473804102</c:v>
                </c:pt>
                <c:pt idx="40">
                  <c:v>0.24526315789473685</c:v>
                </c:pt>
                <c:pt idx="41">
                  <c:v>0.21209302325581394</c:v>
                </c:pt>
                <c:pt idx="42">
                  <c:v>0.22540045766590389</c:v>
                </c:pt>
                <c:pt idx="43">
                  <c:v>0.23051948051948051</c:v>
                </c:pt>
                <c:pt idx="44">
                  <c:v>0.22113289760348584</c:v>
                </c:pt>
                <c:pt idx="45">
                  <c:v>0.2012121212121212</c:v>
                </c:pt>
                <c:pt idx="46">
                  <c:v>0.23889555822328931</c:v>
                </c:pt>
                <c:pt idx="47">
                  <c:v>0.22365428354814254</c:v>
                </c:pt>
                <c:pt idx="48">
                  <c:v>0.2</c:v>
                </c:pt>
                <c:pt idx="49">
                  <c:v>0.22340425531914893</c:v>
                </c:pt>
                <c:pt idx="50">
                  <c:v>0.21514312096029548</c:v>
                </c:pt>
                <c:pt idx="51">
                  <c:v>0.22316684378320936</c:v>
                </c:pt>
                <c:pt idx="52">
                  <c:v>0.20232766338406447</c:v>
                </c:pt>
                <c:pt idx="53">
                  <c:v>0.1978114478114478</c:v>
                </c:pt>
                <c:pt idx="54">
                  <c:v>0.20139581256231306</c:v>
                </c:pt>
                <c:pt idx="55">
                  <c:v>0.17483108108108109</c:v>
                </c:pt>
                <c:pt idx="56">
                  <c:v>0.20350535540408959</c:v>
                </c:pt>
                <c:pt idx="57">
                  <c:v>0.15296198054818744</c:v>
                </c:pt>
                <c:pt idx="58">
                  <c:v>0.1486146095717884</c:v>
                </c:pt>
                <c:pt idx="59">
                  <c:v>0.12946428571428573</c:v>
                </c:pt>
                <c:pt idx="60">
                  <c:v>0.16129032258064516</c:v>
                </c:pt>
                <c:pt idx="61">
                  <c:v>0.16587112171837709</c:v>
                </c:pt>
                <c:pt idx="62">
                  <c:v>0.16928158546655656</c:v>
                </c:pt>
                <c:pt idx="63">
                  <c:v>0.1440329218106996</c:v>
                </c:pt>
                <c:pt idx="64">
                  <c:v>0.14497878359264499</c:v>
                </c:pt>
                <c:pt idx="65">
                  <c:v>0.14256055363321798</c:v>
                </c:pt>
                <c:pt idx="66">
                  <c:v>0.1123429416112343</c:v>
                </c:pt>
                <c:pt idx="67">
                  <c:v>0.14154929577464789</c:v>
                </c:pt>
                <c:pt idx="68">
                  <c:v>0.11778290993071594</c:v>
                </c:pt>
                <c:pt idx="69">
                  <c:v>0.10977337110481586</c:v>
                </c:pt>
                <c:pt idx="70">
                  <c:v>0.14273127753303966</c:v>
                </c:pt>
                <c:pt idx="71">
                  <c:v>0.10597095212479828</c:v>
                </c:pt>
                <c:pt idx="72">
                  <c:v>9.7621000820344542E-2</c:v>
                </c:pt>
                <c:pt idx="73">
                  <c:v>8.0817051509769089E-2</c:v>
                </c:pt>
                <c:pt idx="74">
                  <c:v>0.10406885758998435</c:v>
                </c:pt>
                <c:pt idx="75">
                  <c:v>0.11965811965811966</c:v>
                </c:pt>
                <c:pt idx="76">
                  <c:v>9.0782122905027934E-2</c:v>
                </c:pt>
                <c:pt idx="77">
                  <c:v>9.0740740740740747E-2</c:v>
                </c:pt>
                <c:pt idx="78">
                  <c:v>8.0882352941176475E-2</c:v>
                </c:pt>
                <c:pt idx="79">
                  <c:v>7.4616457461645747E-2</c:v>
                </c:pt>
                <c:pt idx="80">
                  <c:v>7.6282940360610257E-2</c:v>
                </c:pt>
                <c:pt idx="81">
                  <c:v>6.3653723742838952E-2</c:v>
                </c:pt>
                <c:pt idx="82">
                  <c:v>7.5558982266769464E-2</c:v>
                </c:pt>
                <c:pt idx="83">
                  <c:v>6.4565327910523634E-2</c:v>
                </c:pt>
                <c:pt idx="84">
                  <c:v>5.7753164556962028E-2</c:v>
                </c:pt>
                <c:pt idx="85">
                  <c:v>5.7738572574178026E-2</c:v>
                </c:pt>
                <c:pt idx="86">
                  <c:v>6.5275908479138625E-2</c:v>
                </c:pt>
                <c:pt idx="87">
                  <c:v>6.0606060606060608E-2</c:v>
                </c:pt>
                <c:pt idx="88">
                  <c:v>6.3680895731280621E-2</c:v>
                </c:pt>
                <c:pt idx="89">
                  <c:v>5.808656036446469E-2</c:v>
                </c:pt>
                <c:pt idx="90">
                  <c:v>5.6014150943396228E-2</c:v>
                </c:pt>
                <c:pt idx="91">
                  <c:v>5.2989130434782608E-2</c:v>
                </c:pt>
                <c:pt idx="92">
                  <c:v>4.8355899419729204E-2</c:v>
                </c:pt>
                <c:pt idx="93">
                  <c:v>4.3822276323797933E-2</c:v>
                </c:pt>
                <c:pt idx="94">
                  <c:v>4.4685172647257958E-2</c:v>
                </c:pt>
                <c:pt idx="95">
                  <c:v>5.518867924528302E-2</c:v>
                </c:pt>
                <c:pt idx="96">
                  <c:v>4.6920821114369501E-2</c:v>
                </c:pt>
                <c:pt idx="97">
                  <c:v>4.2505592841163314E-2</c:v>
                </c:pt>
                <c:pt idx="98">
                  <c:v>4.5964125560538117E-2</c:v>
                </c:pt>
                <c:pt idx="99">
                  <c:v>5.0031665611146296E-2</c:v>
                </c:pt>
                <c:pt idx="100">
                  <c:v>4.3191361727654469E-2</c:v>
                </c:pt>
                <c:pt idx="101">
                  <c:v>3.907074973600845E-2</c:v>
                </c:pt>
                <c:pt idx="102">
                  <c:v>2.5557011795543906E-2</c:v>
                </c:pt>
                <c:pt idx="103">
                  <c:v>3.6041539401343921E-2</c:v>
                </c:pt>
                <c:pt idx="104">
                  <c:v>2.9073288915808602E-2</c:v>
                </c:pt>
                <c:pt idx="105">
                  <c:v>2.2103148024112524E-2</c:v>
                </c:pt>
                <c:pt idx="106">
                  <c:v>3.1167108753315648E-2</c:v>
                </c:pt>
                <c:pt idx="107">
                  <c:v>3.4021193530395982E-2</c:v>
                </c:pt>
                <c:pt idx="108">
                  <c:v>2.0422535211267606E-2</c:v>
                </c:pt>
                <c:pt idx="109">
                  <c:v>1.9662921348314606E-2</c:v>
                </c:pt>
                <c:pt idx="110">
                  <c:v>2.591792656587473E-2</c:v>
                </c:pt>
                <c:pt idx="111">
                  <c:v>1.5673981191222569E-2</c:v>
                </c:pt>
                <c:pt idx="112">
                  <c:v>1.500441306266549E-2</c:v>
                </c:pt>
                <c:pt idx="113">
                  <c:v>8.5898353614889053E-3</c:v>
                </c:pt>
                <c:pt idx="114">
                  <c:v>1.3440860215053764E-2</c:v>
                </c:pt>
                <c:pt idx="115">
                  <c:v>1.2658227848101266E-2</c:v>
                </c:pt>
                <c:pt idx="116">
                  <c:v>1.3733905579399141E-2</c:v>
                </c:pt>
                <c:pt idx="117">
                  <c:v>1.6342412451361869E-2</c:v>
                </c:pt>
                <c:pt idx="118">
                  <c:v>1.9230769230769232E-2</c:v>
                </c:pt>
                <c:pt idx="119">
                  <c:v>1.7897091722595078E-2</c:v>
                </c:pt>
                <c:pt idx="120">
                  <c:v>1.5846538782318599E-2</c:v>
                </c:pt>
                <c:pt idx="121">
                  <c:v>1.1066398390342052E-2</c:v>
                </c:pt>
                <c:pt idx="122">
                  <c:v>1.6129032258064516E-2</c:v>
                </c:pt>
                <c:pt idx="123">
                  <c:v>1.6415868673050615E-2</c:v>
                </c:pt>
                <c:pt idx="124">
                  <c:v>1.2795905310300703E-2</c:v>
                </c:pt>
                <c:pt idx="125">
                  <c:v>1.6087516087516088E-2</c:v>
                </c:pt>
                <c:pt idx="126">
                  <c:v>1.4174344436569808E-2</c:v>
                </c:pt>
                <c:pt idx="127">
                  <c:v>1.0575016523463317E-2</c:v>
                </c:pt>
                <c:pt idx="128">
                  <c:v>1.2997562956945572E-2</c:v>
                </c:pt>
                <c:pt idx="129">
                  <c:v>9.4530722484807567E-3</c:v>
                </c:pt>
                <c:pt idx="130">
                  <c:v>1.037037037037037E-2</c:v>
                </c:pt>
                <c:pt idx="131">
                  <c:v>1.1564211807668898E-2</c:v>
                </c:pt>
                <c:pt idx="132">
                  <c:v>1.3502779984114376E-2</c:v>
                </c:pt>
                <c:pt idx="133">
                  <c:v>1.4611872146118721E-2</c:v>
                </c:pt>
                <c:pt idx="134">
                  <c:v>1.3856812933025405E-2</c:v>
                </c:pt>
                <c:pt idx="135">
                  <c:v>1.4350453172205438E-2</c:v>
                </c:pt>
                <c:pt idx="136">
                  <c:v>1.4483212639894667E-2</c:v>
                </c:pt>
                <c:pt idx="137">
                  <c:v>1.1612021857923498E-2</c:v>
                </c:pt>
                <c:pt idx="138">
                  <c:v>1.5721120984278879E-2</c:v>
                </c:pt>
                <c:pt idx="139">
                  <c:v>9.7087378640776691E-3</c:v>
                </c:pt>
                <c:pt idx="140">
                  <c:v>1.1860174781523096E-2</c:v>
                </c:pt>
                <c:pt idx="141">
                  <c:v>1.020408163265306E-2</c:v>
                </c:pt>
                <c:pt idx="142">
                  <c:v>1.4134275618374558E-2</c:v>
                </c:pt>
                <c:pt idx="143">
                  <c:v>1.3333333333333334E-2</c:v>
                </c:pt>
                <c:pt idx="144">
                  <c:v>1.1726384364820847E-2</c:v>
                </c:pt>
                <c:pt idx="145">
                  <c:v>1.0920436817472699E-2</c:v>
                </c:pt>
                <c:pt idx="146">
                  <c:v>1.59798149705635E-2</c:v>
                </c:pt>
                <c:pt idx="147">
                  <c:v>9.138381201044387E-3</c:v>
                </c:pt>
                <c:pt idx="148">
                  <c:v>1.1331444759206799E-2</c:v>
                </c:pt>
                <c:pt idx="149">
                  <c:v>1.5712682379349047E-2</c:v>
                </c:pt>
                <c:pt idx="150">
                  <c:v>1.5873015873015872E-2</c:v>
                </c:pt>
                <c:pt idx="151">
                  <c:v>1.3863216266173753E-2</c:v>
                </c:pt>
                <c:pt idx="152">
                  <c:v>1.2869038607115822E-2</c:v>
                </c:pt>
                <c:pt idx="153">
                  <c:v>1.2829650748396294E-2</c:v>
                </c:pt>
                <c:pt idx="154">
                  <c:v>2.3168908819133034E-2</c:v>
                </c:pt>
                <c:pt idx="155">
                  <c:v>1.4833127317676144E-2</c:v>
                </c:pt>
                <c:pt idx="156">
                  <c:v>2.1005251312828207E-2</c:v>
                </c:pt>
                <c:pt idx="157">
                  <c:v>1.4415781487101669E-2</c:v>
                </c:pt>
                <c:pt idx="158">
                  <c:v>1.358695652173913E-2</c:v>
                </c:pt>
                <c:pt idx="159">
                  <c:v>1.0476689366160294E-2</c:v>
                </c:pt>
                <c:pt idx="160">
                  <c:v>1.386748844375963E-2</c:v>
                </c:pt>
                <c:pt idx="161">
                  <c:v>1.7657192075796729E-2</c:v>
                </c:pt>
                <c:pt idx="162">
                  <c:v>1.4560826679192109E-2</c:v>
                </c:pt>
                <c:pt idx="163">
                  <c:v>1.2854609929078014E-2</c:v>
                </c:pt>
                <c:pt idx="164">
                  <c:v>1.2259194395796848E-2</c:v>
                </c:pt>
                <c:pt idx="165">
                  <c:v>1.1734028683181226E-2</c:v>
                </c:pt>
                <c:pt idx="166">
                  <c:v>1.0831889081455806E-2</c:v>
                </c:pt>
                <c:pt idx="167">
                  <c:v>7.8186082877247844E-3</c:v>
                </c:pt>
                <c:pt idx="168">
                  <c:v>1.0268111808328579E-2</c:v>
                </c:pt>
                <c:pt idx="169">
                  <c:v>1.1435105774728416E-2</c:v>
                </c:pt>
                <c:pt idx="170">
                  <c:v>1.2043010752688172E-2</c:v>
                </c:pt>
                <c:pt idx="171">
                  <c:v>1.1680143755615454E-2</c:v>
                </c:pt>
                <c:pt idx="172">
                  <c:v>1.2053778395920259E-2</c:v>
                </c:pt>
                <c:pt idx="173">
                  <c:v>9.3877551020408161E-3</c:v>
                </c:pt>
                <c:pt idx="174">
                  <c:v>1.4099216710182768E-2</c:v>
                </c:pt>
                <c:pt idx="175">
                  <c:v>1.1985409067222511E-2</c:v>
                </c:pt>
                <c:pt idx="176">
                  <c:v>1.6547159404302261E-2</c:v>
                </c:pt>
                <c:pt idx="177">
                  <c:v>1.5527950310559006E-2</c:v>
                </c:pt>
                <c:pt idx="178">
                  <c:v>1.2794612794612794E-2</c:v>
                </c:pt>
                <c:pt idx="179">
                  <c:v>1.4891179839633447E-2</c:v>
                </c:pt>
                <c:pt idx="180">
                  <c:v>1.4143094841930116E-2</c:v>
                </c:pt>
                <c:pt idx="181">
                  <c:v>1.4312977099236641E-2</c:v>
                </c:pt>
                <c:pt idx="182">
                  <c:v>1.7391304347826087E-2</c:v>
                </c:pt>
                <c:pt idx="183">
                  <c:v>2.1621621621621623E-2</c:v>
                </c:pt>
                <c:pt idx="184">
                  <c:v>1.6776075857038657E-2</c:v>
                </c:pt>
                <c:pt idx="185">
                  <c:v>1.2371134020618556E-2</c:v>
                </c:pt>
                <c:pt idx="186">
                  <c:v>1.9197207678883072E-2</c:v>
                </c:pt>
                <c:pt idx="187">
                  <c:v>1.7228464419475654E-2</c:v>
                </c:pt>
                <c:pt idx="188">
                  <c:v>1.3677811550151976E-2</c:v>
                </c:pt>
                <c:pt idx="189">
                  <c:v>1.6416845110635261E-2</c:v>
                </c:pt>
                <c:pt idx="190">
                  <c:v>2.6016260162601626E-2</c:v>
                </c:pt>
                <c:pt idx="191">
                  <c:v>2.3569023569023569E-2</c:v>
                </c:pt>
                <c:pt idx="192">
                  <c:v>1.9793459552495698E-2</c:v>
                </c:pt>
                <c:pt idx="193">
                  <c:v>1.4985014985014986E-2</c:v>
                </c:pt>
                <c:pt idx="194">
                  <c:v>2.3663453111305872E-2</c:v>
                </c:pt>
                <c:pt idx="195">
                  <c:v>2.4886877828054297E-2</c:v>
                </c:pt>
                <c:pt idx="196">
                  <c:v>1.4794889038332213E-2</c:v>
                </c:pt>
                <c:pt idx="197">
                  <c:v>1.436130007558579E-2</c:v>
                </c:pt>
                <c:pt idx="198">
                  <c:v>2.0833333333333332E-2</c:v>
                </c:pt>
                <c:pt idx="199">
                  <c:v>2.2941970310391364E-2</c:v>
                </c:pt>
                <c:pt idx="200">
                  <c:v>2.0746887966804978E-2</c:v>
                </c:pt>
                <c:pt idx="201">
                  <c:v>1.7208413001912046E-2</c:v>
                </c:pt>
                <c:pt idx="202">
                  <c:v>2.5955299206921412E-2</c:v>
                </c:pt>
                <c:pt idx="203">
                  <c:v>2.0952380952380951E-2</c:v>
                </c:pt>
                <c:pt idx="204">
                  <c:v>1.8156424581005588E-2</c:v>
                </c:pt>
                <c:pt idx="205">
                  <c:v>1.7503805175038051E-2</c:v>
                </c:pt>
                <c:pt idx="206">
                  <c:v>2.305084745762712E-2</c:v>
                </c:pt>
                <c:pt idx="207">
                  <c:v>2.3241206030150754E-2</c:v>
                </c:pt>
                <c:pt idx="208">
                  <c:v>1.6235718580877932E-2</c:v>
                </c:pt>
                <c:pt idx="209">
                  <c:v>2.0966802562609202E-2</c:v>
                </c:pt>
                <c:pt idx="210">
                  <c:v>2.6365348399246705E-2</c:v>
                </c:pt>
                <c:pt idx="211">
                  <c:v>1.555104800540906E-2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F4-4007-85EE-8FC5163A68AA}"/>
            </c:ext>
          </c:extLst>
        </c:ser>
        <c:ser>
          <c:idx val="2"/>
          <c:order val="1"/>
          <c:tx>
            <c:strRef>
              <c:f>TransactionActivity!$X$1</c:f>
              <c:strCache>
                <c:ptCount val="1"/>
                <c:pt idx="0">
                  <c:v>U.S. Investment Grade Distress Pair %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rgbClr val="FF0000"/>
              </a:solidFill>
            </a:ln>
          </c:spPr>
          <c:invertIfNegative val="0"/>
          <c:cat>
            <c:numRef>
              <c:f>TransactionActivity!$N$98:$N$309</c:f>
              <c:numCache>
                <c:formatCode>m/d/yyyy</c:formatCode>
                <c:ptCount val="212"/>
                <c:pt idx="0">
                  <c:v>39478</c:v>
                </c:pt>
                <c:pt idx="1">
                  <c:v>39507</c:v>
                </c:pt>
                <c:pt idx="2">
                  <c:v>39538</c:v>
                </c:pt>
                <c:pt idx="3">
                  <c:v>39568</c:v>
                </c:pt>
                <c:pt idx="4">
                  <c:v>39599</c:v>
                </c:pt>
                <c:pt idx="5">
                  <c:v>39629</c:v>
                </c:pt>
                <c:pt idx="6">
                  <c:v>39660</c:v>
                </c:pt>
                <c:pt idx="7">
                  <c:v>39691</c:v>
                </c:pt>
                <c:pt idx="8">
                  <c:v>39721</c:v>
                </c:pt>
                <c:pt idx="9">
                  <c:v>39752</c:v>
                </c:pt>
                <c:pt idx="10">
                  <c:v>39782</c:v>
                </c:pt>
                <c:pt idx="11">
                  <c:v>39813</c:v>
                </c:pt>
                <c:pt idx="12">
                  <c:v>39844</c:v>
                </c:pt>
                <c:pt idx="13">
                  <c:v>39872</c:v>
                </c:pt>
                <c:pt idx="14">
                  <c:v>39903</c:v>
                </c:pt>
                <c:pt idx="15">
                  <c:v>39933</c:v>
                </c:pt>
                <c:pt idx="16">
                  <c:v>39964</c:v>
                </c:pt>
                <c:pt idx="17">
                  <c:v>39994</c:v>
                </c:pt>
                <c:pt idx="18">
                  <c:v>40025</c:v>
                </c:pt>
                <c:pt idx="19">
                  <c:v>40056</c:v>
                </c:pt>
                <c:pt idx="20">
                  <c:v>40086</c:v>
                </c:pt>
                <c:pt idx="21">
                  <c:v>40117</c:v>
                </c:pt>
                <c:pt idx="22">
                  <c:v>40147</c:v>
                </c:pt>
                <c:pt idx="23">
                  <c:v>40178</c:v>
                </c:pt>
                <c:pt idx="24">
                  <c:v>40209</c:v>
                </c:pt>
                <c:pt idx="25">
                  <c:v>40237</c:v>
                </c:pt>
                <c:pt idx="26">
                  <c:v>40268</c:v>
                </c:pt>
                <c:pt idx="27">
                  <c:v>40298</c:v>
                </c:pt>
                <c:pt idx="28">
                  <c:v>40329</c:v>
                </c:pt>
                <c:pt idx="29">
                  <c:v>40359</c:v>
                </c:pt>
                <c:pt idx="30">
                  <c:v>40390</c:v>
                </c:pt>
                <c:pt idx="31">
                  <c:v>40421</c:v>
                </c:pt>
                <c:pt idx="32">
                  <c:v>40451</c:v>
                </c:pt>
                <c:pt idx="33">
                  <c:v>40482</c:v>
                </c:pt>
                <c:pt idx="34">
                  <c:v>40512</c:v>
                </c:pt>
                <c:pt idx="35">
                  <c:v>40543</c:v>
                </c:pt>
                <c:pt idx="36">
                  <c:v>40574</c:v>
                </c:pt>
                <c:pt idx="37">
                  <c:v>40602</c:v>
                </c:pt>
                <c:pt idx="38">
                  <c:v>40633</c:v>
                </c:pt>
                <c:pt idx="39">
                  <c:v>40663</c:v>
                </c:pt>
                <c:pt idx="40">
                  <c:v>40694</c:v>
                </c:pt>
                <c:pt idx="41">
                  <c:v>40724</c:v>
                </c:pt>
                <c:pt idx="42">
                  <c:v>40755</c:v>
                </c:pt>
                <c:pt idx="43">
                  <c:v>40786</c:v>
                </c:pt>
                <c:pt idx="44">
                  <c:v>40816</c:v>
                </c:pt>
                <c:pt idx="45">
                  <c:v>40847</c:v>
                </c:pt>
                <c:pt idx="46">
                  <c:v>40877</c:v>
                </c:pt>
                <c:pt idx="47">
                  <c:v>40908</c:v>
                </c:pt>
                <c:pt idx="48">
                  <c:v>40939</c:v>
                </c:pt>
                <c:pt idx="49">
                  <c:v>40968</c:v>
                </c:pt>
                <c:pt idx="50">
                  <c:v>40999</c:v>
                </c:pt>
                <c:pt idx="51">
                  <c:v>41029</c:v>
                </c:pt>
                <c:pt idx="52">
                  <c:v>41060</c:v>
                </c:pt>
                <c:pt idx="53">
                  <c:v>41090</c:v>
                </c:pt>
                <c:pt idx="54">
                  <c:v>41121</c:v>
                </c:pt>
                <c:pt idx="55">
                  <c:v>41152</c:v>
                </c:pt>
                <c:pt idx="56">
                  <c:v>41182</c:v>
                </c:pt>
                <c:pt idx="57">
                  <c:v>41213</c:v>
                </c:pt>
                <c:pt idx="58">
                  <c:v>41243</c:v>
                </c:pt>
                <c:pt idx="59">
                  <c:v>41274</c:v>
                </c:pt>
                <c:pt idx="60">
                  <c:v>41305</c:v>
                </c:pt>
                <c:pt idx="61">
                  <c:v>41333</c:v>
                </c:pt>
                <c:pt idx="62">
                  <c:v>41364</c:v>
                </c:pt>
                <c:pt idx="63">
                  <c:v>41394</c:v>
                </c:pt>
                <c:pt idx="64">
                  <c:v>41425</c:v>
                </c:pt>
                <c:pt idx="65">
                  <c:v>41455</c:v>
                </c:pt>
                <c:pt idx="66">
                  <c:v>41486</c:v>
                </c:pt>
                <c:pt idx="67">
                  <c:v>41517</c:v>
                </c:pt>
                <c:pt idx="68">
                  <c:v>41547</c:v>
                </c:pt>
                <c:pt idx="69">
                  <c:v>41578</c:v>
                </c:pt>
                <c:pt idx="70">
                  <c:v>41608</c:v>
                </c:pt>
                <c:pt idx="71">
                  <c:v>41639</c:v>
                </c:pt>
                <c:pt idx="72">
                  <c:v>41670</c:v>
                </c:pt>
                <c:pt idx="73">
                  <c:v>41698</c:v>
                </c:pt>
                <c:pt idx="74">
                  <c:v>41729</c:v>
                </c:pt>
                <c:pt idx="75">
                  <c:v>41759</c:v>
                </c:pt>
                <c:pt idx="76">
                  <c:v>41790</c:v>
                </c:pt>
                <c:pt idx="77">
                  <c:v>41820</c:v>
                </c:pt>
                <c:pt idx="78">
                  <c:v>41851</c:v>
                </c:pt>
                <c:pt idx="79">
                  <c:v>41882</c:v>
                </c:pt>
                <c:pt idx="80">
                  <c:v>41912</c:v>
                </c:pt>
                <c:pt idx="81">
                  <c:v>41943</c:v>
                </c:pt>
                <c:pt idx="82">
                  <c:v>41973</c:v>
                </c:pt>
                <c:pt idx="83">
                  <c:v>42004</c:v>
                </c:pt>
                <c:pt idx="84">
                  <c:v>42035</c:v>
                </c:pt>
                <c:pt idx="85">
                  <c:v>42063</c:v>
                </c:pt>
                <c:pt idx="86">
                  <c:v>42094</c:v>
                </c:pt>
                <c:pt idx="87">
                  <c:v>42124</c:v>
                </c:pt>
                <c:pt idx="88">
                  <c:v>42155</c:v>
                </c:pt>
                <c:pt idx="89">
                  <c:v>42185</c:v>
                </c:pt>
                <c:pt idx="90">
                  <c:v>42216</c:v>
                </c:pt>
                <c:pt idx="91">
                  <c:v>42247</c:v>
                </c:pt>
                <c:pt idx="92">
                  <c:v>42277</c:v>
                </c:pt>
                <c:pt idx="93">
                  <c:v>42308</c:v>
                </c:pt>
                <c:pt idx="94">
                  <c:v>42338</c:v>
                </c:pt>
                <c:pt idx="95">
                  <c:v>42369</c:v>
                </c:pt>
                <c:pt idx="96">
                  <c:v>42400</c:v>
                </c:pt>
                <c:pt idx="97">
                  <c:v>42429</c:v>
                </c:pt>
                <c:pt idx="98">
                  <c:v>42460</c:v>
                </c:pt>
                <c:pt idx="99">
                  <c:v>42490</c:v>
                </c:pt>
                <c:pt idx="100">
                  <c:v>42521</c:v>
                </c:pt>
                <c:pt idx="101">
                  <c:v>42551</c:v>
                </c:pt>
                <c:pt idx="102">
                  <c:v>42582</c:v>
                </c:pt>
                <c:pt idx="103">
                  <c:v>42613</c:v>
                </c:pt>
                <c:pt idx="104">
                  <c:v>42643</c:v>
                </c:pt>
                <c:pt idx="105">
                  <c:v>42674</c:v>
                </c:pt>
                <c:pt idx="106">
                  <c:v>42704</c:v>
                </c:pt>
                <c:pt idx="107">
                  <c:v>42735</c:v>
                </c:pt>
                <c:pt idx="108">
                  <c:v>42766</c:v>
                </c:pt>
                <c:pt idx="109">
                  <c:v>42794</c:v>
                </c:pt>
                <c:pt idx="110">
                  <c:v>42825</c:v>
                </c:pt>
                <c:pt idx="111">
                  <c:v>42855</c:v>
                </c:pt>
                <c:pt idx="112">
                  <c:v>42886</c:v>
                </c:pt>
                <c:pt idx="113">
                  <c:v>42916</c:v>
                </c:pt>
                <c:pt idx="114">
                  <c:v>42947</c:v>
                </c:pt>
                <c:pt idx="115">
                  <c:v>42978</c:v>
                </c:pt>
                <c:pt idx="116">
                  <c:v>43008</c:v>
                </c:pt>
                <c:pt idx="117">
                  <c:v>43039</c:v>
                </c:pt>
                <c:pt idx="118">
                  <c:v>43069</c:v>
                </c:pt>
                <c:pt idx="119">
                  <c:v>43100</c:v>
                </c:pt>
                <c:pt idx="120">
                  <c:v>43131</c:v>
                </c:pt>
                <c:pt idx="121">
                  <c:v>43159</c:v>
                </c:pt>
                <c:pt idx="122">
                  <c:v>43190</c:v>
                </c:pt>
                <c:pt idx="123">
                  <c:v>43220</c:v>
                </c:pt>
                <c:pt idx="124">
                  <c:v>43251</c:v>
                </c:pt>
                <c:pt idx="125">
                  <c:v>43281</c:v>
                </c:pt>
                <c:pt idx="126">
                  <c:v>43312</c:v>
                </c:pt>
                <c:pt idx="127">
                  <c:v>43343</c:v>
                </c:pt>
                <c:pt idx="128">
                  <c:v>43373</c:v>
                </c:pt>
                <c:pt idx="129">
                  <c:v>43404</c:v>
                </c:pt>
                <c:pt idx="130">
                  <c:v>43434</c:v>
                </c:pt>
                <c:pt idx="131">
                  <c:v>43465</c:v>
                </c:pt>
                <c:pt idx="132">
                  <c:v>43496</c:v>
                </c:pt>
                <c:pt idx="133">
                  <c:v>43524</c:v>
                </c:pt>
                <c:pt idx="134">
                  <c:v>43555</c:v>
                </c:pt>
                <c:pt idx="135">
                  <c:v>43585</c:v>
                </c:pt>
                <c:pt idx="136">
                  <c:v>43616</c:v>
                </c:pt>
                <c:pt idx="137">
                  <c:v>43646</c:v>
                </c:pt>
                <c:pt idx="138">
                  <c:v>43677</c:v>
                </c:pt>
                <c:pt idx="139">
                  <c:v>43708</c:v>
                </c:pt>
                <c:pt idx="140">
                  <c:v>43738</c:v>
                </c:pt>
                <c:pt idx="141">
                  <c:v>43769</c:v>
                </c:pt>
                <c:pt idx="142">
                  <c:v>43799</c:v>
                </c:pt>
                <c:pt idx="143">
                  <c:v>43830</c:v>
                </c:pt>
                <c:pt idx="144">
                  <c:v>43861</c:v>
                </c:pt>
                <c:pt idx="145">
                  <c:v>43890</c:v>
                </c:pt>
                <c:pt idx="146">
                  <c:v>43921</c:v>
                </c:pt>
                <c:pt idx="147">
                  <c:v>43951</c:v>
                </c:pt>
                <c:pt idx="148">
                  <c:v>43982</c:v>
                </c:pt>
                <c:pt idx="149">
                  <c:v>44012</c:v>
                </c:pt>
                <c:pt idx="150">
                  <c:v>44043</c:v>
                </c:pt>
                <c:pt idx="151">
                  <c:v>44074</c:v>
                </c:pt>
                <c:pt idx="152">
                  <c:v>44104</c:v>
                </c:pt>
                <c:pt idx="153">
                  <c:v>44135</c:v>
                </c:pt>
                <c:pt idx="154">
                  <c:v>44165</c:v>
                </c:pt>
                <c:pt idx="155">
                  <c:v>44196</c:v>
                </c:pt>
                <c:pt idx="156">
                  <c:v>44227</c:v>
                </c:pt>
                <c:pt idx="157">
                  <c:v>44255</c:v>
                </c:pt>
                <c:pt idx="158">
                  <c:v>44286</c:v>
                </c:pt>
                <c:pt idx="159">
                  <c:v>44316</c:v>
                </c:pt>
                <c:pt idx="160">
                  <c:v>44347</c:v>
                </c:pt>
                <c:pt idx="161">
                  <c:v>44377</c:v>
                </c:pt>
                <c:pt idx="162">
                  <c:v>44408</c:v>
                </c:pt>
                <c:pt idx="163">
                  <c:v>44439</c:v>
                </c:pt>
                <c:pt idx="164">
                  <c:v>44469</c:v>
                </c:pt>
                <c:pt idx="165">
                  <c:v>44500</c:v>
                </c:pt>
                <c:pt idx="166">
                  <c:v>44530</c:v>
                </c:pt>
                <c:pt idx="167">
                  <c:v>44561</c:v>
                </c:pt>
                <c:pt idx="168">
                  <c:v>44592</c:v>
                </c:pt>
                <c:pt idx="169">
                  <c:v>44620</c:v>
                </c:pt>
                <c:pt idx="170">
                  <c:v>44651</c:v>
                </c:pt>
                <c:pt idx="171">
                  <c:v>44681</c:v>
                </c:pt>
                <c:pt idx="172">
                  <c:v>44712</c:v>
                </c:pt>
                <c:pt idx="173">
                  <c:v>44742</c:v>
                </c:pt>
                <c:pt idx="174">
                  <c:v>44773</c:v>
                </c:pt>
                <c:pt idx="175">
                  <c:v>44804</c:v>
                </c:pt>
                <c:pt idx="176">
                  <c:v>44834</c:v>
                </c:pt>
                <c:pt idx="177">
                  <c:v>44865</c:v>
                </c:pt>
                <c:pt idx="178">
                  <c:v>44895</c:v>
                </c:pt>
                <c:pt idx="179">
                  <c:v>44926</c:v>
                </c:pt>
                <c:pt idx="180">
                  <c:v>44957</c:v>
                </c:pt>
                <c:pt idx="181">
                  <c:v>44985</c:v>
                </c:pt>
                <c:pt idx="182">
                  <c:v>45016</c:v>
                </c:pt>
                <c:pt idx="183">
                  <c:v>45046</c:v>
                </c:pt>
                <c:pt idx="184">
                  <c:v>45077</c:v>
                </c:pt>
                <c:pt idx="185">
                  <c:v>45107</c:v>
                </c:pt>
                <c:pt idx="186">
                  <c:v>45138</c:v>
                </c:pt>
                <c:pt idx="187">
                  <c:v>45169</c:v>
                </c:pt>
                <c:pt idx="188">
                  <c:v>45199</c:v>
                </c:pt>
                <c:pt idx="189">
                  <c:v>45230</c:v>
                </c:pt>
                <c:pt idx="190">
                  <c:v>45260</c:v>
                </c:pt>
                <c:pt idx="191">
                  <c:v>45291</c:v>
                </c:pt>
                <c:pt idx="192">
                  <c:v>45322</c:v>
                </c:pt>
                <c:pt idx="193">
                  <c:v>45351</c:v>
                </c:pt>
                <c:pt idx="194">
                  <c:v>45382</c:v>
                </c:pt>
                <c:pt idx="195">
                  <c:v>45412</c:v>
                </c:pt>
                <c:pt idx="196">
                  <c:v>45443</c:v>
                </c:pt>
                <c:pt idx="197">
                  <c:v>45473</c:v>
                </c:pt>
                <c:pt idx="198">
                  <c:v>45504</c:v>
                </c:pt>
                <c:pt idx="199">
                  <c:v>45535</c:v>
                </c:pt>
                <c:pt idx="200">
                  <c:v>45565</c:v>
                </c:pt>
                <c:pt idx="201">
                  <c:v>45596</c:v>
                </c:pt>
                <c:pt idx="202">
                  <c:v>45626</c:v>
                </c:pt>
                <c:pt idx="203">
                  <c:v>45657</c:v>
                </c:pt>
                <c:pt idx="204">
                  <c:v>45688</c:v>
                </c:pt>
                <c:pt idx="205">
                  <c:v>45716</c:v>
                </c:pt>
                <c:pt idx="206">
                  <c:v>45747</c:v>
                </c:pt>
                <c:pt idx="207">
                  <c:v>45777</c:v>
                </c:pt>
                <c:pt idx="208">
                  <c:v>45808</c:v>
                </c:pt>
                <c:pt idx="209">
                  <c:v>45838</c:v>
                </c:pt>
                <c:pt idx="210">
                  <c:v>45869</c:v>
                </c:pt>
                <c:pt idx="211">
                  <c:v>45900</c:v>
                </c:pt>
              </c:numCache>
            </c:numRef>
          </c:cat>
          <c:val>
            <c:numRef>
              <c:f>TransactionActivity!$X$98:$X$309</c:f>
              <c:numCache>
                <c:formatCode>0.00%</c:formatCode>
                <c:ptCount val="212"/>
                <c:pt idx="0">
                  <c:v>2.8050490883590462E-3</c:v>
                </c:pt>
                <c:pt idx="1">
                  <c:v>4.807692307692308E-3</c:v>
                </c:pt>
                <c:pt idx="2">
                  <c:v>4.5180722891566263E-3</c:v>
                </c:pt>
                <c:pt idx="3">
                  <c:v>6.3391442155309036E-3</c:v>
                </c:pt>
                <c:pt idx="4">
                  <c:v>8.6455331412103754E-3</c:v>
                </c:pt>
                <c:pt idx="5">
                  <c:v>2.6560424966799467E-3</c:v>
                </c:pt>
                <c:pt idx="6">
                  <c:v>5.7224606580829757E-3</c:v>
                </c:pt>
                <c:pt idx="7">
                  <c:v>1.1023622047244094E-2</c:v>
                </c:pt>
                <c:pt idx="8">
                  <c:v>8.1699346405228763E-3</c:v>
                </c:pt>
                <c:pt idx="9">
                  <c:v>8.8183421516754845E-3</c:v>
                </c:pt>
                <c:pt idx="10">
                  <c:v>1.6548463356973995E-2</c:v>
                </c:pt>
                <c:pt idx="11">
                  <c:v>1.6616314199395771E-2</c:v>
                </c:pt>
                <c:pt idx="12">
                  <c:v>2.7548209366391185E-2</c:v>
                </c:pt>
                <c:pt idx="13">
                  <c:v>1.3698630136986301E-2</c:v>
                </c:pt>
                <c:pt idx="14">
                  <c:v>4.2056074766355138E-2</c:v>
                </c:pt>
                <c:pt idx="15">
                  <c:v>2.8776978417266189E-2</c:v>
                </c:pt>
                <c:pt idx="16">
                  <c:v>2.5000000000000001E-2</c:v>
                </c:pt>
                <c:pt idx="17">
                  <c:v>2.5316455696202531E-2</c:v>
                </c:pt>
                <c:pt idx="18">
                  <c:v>2.8056112224448898E-2</c:v>
                </c:pt>
                <c:pt idx="19">
                  <c:v>3.6717062634989202E-2</c:v>
                </c:pt>
                <c:pt idx="20">
                  <c:v>6.3097514340344163E-2</c:v>
                </c:pt>
                <c:pt idx="21">
                  <c:v>6.9169960474308304E-2</c:v>
                </c:pt>
                <c:pt idx="22">
                  <c:v>5.9829059829059832E-2</c:v>
                </c:pt>
                <c:pt idx="23">
                  <c:v>6.0196560196560195E-2</c:v>
                </c:pt>
                <c:pt idx="24">
                  <c:v>3.8775510204081633E-2</c:v>
                </c:pt>
                <c:pt idx="25">
                  <c:v>4.1493775933609957E-2</c:v>
                </c:pt>
                <c:pt idx="26">
                  <c:v>5.2870090634441085E-2</c:v>
                </c:pt>
                <c:pt idx="27">
                  <c:v>5.089820359281437E-2</c:v>
                </c:pt>
                <c:pt idx="28">
                  <c:v>4.8442906574394463E-2</c:v>
                </c:pt>
                <c:pt idx="29">
                  <c:v>5.4263565891472867E-2</c:v>
                </c:pt>
                <c:pt idx="30">
                  <c:v>6.047197640117994E-2</c:v>
                </c:pt>
                <c:pt idx="31">
                  <c:v>4.7965116279069769E-2</c:v>
                </c:pt>
                <c:pt idx="32">
                  <c:v>5.1587301587301584E-2</c:v>
                </c:pt>
                <c:pt idx="33">
                  <c:v>6.5151515151515155E-2</c:v>
                </c:pt>
                <c:pt idx="34">
                  <c:v>6.8681318681318687E-2</c:v>
                </c:pt>
                <c:pt idx="35">
                  <c:v>5.4455445544554455E-2</c:v>
                </c:pt>
                <c:pt idx="36">
                  <c:v>6.1514195583596214E-2</c:v>
                </c:pt>
                <c:pt idx="37">
                  <c:v>6.3209076175040513E-2</c:v>
                </c:pt>
                <c:pt idx="38">
                  <c:v>7.4786324786324784E-2</c:v>
                </c:pt>
                <c:pt idx="39">
                  <c:v>6.9476082004555809E-2</c:v>
                </c:pt>
                <c:pt idx="40">
                  <c:v>6.210526315789474E-2</c:v>
                </c:pt>
                <c:pt idx="41">
                  <c:v>6.6976744186046516E-2</c:v>
                </c:pt>
                <c:pt idx="42">
                  <c:v>6.0640732265446223E-2</c:v>
                </c:pt>
                <c:pt idx="43">
                  <c:v>5.5194805194805192E-2</c:v>
                </c:pt>
                <c:pt idx="44">
                  <c:v>5.6644880174291937E-2</c:v>
                </c:pt>
                <c:pt idx="45">
                  <c:v>6.0606060606060608E-2</c:v>
                </c:pt>
                <c:pt idx="46">
                  <c:v>3.8415366146458581E-2</c:v>
                </c:pt>
                <c:pt idx="47">
                  <c:v>4.5489006823351025E-2</c:v>
                </c:pt>
                <c:pt idx="48">
                  <c:v>3.5862068965517239E-2</c:v>
                </c:pt>
                <c:pt idx="49">
                  <c:v>5.5555555555555552E-2</c:v>
                </c:pt>
                <c:pt idx="50">
                  <c:v>4.2474607571560477E-2</c:v>
                </c:pt>
                <c:pt idx="51">
                  <c:v>5.4197662061636558E-2</c:v>
                </c:pt>
                <c:pt idx="52">
                  <c:v>4.8343777976723366E-2</c:v>
                </c:pt>
                <c:pt idx="53">
                  <c:v>4.4612794612794611E-2</c:v>
                </c:pt>
                <c:pt idx="54">
                  <c:v>5.5832502492522432E-2</c:v>
                </c:pt>
                <c:pt idx="55">
                  <c:v>3.4628378378378379E-2</c:v>
                </c:pt>
                <c:pt idx="56">
                  <c:v>3.8948393378773129E-2</c:v>
                </c:pt>
                <c:pt idx="57">
                  <c:v>3.7135278514588858E-2</c:v>
                </c:pt>
                <c:pt idx="58">
                  <c:v>4.7858942065491183E-2</c:v>
                </c:pt>
                <c:pt idx="59">
                  <c:v>3.5714285714285712E-2</c:v>
                </c:pt>
                <c:pt idx="60">
                  <c:v>4.8387096774193547E-2</c:v>
                </c:pt>
                <c:pt idx="61">
                  <c:v>3.5799522673031027E-2</c:v>
                </c:pt>
                <c:pt idx="62">
                  <c:v>3.0553261767134601E-2</c:v>
                </c:pt>
                <c:pt idx="63">
                  <c:v>3.1275720164609055E-2</c:v>
                </c:pt>
                <c:pt idx="64">
                  <c:v>3.4653465346534656E-2</c:v>
                </c:pt>
                <c:pt idx="65">
                  <c:v>3.3217993079584777E-2</c:v>
                </c:pt>
                <c:pt idx="66">
                  <c:v>3.2520325203252036E-2</c:v>
                </c:pt>
                <c:pt idx="67">
                  <c:v>3.0281690140845072E-2</c:v>
                </c:pt>
                <c:pt idx="68">
                  <c:v>2.6173979984603541E-2</c:v>
                </c:pt>
                <c:pt idx="69">
                  <c:v>2.4079320113314446E-2</c:v>
                </c:pt>
                <c:pt idx="70">
                  <c:v>3.8766519823788544E-2</c:v>
                </c:pt>
                <c:pt idx="71">
                  <c:v>4.0882194728348573E-2</c:v>
                </c:pt>
                <c:pt idx="72">
                  <c:v>2.9532403609515995E-2</c:v>
                </c:pt>
                <c:pt idx="73">
                  <c:v>2.3978685612788632E-2</c:v>
                </c:pt>
                <c:pt idx="74">
                  <c:v>2.5821596244131457E-2</c:v>
                </c:pt>
                <c:pt idx="75">
                  <c:v>2.0202020202020204E-2</c:v>
                </c:pt>
                <c:pt idx="76">
                  <c:v>3.5614525139664802E-2</c:v>
                </c:pt>
                <c:pt idx="77">
                  <c:v>2.0370370370370372E-2</c:v>
                </c:pt>
                <c:pt idx="78">
                  <c:v>2.0721925133689839E-2</c:v>
                </c:pt>
                <c:pt idx="79">
                  <c:v>1.1854951185495118E-2</c:v>
                </c:pt>
                <c:pt idx="80">
                  <c:v>1.7337031900138695E-2</c:v>
                </c:pt>
                <c:pt idx="81">
                  <c:v>1.6549968173138127E-2</c:v>
                </c:pt>
                <c:pt idx="82">
                  <c:v>1.2336160370084811E-2</c:v>
                </c:pt>
                <c:pt idx="83">
                  <c:v>1.9318759532282664E-2</c:v>
                </c:pt>
                <c:pt idx="84">
                  <c:v>1.5822784810126583E-2</c:v>
                </c:pt>
                <c:pt idx="85">
                  <c:v>1.0425020048115477E-2</c:v>
                </c:pt>
                <c:pt idx="86">
                  <c:v>1.3458950201884253E-2</c:v>
                </c:pt>
                <c:pt idx="87">
                  <c:v>1.5151515151515152E-2</c:v>
                </c:pt>
                <c:pt idx="88">
                  <c:v>1.3995801259622114E-2</c:v>
                </c:pt>
                <c:pt idx="89">
                  <c:v>1.366742596810934E-2</c:v>
                </c:pt>
                <c:pt idx="90">
                  <c:v>1.3561320754716982E-2</c:v>
                </c:pt>
                <c:pt idx="91">
                  <c:v>1.4266304347826086E-2</c:v>
                </c:pt>
                <c:pt idx="92">
                  <c:v>1.3539651837524178E-2</c:v>
                </c:pt>
                <c:pt idx="93">
                  <c:v>1.2172854534388313E-2</c:v>
                </c:pt>
                <c:pt idx="94">
                  <c:v>1.5572105619498984E-2</c:v>
                </c:pt>
                <c:pt idx="95">
                  <c:v>1.4150943396226415E-2</c:v>
                </c:pt>
                <c:pt idx="96">
                  <c:v>9.5307917888563052E-3</c:v>
                </c:pt>
                <c:pt idx="97">
                  <c:v>8.2028337061894104E-3</c:v>
                </c:pt>
                <c:pt idx="98">
                  <c:v>1.2331838565022421E-2</c:v>
                </c:pt>
                <c:pt idx="99">
                  <c:v>6.9664344521849272E-3</c:v>
                </c:pt>
                <c:pt idx="100">
                  <c:v>1.3797240551889621E-2</c:v>
                </c:pt>
                <c:pt idx="101">
                  <c:v>1.1615628299894404E-2</c:v>
                </c:pt>
                <c:pt idx="102">
                  <c:v>1.1795543905635648E-2</c:v>
                </c:pt>
                <c:pt idx="103">
                  <c:v>8.5522296884544893E-3</c:v>
                </c:pt>
                <c:pt idx="104">
                  <c:v>1.4536644457904301E-2</c:v>
                </c:pt>
                <c:pt idx="105">
                  <c:v>1.406563965170797E-2</c:v>
                </c:pt>
                <c:pt idx="106">
                  <c:v>1.0610079575596816E-2</c:v>
                </c:pt>
                <c:pt idx="107">
                  <c:v>1.0596765197992191E-2</c:v>
                </c:pt>
                <c:pt idx="108">
                  <c:v>1.0563380281690141E-2</c:v>
                </c:pt>
                <c:pt idx="109">
                  <c:v>7.4906367041198503E-3</c:v>
                </c:pt>
                <c:pt idx="110">
                  <c:v>9.3592512598992088E-3</c:v>
                </c:pt>
                <c:pt idx="111">
                  <c:v>9.4043887147335428E-3</c:v>
                </c:pt>
                <c:pt idx="112">
                  <c:v>1.323918799646955E-2</c:v>
                </c:pt>
                <c:pt idx="113">
                  <c:v>1.789549033643522E-2</c:v>
                </c:pt>
                <c:pt idx="114">
                  <c:v>1.0752688172043012E-2</c:v>
                </c:pt>
                <c:pt idx="115">
                  <c:v>1.4240506329113924E-2</c:v>
                </c:pt>
                <c:pt idx="116">
                  <c:v>1.1158798283261802E-2</c:v>
                </c:pt>
                <c:pt idx="117">
                  <c:v>1.0894941634241245E-2</c:v>
                </c:pt>
                <c:pt idx="118">
                  <c:v>1.588628762541806E-2</c:v>
                </c:pt>
                <c:pt idx="119">
                  <c:v>1.1931394481730051E-2</c:v>
                </c:pt>
                <c:pt idx="120">
                  <c:v>1.0842368640533779E-2</c:v>
                </c:pt>
                <c:pt idx="121">
                  <c:v>1.0060362173038229E-2</c:v>
                </c:pt>
                <c:pt idx="122">
                  <c:v>8.0645161290322578E-3</c:v>
                </c:pt>
                <c:pt idx="123">
                  <c:v>9.575923392612859E-3</c:v>
                </c:pt>
                <c:pt idx="124">
                  <c:v>1.0236724248240563E-2</c:v>
                </c:pt>
                <c:pt idx="125">
                  <c:v>1.2870012870012869E-2</c:v>
                </c:pt>
                <c:pt idx="126">
                  <c:v>8.5046066619418846E-3</c:v>
                </c:pt>
                <c:pt idx="127">
                  <c:v>1.1896893588896233E-2</c:v>
                </c:pt>
                <c:pt idx="128">
                  <c:v>9.7481722177091799E-3</c:v>
                </c:pt>
                <c:pt idx="129">
                  <c:v>1.012829169480081E-2</c:v>
                </c:pt>
                <c:pt idx="130">
                  <c:v>1.4074074074074074E-2</c:v>
                </c:pt>
                <c:pt idx="131">
                  <c:v>7.3037127206329886E-3</c:v>
                </c:pt>
                <c:pt idx="132">
                  <c:v>1.0325655281969817E-2</c:v>
                </c:pt>
                <c:pt idx="133">
                  <c:v>7.3059360730593605E-3</c:v>
                </c:pt>
                <c:pt idx="134">
                  <c:v>8.4680523479599683E-3</c:v>
                </c:pt>
                <c:pt idx="135">
                  <c:v>6.7975830815709968E-3</c:v>
                </c:pt>
                <c:pt idx="136">
                  <c:v>1.053324555628703E-2</c:v>
                </c:pt>
                <c:pt idx="137">
                  <c:v>4.7814207650273225E-3</c:v>
                </c:pt>
                <c:pt idx="138">
                  <c:v>6.8352699931647299E-3</c:v>
                </c:pt>
                <c:pt idx="139">
                  <c:v>5.8252427184466021E-3</c:v>
                </c:pt>
                <c:pt idx="140">
                  <c:v>6.2421972534332081E-3</c:v>
                </c:pt>
                <c:pt idx="141">
                  <c:v>3.0012004801920769E-3</c:v>
                </c:pt>
                <c:pt idx="142">
                  <c:v>4.2402826855123671E-3</c:v>
                </c:pt>
                <c:pt idx="143">
                  <c:v>6.1538461538461538E-3</c:v>
                </c:pt>
                <c:pt idx="144">
                  <c:v>3.2573289902280132E-3</c:v>
                </c:pt>
                <c:pt idx="145">
                  <c:v>6.2402496099843996E-3</c:v>
                </c:pt>
                <c:pt idx="146">
                  <c:v>4.2052144659377629E-3</c:v>
                </c:pt>
                <c:pt idx="147">
                  <c:v>3.9164490861618795E-3</c:v>
                </c:pt>
                <c:pt idx="148">
                  <c:v>8.4985835694051E-3</c:v>
                </c:pt>
                <c:pt idx="149">
                  <c:v>8.9786756453423128E-3</c:v>
                </c:pt>
                <c:pt idx="150">
                  <c:v>7.4696545284780582E-3</c:v>
                </c:pt>
                <c:pt idx="151">
                  <c:v>3.6968576709796672E-3</c:v>
                </c:pt>
                <c:pt idx="152">
                  <c:v>5.2990158970476911E-3</c:v>
                </c:pt>
                <c:pt idx="153">
                  <c:v>6.4148253741981472E-3</c:v>
                </c:pt>
                <c:pt idx="154">
                  <c:v>3.7369207772795215E-3</c:v>
                </c:pt>
                <c:pt idx="155">
                  <c:v>6.592501030078286E-3</c:v>
                </c:pt>
                <c:pt idx="156">
                  <c:v>5.2513128282070517E-3</c:v>
                </c:pt>
                <c:pt idx="157">
                  <c:v>1.5174506828528073E-3</c:v>
                </c:pt>
                <c:pt idx="158">
                  <c:v>5.9782608695652176E-3</c:v>
                </c:pt>
                <c:pt idx="159">
                  <c:v>5.2383446830801469E-3</c:v>
                </c:pt>
                <c:pt idx="160">
                  <c:v>3.5952747817154596E-3</c:v>
                </c:pt>
                <c:pt idx="161">
                  <c:v>3.4453057708871662E-3</c:v>
                </c:pt>
                <c:pt idx="162">
                  <c:v>5.6364490371066224E-3</c:v>
                </c:pt>
                <c:pt idx="163">
                  <c:v>4.4326241134751776E-3</c:v>
                </c:pt>
                <c:pt idx="164">
                  <c:v>3.9404553415061296E-3</c:v>
                </c:pt>
                <c:pt idx="165">
                  <c:v>3.4767492394611041E-3</c:v>
                </c:pt>
                <c:pt idx="166">
                  <c:v>2.5996533795493936E-3</c:v>
                </c:pt>
                <c:pt idx="167">
                  <c:v>5.2124055251498566E-3</c:v>
                </c:pt>
                <c:pt idx="168">
                  <c:v>5.1340559041642897E-3</c:v>
                </c:pt>
                <c:pt idx="169">
                  <c:v>4.0022870211549461E-3</c:v>
                </c:pt>
                <c:pt idx="170">
                  <c:v>6.021505376344086E-3</c:v>
                </c:pt>
                <c:pt idx="171">
                  <c:v>4.4923629829290209E-3</c:v>
                </c:pt>
                <c:pt idx="172">
                  <c:v>4.6360686138154847E-3</c:v>
                </c:pt>
                <c:pt idx="173">
                  <c:v>4.489795918367347E-3</c:v>
                </c:pt>
                <c:pt idx="174">
                  <c:v>4.1775456919060051E-3</c:v>
                </c:pt>
                <c:pt idx="175">
                  <c:v>4.1688379364252211E-3</c:v>
                </c:pt>
                <c:pt idx="176">
                  <c:v>7.7220077220077222E-3</c:v>
                </c:pt>
                <c:pt idx="177">
                  <c:v>7.4534161490683228E-3</c:v>
                </c:pt>
                <c:pt idx="178">
                  <c:v>8.7542087542087539E-3</c:v>
                </c:pt>
                <c:pt idx="179">
                  <c:v>8.5910652920962206E-3</c:v>
                </c:pt>
                <c:pt idx="180">
                  <c:v>7.4875207986688855E-3</c:v>
                </c:pt>
                <c:pt idx="181">
                  <c:v>6.6793893129770991E-3</c:v>
                </c:pt>
                <c:pt idx="182">
                  <c:v>7.246376811594203E-3</c:v>
                </c:pt>
                <c:pt idx="183">
                  <c:v>4.5045045045045045E-3</c:v>
                </c:pt>
                <c:pt idx="184">
                  <c:v>2.1881838074398249E-3</c:v>
                </c:pt>
                <c:pt idx="185">
                  <c:v>1.0996563573883162E-2</c:v>
                </c:pt>
                <c:pt idx="186">
                  <c:v>9.5986038394415361E-3</c:v>
                </c:pt>
                <c:pt idx="187">
                  <c:v>5.9925093632958804E-3</c:v>
                </c:pt>
                <c:pt idx="188">
                  <c:v>9.11854103343465E-3</c:v>
                </c:pt>
                <c:pt idx="189">
                  <c:v>1.1420413990007138E-2</c:v>
                </c:pt>
                <c:pt idx="190">
                  <c:v>8.9430894308943094E-3</c:v>
                </c:pt>
                <c:pt idx="191">
                  <c:v>1.6161616161616162E-2</c:v>
                </c:pt>
                <c:pt idx="192">
                  <c:v>1.0327022375215147E-2</c:v>
                </c:pt>
                <c:pt idx="193">
                  <c:v>8.9910089910089919E-3</c:v>
                </c:pt>
                <c:pt idx="194">
                  <c:v>1.4899211218229623E-2</c:v>
                </c:pt>
                <c:pt idx="195">
                  <c:v>1.5082956259426848E-2</c:v>
                </c:pt>
                <c:pt idx="196">
                  <c:v>9.4149293880295901E-3</c:v>
                </c:pt>
                <c:pt idx="197">
                  <c:v>1.7384731670445956E-2</c:v>
                </c:pt>
                <c:pt idx="198">
                  <c:v>1.0080645161290322E-2</c:v>
                </c:pt>
                <c:pt idx="199">
                  <c:v>6.7476383265856954E-3</c:v>
                </c:pt>
                <c:pt idx="200">
                  <c:v>1.7980636237897647E-2</c:v>
                </c:pt>
                <c:pt idx="201">
                  <c:v>1.2109623964308477E-2</c:v>
                </c:pt>
                <c:pt idx="202">
                  <c:v>1.2256669069935111E-2</c:v>
                </c:pt>
                <c:pt idx="203">
                  <c:v>1.3333333333333334E-2</c:v>
                </c:pt>
                <c:pt idx="204">
                  <c:v>7.6815642458100556E-3</c:v>
                </c:pt>
                <c:pt idx="205">
                  <c:v>1.2937595129375951E-2</c:v>
                </c:pt>
                <c:pt idx="206">
                  <c:v>1.5593220338983051E-2</c:v>
                </c:pt>
                <c:pt idx="207">
                  <c:v>1.507537688442211E-2</c:v>
                </c:pt>
                <c:pt idx="208">
                  <c:v>1.3830426939266387E-2</c:v>
                </c:pt>
                <c:pt idx="209">
                  <c:v>1.4560279557367502E-2</c:v>
                </c:pt>
                <c:pt idx="210">
                  <c:v>1.2554927809165096E-2</c:v>
                </c:pt>
                <c:pt idx="211">
                  <c:v>1.1494252873563218E-2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F4-4007-85EE-8FC5163A68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0831088"/>
        <c:axId val="530831480"/>
      </c:barChart>
      <c:dateAx>
        <c:axId val="530831088"/>
        <c:scaling>
          <c:orientation val="minMax"/>
          <c:max val="45900"/>
          <c:min val="39448"/>
        </c:scaling>
        <c:delete val="0"/>
        <c:axPos val="b"/>
        <c:majorGridlines>
          <c:spPr>
            <a:ln>
              <a:solidFill>
                <a:schemeClr val="bg1"/>
              </a:solidFill>
            </a:ln>
          </c:spPr>
        </c:majorGridlines>
        <c:numFmt formatCode="[$-409]mmm\-yy;@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530831480"/>
        <c:crosses val="autoZero"/>
        <c:auto val="1"/>
        <c:lblOffset val="100"/>
        <c:baseTimeUnit val="months"/>
        <c:majorUnit val="3"/>
        <c:majorTimeUnit val="months"/>
      </c:dateAx>
      <c:valAx>
        <c:axId val="530831480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Distressed Sale Pairs as Percentage of Total</a:t>
                </a:r>
              </a:p>
            </c:rich>
          </c:tx>
          <c:layout>
            <c:manualLayout>
              <c:xMode val="edge"/>
              <c:yMode val="edge"/>
              <c:x val="1.2512835895513061E-2"/>
              <c:y val="9.3851955214458965E-2"/>
            </c:manualLayout>
          </c:layout>
          <c:overlay val="0"/>
        </c:title>
        <c:numFmt formatCode="0%" sourceLinked="0"/>
        <c:majorTickMark val="out"/>
        <c:minorTickMark val="none"/>
        <c:tickLblPos val="nextTo"/>
        <c:crossAx val="530831088"/>
        <c:crosses val="autoZero"/>
        <c:crossBetween val="between"/>
      </c:valAx>
      <c:spPr>
        <a:solidFill>
          <a:schemeClr val="bg1">
            <a:lumMod val="95000"/>
          </a:schemeClr>
        </a:solidFill>
      </c:spPr>
    </c:plotArea>
    <c:legend>
      <c:legendPos val="r"/>
      <c:layout>
        <c:manualLayout>
          <c:xMode val="edge"/>
          <c:yMode val="edge"/>
          <c:x val="3.9521459817522801E-2"/>
          <c:y val="3.3204258974027196E-5"/>
          <c:w val="0.9502326209223847"/>
          <c:h val="0.10259809013235048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1000" b="1">
          <a:solidFill>
            <a:schemeClr val="tx1">
              <a:lumMod val="75000"/>
              <a:lumOff val="2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82471843630934E-2"/>
          <c:y val="0.13578946381702287"/>
          <c:w val="0.86511763119865104"/>
          <c:h val="0.75705452683799146"/>
        </c:manualLayout>
      </c:layout>
      <c:scatterChart>
        <c:scatterStyle val="lineMarker"/>
        <c:varyColors val="0"/>
        <c:ser>
          <c:idx val="2"/>
          <c:order val="0"/>
          <c:tx>
            <c:strRef>
              <c:f>'U.S. EW &amp; VW'!$U$5</c:f>
              <c:strCache>
                <c:ptCount val="1"/>
                <c:pt idx="0">
                  <c:v>U.S. Composite - Value Weighted</c:v>
                </c:pt>
              </c:strCache>
            </c:strRef>
          </c:tx>
          <c:spPr>
            <a:ln>
              <a:solidFill>
                <a:srgbClr val="002060"/>
              </a:solidFill>
            </a:ln>
          </c:spPr>
          <c:marker>
            <c:symbol val="none"/>
          </c:marker>
          <c:xVal>
            <c:numRef>
              <c:f>'U.S. EW &amp; VW'!$Q$30:$Q$361</c:f>
              <c:numCache>
                <c:formatCode>[$-409]mmm\-yy;@</c:formatCode>
                <c:ptCount val="332"/>
                <c:pt idx="0">
                  <c:v>35810.5</c:v>
                </c:pt>
                <c:pt idx="1">
                  <c:v>35840</c:v>
                </c:pt>
                <c:pt idx="2">
                  <c:v>35869.5</c:v>
                </c:pt>
                <c:pt idx="3">
                  <c:v>35900</c:v>
                </c:pt>
                <c:pt idx="4">
                  <c:v>35930.5</c:v>
                </c:pt>
                <c:pt idx="5">
                  <c:v>35961</c:v>
                </c:pt>
                <c:pt idx="6">
                  <c:v>35991.5</c:v>
                </c:pt>
                <c:pt idx="7">
                  <c:v>36022.5</c:v>
                </c:pt>
                <c:pt idx="8">
                  <c:v>36053</c:v>
                </c:pt>
                <c:pt idx="9">
                  <c:v>36083.5</c:v>
                </c:pt>
                <c:pt idx="10">
                  <c:v>36114</c:v>
                </c:pt>
                <c:pt idx="11">
                  <c:v>36144.5</c:v>
                </c:pt>
                <c:pt idx="12">
                  <c:v>36175.5</c:v>
                </c:pt>
                <c:pt idx="13">
                  <c:v>36205</c:v>
                </c:pt>
                <c:pt idx="14">
                  <c:v>36234.5</c:v>
                </c:pt>
                <c:pt idx="15">
                  <c:v>36265</c:v>
                </c:pt>
                <c:pt idx="16">
                  <c:v>36295.5</c:v>
                </c:pt>
                <c:pt idx="17">
                  <c:v>36326</c:v>
                </c:pt>
                <c:pt idx="18">
                  <c:v>36356.5</c:v>
                </c:pt>
                <c:pt idx="19">
                  <c:v>36387.5</c:v>
                </c:pt>
                <c:pt idx="20">
                  <c:v>36418</c:v>
                </c:pt>
                <c:pt idx="21">
                  <c:v>36448.5</c:v>
                </c:pt>
                <c:pt idx="22">
                  <c:v>36479</c:v>
                </c:pt>
                <c:pt idx="23">
                  <c:v>36509.5</c:v>
                </c:pt>
                <c:pt idx="24">
                  <c:v>36540.5</c:v>
                </c:pt>
                <c:pt idx="25">
                  <c:v>36570.5</c:v>
                </c:pt>
                <c:pt idx="26">
                  <c:v>36600.5</c:v>
                </c:pt>
                <c:pt idx="27">
                  <c:v>36631</c:v>
                </c:pt>
                <c:pt idx="28">
                  <c:v>36661.5</c:v>
                </c:pt>
                <c:pt idx="29">
                  <c:v>36692</c:v>
                </c:pt>
                <c:pt idx="30">
                  <c:v>36722.5</c:v>
                </c:pt>
                <c:pt idx="31">
                  <c:v>36753.5</c:v>
                </c:pt>
                <c:pt idx="32">
                  <c:v>36784</c:v>
                </c:pt>
                <c:pt idx="33">
                  <c:v>36814.5</c:v>
                </c:pt>
                <c:pt idx="34">
                  <c:v>36845</c:v>
                </c:pt>
                <c:pt idx="35">
                  <c:v>36875.5</c:v>
                </c:pt>
                <c:pt idx="36">
                  <c:v>36906.5</c:v>
                </c:pt>
                <c:pt idx="37">
                  <c:v>36936</c:v>
                </c:pt>
                <c:pt idx="38">
                  <c:v>36965.5</c:v>
                </c:pt>
                <c:pt idx="39">
                  <c:v>36996</c:v>
                </c:pt>
                <c:pt idx="40">
                  <c:v>37026.5</c:v>
                </c:pt>
                <c:pt idx="41">
                  <c:v>37057</c:v>
                </c:pt>
                <c:pt idx="42">
                  <c:v>37087.5</c:v>
                </c:pt>
                <c:pt idx="43">
                  <c:v>37118.5</c:v>
                </c:pt>
                <c:pt idx="44">
                  <c:v>37149</c:v>
                </c:pt>
                <c:pt idx="45">
                  <c:v>37179.5</c:v>
                </c:pt>
                <c:pt idx="46">
                  <c:v>37210</c:v>
                </c:pt>
                <c:pt idx="47">
                  <c:v>37240.5</c:v>
                </c:pt>
                <c:pt idx="48">
                  <c:v>37271.5</c:v>
                </c:pt>
                <c:pt idx="49">
                  <c:v>37301</c:v>
                </c:pt>
                <c:pt idx="50">
                  <c:v>37330.5</c:v>
                </c:pt>
                <c:pt idx="51">
                  <c:v>37361</c:v>
                </c:pt>
                <c:pt idx="52">
                  <c:v>37391.5</c:v>
                </c:pt>
                <c:pt idx="53">
                  <c:v>37422</c:v>
                </c:pt>
                <c:pt idx="54">
                  <c:v>37452.5</c:v>
                </c:pt>
                <c:pt idx="55">
                  <c:v>37483.5</c:v>
                </c:pt>
                <c:pt idx="56">
                  <c:v>37514</c:v>
                </c:pt>
                <c:pt idx="57">
                  <c:v>37544.5</c:v>
                </c:pt>
                <c:pt idx="58">
                  <c:v>37575</c:v>
                </c:pt>
                <c:pt idx="59">
                  <c:v>37605.5</c:v>
                </c:pt>
                <c:pt idx="60">
                  <c:v>37636.5</c:v>
                </c:pt>
                <c:pt idx="61">
                  <c:v>37666</c:v>
                </c:pt>
                <c:pt idx="62">
                  <c:v>37695.5</c:v>
                </c:pt>
                <c:pt idx="63">
                  <c:v>37726</c:v>
                </c:pt>
                <c:pt idx="64">
                  <c:v>37756.5</c:v>
                </c:pt>
                <c:pt idx="65">
                  <c:v>37787</c:v>
                </c:pt>
                <c:pt idx="66">
                  <c:v>37817.5</c:v>
                </c:pt>
                <c:pt idx="67">
                  <c:v>37848.5</c:v>
                </c:pt>
                <c:pt idx="68">
                  <c:v>37879</c:v>
                </c:pt>
                <c:pt idx="69">
                  <c:v>37909.5</c:v>
                </c:pt>
                <c:pt idx="70">
                  <c:v>37940</c:v>
                </c:pt>
                <c:pt idx="71">
                  <c:v>37970.5</c:v>
                </c:pt>
                <c:pt idx="72">
                  <c:v>38001.5</c:v>
                </c:pt>
                <c:pt idx="73">
                  <c:v>38031.5</c:v>
                </c:pt>
                <c:pt idx="74">
                  <c:v>38061.5</c:v>
                </c:pt>
                <c:pt idx="75">
                  <c:v>38092</c:v>
                </c:pt>
                <c:pt idx="76">
                  <c:v>38122.5</c:v>
                </c:pt>
                <c:pt idx="77">
                  <c:v>38153</c:v>
                </c:pt>
                <c:pt idx="78">
                  <c:v>38183.5</c:v>
                </c:pt>
                <c:pt idx="79">
                  <c:v>38214.5</c:v>
                </c:pt>
                <c:pt idx="80">
                  <c:v>38245</c:v>
                </c:pt>
                <c:pt idx="81">
                  <c:v>38275.5</c:v>
                </c:pt>
                <c:pt idx="82">
                  <c:v>38306</c:v>
                </c:pt>
                <c:pt idx="83">
                  <c:v>38336.5</c:v>
                </c:pt>
                <c:pt idx="84">
                  <c:v>38367.5</c:v>
                </c:pt>
                <c:pt idx="85">
                  <c:v>38397</c:v>
                </c:pt>
                <c:pt idx="86">
                  <c:v>38426.5</c:v>
                </c:pt>
                <c:pt idx="87">
                  <c:v>38457</c:v>
                </c:pt>
                <c:pt idx="88">
                  <c:v>38487.5</c:v>
                </c:pt>
                <c:pt idx="89">
                  <c:v>38518</c:v>
                </c:pt>
                <c:pt idx="90">
                  <c:v>38548.5</c:v>
                </c:pt>
                <c:pt idx="91">
                  <c:v>38579.5</c:v>
                </c:pt>
                <c:pt idx="92">
                  <c:v>38610</c:v>
                </c:pt>
                <c:pt idx="93">
                  <c:v>38640.5</c:v>
                </c:pt>
                <c:pt idx="94">
                  <c:v>38671</c:v>
                </c:pt>
                <c:pt idx="95">
                  <c:v>38701.5</c:v>
                </c:pt>
                <c:pt idx="96">
                  <c:v>38732.5</c:v>
                </c:pt>
                <c:pt idx="97">
                  <c:v>38762</c:v>
                </c:pt>
                <c:pt idx="98">
                  <c:v>38791.5</c:v>
                </c:pt>
                <c:pt idx="99">
                  <c:v>38822</c:v>
                </c:pt>
                <c:pt idx="100">
                  <c:v>38852.5</c:v>
                </c:pt>
                <c:pt idx="101">
                  <c:v>38883</c:v>
                </c:pt>
                <c:pt idx="102">
                  <c:v>38913.5</c:v>
                </c:pt>
                <c:pt idx="103">
                  <c:v>38944.5</c:v>
                </c:pt>
                <c:pt idx="104">
                  <c:v>38975</c:v>
                </c:pt>
                <c:pt idx="105">
                  <c:v>39005.5</c:v>
                </c:pt>
                <c:pt idx="106">
                  <c:v>39036</c:v>
                </c:pt>
                <c:pt idx="107">
                  <c:v>39066.5</c:v>
                </c:pt>
                <c:pt idx="108">
                  <c:v>39097.5</c:v>
                </c:pt>
                <c:pt idx="109">
                  <c:v>39127</c:v>
                </c:pt>
                <c:pt idx="110">
                  <c:v>39156.5</c:v>
                </c:pt>
                <c:pt idx="111">
                  <c:v>39187</c:v>
                </c:pt>
                <c:pt idx="112">
                  <c:v>39217.5</c:v>
                </c:pt>
                <c:pt idx="113">
                  <c:v>39248</c:v>
                </c:pt>
                <c:pt idx="114">
                  <c:v>39278.5</c:v>
                </c:pt>
                <c:pt idx="115">
                  <c:v>39309.5</c:v>
                </c:pt>
                <c:pt idx="116">
                  <c:v>39340</c:v>
                </c:pt>
                <c:pt idx="117">
                  <c:v>39370.5</c:v>
                </c:pt>
                <c:pt idx="118">
                  <c:v>39401</c:v>
                </c:pt>
                <c:pt idx="119">
                  <c:v>39431.5</c:v>
                </c:pt>
                <c:pt idx="120">
                  <c:v>39462.5</c:v>
                </c:pt>
                <c:pt idx="121">
                  <c:v>39492.5</c:v>
                </c:pt>
                <c:pt idx="122">
                  <c:v>39522.5</c:v>
                </c:pt>
                <c:pt idx="123">
                  <c:v>39553</c:v>
                </c:pt>
                <c:pt idx="124">
                  <c:v>39583.5</c:v>
                </c:pt>
                <c:pt idx="125">
                  <c:v>39614</c:v>
                </c:pt>
                <c:pt idx="126">
                  <c:v>39644.5</c:v>
                </c:pt>
                <c:pt idx="127">
                  <c:v>39675.5</c:v>
                </c:pt>
                <c:pt idx="128">
                  <c:v>39706</c:v>
                </c:pt>
                <c:pt idx="129">
                  <c:v>39736.5</c:v>
                </c:pt>
                <c:pt idx="130">
                  <c:v>39767</c:v>
                </c:pt>
                <c:pt idx="131">
                  <c:v>39797.5</c:v>
                </c:pt>
                <c:pt idx="132">
                  <c:v>39828.5</c:v>
                </c:pt>
                <c:pt idx="133">
                  <c:v>39858</c:v>
                </c:pt>
                <c:pt idx="134">
                  <c:v>39887.5</c:v>
                </c:pt>
                <c:pt idx="135">
                  <c:v>39918</c:v>
                </c:pt>
                <c:pt idx="136">
                  <c:v>39948.5</c:v>
                </c:pt>
                <c:pt idx="137">
                  <c:v>39979</c:v>
                </c:pt>
                <c:pt idx="138">
                  <c:v>40009</c:v>
                </c:pt>
                <c:pt idx="139">
                  <c:v>40040</c:v>
                </c:pt>
                <c:pt idx="140">
                  <c:v>40071</c:v>
                </c:pt>
                <c:pt idx="141">
                  <c:v>40101</c:v>
                </c:pt>
                <c:pt idx="142">
                  <c:v>40132</c:v>
                </c:pt>
                <c:pt idx="143">
                  <c:v>40162</c:v>
                </c:pt>
                <c:pt idx="144">
                  <c:v>40193</c:v>
                </c:pt>
                <c:pt idx="145">
                  <c:v>40224</c:v>
                </c:pt>
                <c:pt idx="146">
                  <c:v>40252</c:v>
                </c:pt>
                <c:pt idx="147">
                  <c:v>40283</c:v>
                </c:pt>
                <c:pt idx="148">
                  <c:v>40313</c:v>
                </c:pt>
                <c:pt idx="149">
                  <c:v>40344</c:v>
                </c:pt>
                <c:pt idx="150">
                  <c:v>40374</c:v>
                </c:pt>
                <c:pt idx="151">
                  <c:v>40405</c:v>
                </c:pt>
                <c:pt idx="152">
                  <c:v>40436</c:v>
                </c:pt>
                <c:pt idx="153">
                  <c:v>40466</c:v>
                </c:pt>
                <c:pt idx="154">
                  <c:v>40497</c:v>
                </c:pt>
                <c:pt idx="155">
                  <c:v>40527</c:v>
                </c:pt>
                <c:pt idx="156">
                  <c:v>40558</c:v>
                </c:pt>
                <c:pt idx="157">
                  <c:v>40589</c:v>
                </c:pt>
                <c:pt idx="158">
                  <c:v>40617</c:v>
                </c:pt>
                <c:pt idx="159">
                  <c:v>40648</c:v>
                </c:pt>
                <c:pt idx="160">
                  <c:v>40678</c:v>
                </c:pt>
                <c:pt idx="161">
                  <c:v>40709</c:v>
                </c:pt>
                <c:pt idx="162">
                  <c:v>40739</c:v>
                </c:pt>
                <c:pt idx="163">
                  <c:v>40770</c:v>
                </c:pt>
                <c:pt idx="164">
                  <c:v>40801</c:v>
                </c:pt>
                <c:pt idx="165">
                  <c:v>40831</c:v>
                </c:pt>
                <c:pt idx="166">
                  <c:v>40862</c:v>
                </c:pt>
                <c:pt idx="167">
                  <c:v>40892</c:v>
                </c:pt>
                <c:pt idx="168">
                  <c:v>40923</c:v>
                </c:pt>
                <c:pt idx="169">
                  <c:v>40954</c:v>
                </c:pt>
                <c:pt idx="170">
                  <c:v>40983</c:v>
                </c:pt>
                <c:pt idx="171">
                  <c:v>41014</c:v>
                </c:pt>
                <c:pt idx="172">
                  <c:v>41044</c:v>
                </c:pt>
                <c:pt idx="173">
                  <c:v>41075</c:v>
                </c:pt>
                <c:pt idx="174">
                  <c:v>41105</c:v>
                </c:pt>
                <c:pt idx="175">
                  <c:v>41136</c:v>
                </c:pt>
                <c:pt idx="176">
                  <c:v>41167</c:v>
                </c:pt>
                <c:pt idx="177">
                  <c:v>41197</c:v>
                </c:pt>
                <c:pt idx="178">
                  <c:v>41228</c:v>
                </c:pt>
                <c:pt idx="179">
                  <c:v>41258</c:v>
                </c:pt>
                <c:pt idx="180">
                  <c:v>41289</c:v>
                </c:pt>
                <c:pt idx="181">
                  <c:v>41320</c:v>
                </c:pt>
                <c:pt idx="182">
                  <c:v>41348</c:v>
                </c:pt>
                <c:pt idx="183">
                  <c:v>41379</c:v>
                </c:pt>
                <c:pt idx="184">
                  <c:v>41409</c:v>
                </c:pt>
                <c:pt idx="185">
                  <c:v>41440</c:v>
                </c:pt>
                <c:pt idx="186">
                  <c:v>41470</c:v>
                </c:pt>
                <c:pt idx="187">
                  <c:v>41501</c:v>
                </c:pt>
                <c:pt idx="188">
                  <c:v>41532</c:v>
                </c:pt>
                <c:pt idx="189">
                  <c:v>41562</c:v>
                </c:pt>
                <c:pt idx="190">
                  <c:v>41593</c:v>
                </c:pt>
                <c:pt idx="191">
                  <c:v>41623</c:v>
                </c:pt>
                <c:pt idx="192">
                  <c:v>41654</c:v>
                </c:pt>
                <c:pt idx="193">
                  <c:v>41685</c:v>
                </c:pt>
                <c:pt idx="194">
                  <c:v>41713</c:v>
                </c:pt>
                <c:pt idx="195">
                  <c:v>41744</c:v>
                </c:pt>
                <c:pt idx="196">
                  <c:v>41774</c:v>
                </c:pt>
                <c:pt idx="197">
                  <c:v>41805</c:v>
                </c:pt>
                <c:pt idx="198">
                  <c:v>41835</c:v>
                </c:pt>
                <c:pt idx="199">
                  <c:v>41866</c:v>
                </c:pt>
                <c:pt idx="200">
                  <c:v>41897</c:v>
                </c:pt>
                <c:pt idx="201">
                  <c:v>41927</c:v>
                </c:pt>
                <c:pt idx="202">
                  <c:v>41958</c:v>
                </c:pt>
                <c:pt idx="203">
                  <c:v>41988</c:v>
                </c:pt>
                <c:pt idx="204">
                  <c:v>42019</c:v>
                </c:pt>
                <c:pt idx="205">
                  <c:v>42050</c:v>
                </c:pt>
                <c:pt idx="206">
                  <c:v>42078</c:v>
                </c:pt>
                <c:pt idx="207">
                  <c:v>42109</c:v>
                </c:pt>
                <c:pt idx="208">
                  <c:v>42139</c:v>
                </c:pt>
                <c:pt idx="209">
                  <c:v>42170</c:v>
                </c:pt>
                <c:pt idx="210">
                  <c:v>42200</c:v>
                </c:pt>
                <c:pt idx="211">
                  <c:v>42231</c:v>
                </c:pt>
                <c:pt idx="212">
                  <c:v>42262</c:v>
                </c:pt>
                <c:pt idx="213">
                  <c:v>42292</c:v>
                </c:pt>
                <c:pt idx="214">
                  <c:v>42323</c:v>
                </c:pt>
                <c:pt idx="215">
                  <c:v>42353</c:v>
                </c:pt>
                <c:pt idx="216">
                  <c:v>42384</c:v>
                </c:pt>
                <c:pt idx="217">
                  <c:v>42415</c:v>
                </c:pt>
                <c:pt idx="218">
                  <c:v>42444</c:v>
                </c:pt>
                <c:pt idx="219">
                  <c:v>42475</c:v>
                </c:pt>
                <c:pt idx="220">
                  <c:v>42505</c:v>
                </c:pt>
                <c:pt idx="221">
                  <c:v>42536</c:v>
                </c:pt>
                <c:pt idx="222">
                  <c:v>42566</c:v>
                </c:pt>
                <c:pt idx="223">
                  <c:v>42597</c:v>
                </c:pt>
                <c:pt idx="224">
                  <c:v>42628</c:v>
                </c:pt>
                <c:pt idx="225">
                  <c:v>42658</c:v>
                </c:pt>
                <c:pt idx="226">
                  <c:v>42689</c:v>
                </c:pt>
                <c:pt idx="227">
                  <c:v>42719</c:v>
                </c:pt>
                <c:pt idx="228">
                  <c:v>42750</c:v>
                </c:pt>
                <c:pt idx="229">
                  <c:v>42781</c:v>
                </c:pt>
                <c:pt idx="230">
                  <c:v>42809</c:v>
                </c:pt>
                <c:pt idx="231">
                  <c:v>42840</c:v>
                </c:pt>
                <c:pt idx="232">
                  <c:v>42870</c:v>
                </c:pt>
                <c:pt idx="233">
                  <c:v>42901</c:v>
                </c:pt>
                <c:pt idx="234">
                  <c:v>42931</c:v>
                </c:pt>
                <c:pt idx="235">
                  <c:v>42962</c:v>
                </c:pt>
                <c:pt idx="236">
                  <c:v>42993</c:v>
                </c:pt>
                <c:pt idx="237">
                  <c:v>43023</c:v>
                </c:pt>
                <c:pt idx="238">
                  <c:v>43054</c:v>
                </c:pt>
                <c:pt idx="239">
                  <c:v>43084</c:v>
                </c:pt>
                <c:pt idx="240">
                  <c:v>43115</c:v>
                </c:pt>
                <c:pt idx="241">
                  <c:v>43146</c:v>
                </c:pt>
                <c:pt idx="242">
                  <c:v>43174</c:v>
                </c:pt>
                <c:pt idx="243">
                  <c:v>43205</c:v>
                </c:pt>
                <c:pt idx="244">
                  <c:v>43235</c:v>
                </c:pt>
                <c:pt idx="245">
                  <c:v>43266</c:v>
                </c:pt>
                <c:pt idx="246">
                  <c:v>43296</c:v>
                </c:pt>
                <c:pt idx="247">
                  <c:v>43327</c:v>
                </c:pt>
                <c:pt idx="248">
                  <c:v>43358</c:v>
                </c:pt>
                <c:pt idx="249">
                  <c:v>43388</c:v>
                </c:pt>
                <c:pt idx="250">
                  <c:v>43419</c:v>
                </c:pt>
                <c:pt idx="251">
                  <c:v>43449</c:v>
                </c:pt>
                <c:pt idx="252">
                  <c:v>43480</c:v>
                </c:pt>
                <c:pt idx="253">
                  <c:v>43511</c:v>
                </c:pt>
                <c:pt idx="254">
                  <c:v>43539</c:v>
                </c:pt>
                <c:pt idx="255">
                  <c:v>43570</c:v>
                </c:pt>
                <c:pt idx="256">
                  <c:v>43600</c:v>
                </c:pt>
                <c:pt idx="257">
                  <c:v>43631</c:v>
                </c:pt>
                <c:pt idx="258">
                  <c:v>43661</c:v>
                </c:pt>
                <c:pt idx="259">
                  <c:v>43692</c:v>
                </c:pt>
                <c:pt idx="260">
                  <c:v>43723</c:v>
                </c:pt>
                <c:pt idx="261">
                  <c:v>43753</c:v>
                </c:pt>
                <c:pt idx="262">
                  <c:v>43784</c:v>
                </c:pt>
                <c:pt idx="263">
                  <c:v>43814</c:v>
                </c:pt>
                <c:pt idx="264">
                  <c:v>43845</c:v>
                </c:pt>
                <c:pt idx="265">
                  <c:v>43876</c:v>
                </c:pt>
                <c:pt idx="266">
                  <c:v>43905</c:v>
                </c:pt>
                <c:pt idx="267">
                  <c:v>43936</c:v>
                </c:pt>
                <c:pt idx="268">
                  <c:v>43966</c:v>
                </c:pt>
                <c:pt idx="269">
                  <c:v>43997</c:v>
                </c:pt>
                <c:pt idx="270">
                  <c:v>44027</c:v>
                </c:pt>
                <c:pt idx="271">
                  <c:v>44058</c:v>
                </c:pt>
                <c:pt idx="272">
                  <c:v>44089</c:v>
                </c:pt>
                <c:pt idx="273">
                  <c:v>44119</c:v>
                </c:pt>
                <c:pt idx="274">
                  <c:v>44150</c:v>
                </c:pt>
                <c:pt idx="275">
                  <c:v>44180</c:v>
                </c:pt>
                <c:pt idx="276">
                  <c:v>44211</c:v>
                </c:pt>
                <c:pt idx="277">
                  <c:v>44242</c:v>
                </c:pt>
                <c:pt idx="278">
                  <c:v>44270</c:v>
                </c:pt>
                <c:pt idx="279">
                  <c:v>44301</c:v>
                </c:pt>
                <c:pt idx="280">
                  <c:v>44331</c:v>
                </c:pt>
                <c:pt idx="281">
                  <c:v>44362</c:v>
                </c:pt>
                <c:pt idx="282">
                  <c:v>44392</c:v>
                </c:pt>
                <c:pt idx="283">
                  <c:v>44423</c:v>
                </c:pt>
                <c:pt idx="284">
                  <c:v>44454</c:v>
                </c:pt>
                <c:pt idx="285">
                  <c:v>44484</c:v>
                </c:pt>
                <c:pt idx="286">
                  <c:v>44515</c:v>
                </c:pt>
                <c:pt idx="287">
                  <c:v>44545</c:v>
                </c:pt>
                <c:pt idx="288">
                  <c:v>44576</c:v>
                </c:pt>
                <c:pt idx="289">
                  <c:v>44607</c:v>
                </c:pt>
                <c:pt idx="290">
                  <c:v>44635</c:v>
                </c:pt>
                <c:pt idx="291">
                  <c:v>44666</c:v>
                </c:pt>
                <c:pt idx="292">
                  <c:v>44696</c:v>
                </c:pt>
                <c:pt idx="293">
                  <c:v>44727</c:v>
                </c:pt>
                <c:pt idx="294">
                  <c:v>44757</c:v>
                </c:pt>
                <c:pt idx="295">
                  <c:v>44788</c:v>
                </c:pt>
                <c:pt idx="296">
                  <c:v>44819</c:v>
                </c:pt>
                <c:pt idx="297">
                  <c:v>44849</c:v>
                </c:pt>
                <c:pt idx="298">
                  <c:v>44880</c:v>
                </c:pt>
                <c:pt idx="299">
                  <c:v>44910</c:v>
                </c:pt>
                <c:pt idx="300">
                  <c:v>44941</c:v>
                </c:pt>
                <c:pt idx="301">
                  <c:v>44972</c:v>
                </c:pt>
                <c:pt idx="302">
                  <c:v>45000</c:v>
                </c:pt>
                <c:pt idx="303">
                  <c:v>45031</c:v>
                </c:pt>
                <c:pt idx="304">
                  <c:v>45061</c:v>
                </c:pt>
                <c:pt idx="305">
                  <c:v>45092</c:v>
                </c:pt>
                <c:pt idx="306">
                  <c:v>45122</c:v>
                </c:pt>
                <c:pt idx="307">
                  <c:v>45153</c:v>
                </c:pt>
                <c:pt idx="308">
                  <c:v>45184</c:v>
                </c:pt>
                <c:pt idx="309">
                  <c:v>45214</c:v>
                </c:pt>
                <c:pt idx="310">
                  <c:v>45245</c:v>
                </c:pt>
                <c:pt idx="311">
                  <c:v>45275</c:v>
                </c:pt>
                <c:pt idx="312">
                  <c:v>45306</c:v>
                </c:pt>
                <c:pt idx="313">
                  <c:v>45337</c:v>
                </c:pt>
                <c:pt idx="314">
                  <c:v>45366</c:v>
                </c:pt>
                <c:pt idx="315">
                  <c:v>45397</c:v>
                </c:pt>
                <c:pt idx="316">
                  <c:v>45427</c:v>
                </c:pt>
                <c:pt idx="317">
                  <c:v>45458</c:v>
                </c:pt>
                <c:pt idx="318">
                  <c:v>45488</c:v>
                </c:pt>
                <c:pt idx="319">
                  <c:v>45519</c:v>
                </c:pt>
                <c:pt idx="320">
                  <c:v>45550</c:v>
                </c:pt>
                <c:pt idx="321">
                  <c:v>45580</c:v>
                </c:pt>
                <c:pt idx="322">
                  <c:v>45611</c:v>
                </c:pt>
                <c:pt idx="323">
                  <c:v>45641</c:v>
                </c:pt>
                <c:pt idx="324">
                  <c:v>45672</c:v>
                </c:pt>
                <c:pt idx="325">
                  <c:v>45703</c:v>
                </c:pt>
                <c:pt idx="326">
                  <c:v>45731</c:v>
                </c:pt>
                <c:pt idx="327">
                  <c:v>45762</c:v>
                </c:pt>
                <c:pt idx="328">
                  <c:v>45792</c:v>
                </c:pt>
                <c:pt idx="329">
                  <c:v>45823</c:v>
                </c:pt>
                <c:pt idx="330">
                  <c:v>45853</c:v>
                </c:pt>
                <c:pt idx="331">
                  <c:v>45884</c:v>
                </c:pt>
              </c:numCache>
            </c:numRef>
          </c:xVal>
          <c:yVal>
            <c:numRef>
              <c:f>'U.S. EW &amp; VW'!$U$30:$U$361</c:f>
              <c:numCache>
                <c:formatCode>0.0%</c:formatCode>
                <c:ptCount val="332"/>
                <c:pt idx="0">
                  <c:v>0.20037860731864798</c:v>
                </c:pt>
                <c:pt idx="1">
                  <c:v>0.16897079202921206</c:v>
                </c:pt>
                <c:pt idx="2">
                  <c:v>0.15178494132661879</c:v>
                </c:pt>
                <c:pt idx="3">
                  <c:v>0.13380007299316699</c:v>
                </c:pt>
                <c:pt idx="4">
                  <c:v>0.14459650348214992</c:v>
                </c:pt>
                <c:pt idx="5">
                  <c:v>0.16652906209300578</c:v>
                </c:pt>
                <c:pt idx="6">
                  <c:v>0.16259676407752988</c:v>
                </c:pt>
                <c:pt idx="7">
                  <c:v>0.17003482297104378</c:v>
                </c:pt>
                <c:pt idx="8">
                  <c:v>0.14746279561760267</c:v>
                </c:pt>
                <c:pt idx="9">
                  <c:v>0.14629636153754766</c:v>
                </c:pt>
                <c:pt idx="10">
                  <c:v>0.10738594715960104</c:v>
                </c:pt>
                <c:pt idx="11">
                  <c:v>8.1899205113548312E-2</c:v>
                </c:pt>
                <c:pt idx="12">
                  <c:v>3.828968886433981E-2</c:v>
                </c:pt>
                <c:pt idx="13">
                  <c:v>3.1521141570276967E-2</c:v>
                </c:pt>
                <c:pt idx="14">
                  <c:v>2.5845254859488964E-2</c:v>
                </c:pt>
                <c:pt idx="15">
                  <c:v>2.872880756118068E-2</c:v>
                </c:pt>
                <c:pt idx="16">
                  <c:v>1.0555474429473577E-2</c:v>
                </c:pt>
                <c:pt idx="17">
                  <c:v>2.071053303792425E-3</c:v>
                </c:pt>
                <c:pt idx="18">
                  <c:v>1.3720132155554676E-2</c:v>
                </c:pt>
                <c:pt idx="19">
                  <c:v>3.7141026517015563E-2</c:v>
                </c:pt>
                <c:pt idx="20">
                  <c:v>5.3521487728070749E-2</c:v>
                </c:pt>
                <c:pt idx="21">
                  <c:v>5.4803857080956142E-2</c:v>
                </c:pt>
                <c:pt idx="22">
                  <c:v>5.0459575751554686E-2</c:v>
                </c:pt>
                <c:pt idx="23">
                  <c:v>4.9616287121457381E-2</c:v>
                </c:pt>
                <c:pt idx="24">
                  <c:v>5.5668256450189579E-2</c:v>
                </c:pt>
                <c:pt idx="25">
                  <c:v>4.9647319713399751E-2</c:v>
                </c:pt>
                <c:pt idx="26">
                  <c:v>5.2991438045454142E-2</c:v>
                </c:pt>
                <c:pt idx="27">
                  <c:v>5.5454332576855725E-2</c:v>
                </c:pt>
                <c:pt idx="28">
                  <c:v>9.0351148736433462E-2</c:v>
                </c:pt>
                <c:pt idx="29">
                  <c:v>0.10482525031449508</c:v>
                </c:pt>
                <c:pt idx="30">
                  <c:v>0.10701717952544576</c:v>
                </c:pt>
                <c:pt idx="31">
                  <c:v>8.3413328398283637E-2</c:v>
                </c:pt>
                <c:pt idx="32">
                  <c:v>7.889621900740984E-2</c:v>
                </c:pt>
                <c:pt idx="33">
                  <c:v>7.9549355512340991E-2</c:v>
                </c:pt>
                <c:pt idx="34">
                  <c:v>9.0237125331879442E-2</c:v>
                </c:pt>
                <c:pt idx="35">
                  <c:v>9.4405796455832247E-2</c:v>
                </c:pt>
                <c:pt idx="36">
                  <c:v>9.2886868004232515E-2</c:v>
                </c:pt>
                <c:pt idx="37">
                  <c:v>0.11270483581863355</c:v>
                </c:pt>
                <c:pt idx="38">
                  <c:v>0.12595170839222325</c:v>
                </c:pt>
                <c:pt idx="39">
                  <c:v>0.13756862230042755</c:v>
                </c:pt>
                <c:pt idx="40">
                  <c:v>0.10839693771592751</c:v>
                </c:pt>
                <c:pt idx="41">
                  <c:v>8.0439053936972149E-2</c:v>
                </c:pt>
                <c:pt idx="42">
                  <c:v>6.3980238223276809E-2</c:v>
                </c:pt>
                <c:pt idx="43">
                  <c:v>5.2126873082578573E-2</c:v>
                </c:pt>
                <c:pt idx="44">
                  <c:v>3.6868116287170904E-2</c:v>
                </c:pt>
                <c:pt idx="45">
                  <c:v>8.2342259745569191E-3</c:v>
                </c:pt>
                <c:pt idx="46">
                  <c:v>-1.0242763444613834E-2</c:v>
                </c:pt>
                <c:pt idx="47">
                  <c:v>-2.2825779158393011E-2</c:v>
                </c:pt>
                <c:pt idx="48">
                  <c:v>-1.4252336716858216E-2</c:v>
                </c:pt>
                <c:pt idx="49">
                  <c:v>9.1283480871018341E-4</c:v>
                </c:pt>
                <c:pt idx="50">
                  <c:v>1.6798803500529313E-2</c:v>
                </c:pt>
                <c:pt idx="51">
                  <c:v>1.8727315249783105E-2</c:v>
                </c:pt>
                <c:pt idx="52">
                  <c:v>1.192331437339722E-2</c:v>
                </c:pt>
                <c:pt idx="53">
                  <c:v>5.9417111345123619E-3</c:v>
                </c:pt>
                <c:pt idx="54">
                  <c:v>1.1943857276786041E-4</c:v>
                </c:pt>
                <c:pt idx="55">
                  <c:v>2.5761199139961999E-3</c:v>
                </c:pt>
                <c:pt idx="56">
                  <c:v>6.4949785104408964E-3</c:v>
                </c:pt>
                <c:pt idx="57">
                  <c:v>2.7214090912818456E-2</c:v>
                </c:pt>
                <c:pt idx="58">
                  <c:v>5.3320605632430462E-2</c:v>
                </c:pt>
                <c:pt idx="59">
                  <c:v>8.5900487473020481E-2</c:v>
                </c:pt>
                <c:pt idx="60">
                  <c:v>9.9733148961138607E-2</c:v>
                </c:pt>
                <c:pt idx="61">
                  <c:v>9.5582054186361898E-2</c:v>
                </c:pt>
                <c:pt idx="62">
                  <c:v>8.4274531358319749E-2</c:v>
                </c:pt>
                <c:pt idx="63">
                  <c:v>7.6908818969837922E-2</c:v>
                </c:pt>
                <c:pt idx="64">
                  <c:v>8.4743779438057665E-2</c:v>
                </c:pt>
                <c:pt idx="65">
                  <c:v>8.7683473459494676E-2</c:v>
                </c:pt>
                <c:pt idx="66">
                  <c:v>9.1347237326660613E-2</c:v>
                </c:pt>
                <c:pt idx="67">
                  <c:v>7.3047337935310708E-2</c:v>
                </c:pt>
                <c:pt idx="68">
                  <c:v>5.9098907036040149E-2</c:v>
                </c:pt>
                <c:pt idx="69">
                  <c:v>4.6372961922962253E-2</c:v>
                </c:pt>
                <c:pt idx="70">
                  <c:v>3.7067537547519347E-2</c:v>
                </c:pt>
                <c:pt idx="71">
                  <c:v>2.8674747248689458E-2</c:v>
                </c:pt>
                <c:pt idx="72">
                  <c:v>1.291561605467928E-2</c:v>
                </c:pt>
                <c:pt idx="73">
                  <c:v>3.033832103296108E-2</c:v>
                </c:pt>
                <c:pt idx="74">
                  <c:v>4.3588030111042286E-2</c:v>
                </c:pt>
                <c:pt idx="75">
                  <c:v>7.378827543199673E-2</c:v>
                </c:pt>
                <c:pt idx="76">
                  <c:v>7.3964510308916154E-2</c:v>
                </c:pt>
                <c:pt idx="77">
                  <c:v>9.2289536541058093E-2</c:v>
                </c:pt>
                <c:pt idx="78">
                  <c:v>0.10953260494987327</c:v>
                </c:pt>
                <c:pt idx="79">
                  <c:v>0.15131069040586054</c:v>
                </c:pt>
                <c:pt idx="80">
                  <c:v>0.18107273638532861</c:v>
                </c:pt>
                <c:pt idx="81">
                  <c:v>0.19553768029087037</c:v>
                </c:pt>
                <c:pt idx="82">
                  <c:v>0.18391550662457967</c:v>
                </c:pt>
                <c:pt idx="83">
                  <c:v>0.16521853133924091</c:v>
                </c:pt>
                <c:pt idx="84">
                  <c:v>0.15703832330451117</c:v>
                </c:pt>
                <c:pt idx="85">
                  <c:v>0.15321152879419864</c:v>
                </c:pt>
                <c:pt idx="86">
                  <c:v>0.15911268073621887</c:v>
                </c:pt>
                <c:pt idx="87">
                  <c:v>0.15212165172380598</c:v>
                </c:pt>
                <c:pt idx="88">
                  <c:v>0.14659708269724869</c:v>
                </c:pt>
                <c:pt idx="89">
                  <c:v>0.13134389448003847</c:v>
                </c:pt>
                <c:pt idx="90">
                  <c:v>0.12335996063728927</c:v>
                </c:pt>
                <c:pt idx="91">
                  <c:v>0.11754288427797688</c:v>
                </c:pt>
                <c:pt idx="92">
                  <c:v>0.12167566042963074</c:v>
                </c:pt>
                <c:pt idx="93">
                  <c:v>0.13550486191398003</c:v>
                </c:pt>
                <c:pt idx="94">
                  <c:v>0.15430616286951326</c:v>
                </c:pt>
                <c:pt idx="95">
                  <c:v>0.16208316182588889</c:v>
                </c:pt>
                <c:pt idx="96">
                  <c:v>0.15849282716508961</c:v>
                </c:pt>
                <c:pt idx="97">
                  <c:v>0.13865511504068673</c:v>
                </c:pt>
                <c:pt idx="98">
                  <c:v>0.13175215906545823</c:v>
                </c:pt>
                <c:pt idx="99">
                  <c:v>0.1295818627096772</c:v>
                </c:pt>
                <c:pt idx="100">
                  <c:v>0.13787787490403502</c:v>
                </c:pt>
                <c:pt idx="101">
                  <c:v>0.13735440416288269</c:v>
                </c:pt>
                <c:pt idx="102">
                  <c:v>0.13273794600430588</c:v>
                </c:pt>
                <c:pt idx="103">
                  <c:v>0.12105561645655549</c:v>
                </c:pt>
                <c:pt idx="104">
                  <c:v>0.10026997965835216</c:v>
                </c:pt>
                <c:pt idx="105">
                  <c:v>8.8523831126062102E-2</c:v>
                </c:pt>
                <c:pt idx="106">
                  <c:v>8.8444684295442721E-2</c:v>
                </c:pt>
                <c:pt idx="107">
                  <c:v>0.11091846599546451</c:v>
                </c:pt>
                <c:pt idx="108">
                  <c:v>0.11976904906712504</c:v>
                </c:pt>
                <c:pt idx="109">
                  <c:v>0.11850284721538529</c:v>
                </c:pt>
                <c:pt idx="110">
                  <c:v>9.8333466036271799E-2</c:v>
                </c:pt>
                <c:pt idx="111">
                  <c:v>9.2067289067499836E-2</c:v>
                </c:pt>
                <c:pt idx="112">
                  <c:v>9.3912816925790565E-2</c:v>
                </c:pt>
                <c:pt idx="113">
                  <c:v>0.10088656760548265</c:v>
                </c:pt>
                <c:pt idx="114">
                  <c:v>9.9936703710055141E-2</c:v>
                </c:pt>
                <c:pt idx="115">
                  <c:v>9.2729611697963676E-2</c:v>
                </c:pt>
                <c:pt idx="116">
                  <c:v>9.3281427669366535E-2</c:v>
                </c:pt>
                <c:pt idx="117">
                  <c:v>7.6240152391228388E-2</c:v>
                </c:pt>
                <c:pt idx="118">
                  <c:v>6.1690882157738214E-2</c:v>
                </c:pt>
                <c:pt idx="119">
                  <c:v>2.8517658659052536E-2</c:v>
                </c:pt>
                <c:pt idx="120">
                  <c:v>1.7277036441346816E-2</c:v>
                </c:pt>
                <c:pt idx="121">
                  <c:v>-1.4991048328218182E-2</c:v>
                </c:pt>
                <c:pt idx="122">
                  <c:v>-3.3735138907985185E-2</c:v>
                </c:pt>
                <c:pt idx="123">
                  <c:v>-6.6200511581612775E-2</c:v>
                </c:pt>
                <c:pt idx="124">
                  <c:v>-6.567205770505824E-2</c:v>
                </c:pt>
                <c:pt idx="125">
                  <c:v>-6.4941459339814656E-2</c:v>
                </c:pt>
                <c:pt idx="126">
                  <c:v>-5.831092947496852E-2</c:v>
                </c:pt>
                <c:pt idx="127">
                  <c:v>-7.2737034757417773E-2</c:v>
                </c:pt>
                <c:pt idx="128">
                  <c:v>-8.5532701759542751E-2</c:v>
                </c:pt>
                <c:pt idx="129">
                  <c:v>-9.280165788774497E-2</c:v>
                </c:pt>
                <c:pt idx="130">
                  <c:v>-0.10883762978235156</c:v>
                </c:pt>
                <c:pt idx="131">
                  <c:v>-0.12752952013200669</c:v>
                </c:pt>
                <c:pt idx="132">
                  <c:v>-0.14346863290731549</c:v>
                </c:pt>
                <c:pt idx="133">
                  <c:v>-0.12613327189318857</c:v>
                </c:pt>
                <c:pt idx="134">
                  <c:v>-0.1219007103891836</c:v>
                </c:pt>
                <c:pt idx="135">
                  <c:v>-0.12852118785530553</c:v>
                </c:pt>
                <c:pt idx="136">
                  <c:v>-0.19328522387716929</c:v>
                </c:pt>
                <c:pt idx="137">
                  <c:v>-0.24449117749681126</c:v>
                </c:pt>
                <c:pt idx="138">
                  <c:v>-0.28878325181220244</c:v>
                </c:pt>
                <c:pt idx="139">
                  <c:v>-0.27648667314697084</c:v>
                </c:pt>
                <c:pt idx="140">
                  <c:v>-0.26678058227338508</c:v>
                </c:pt>
                <c:pt idx="141">
                  <c:v>-0.25856091803301262</c:v>
                </c:pt>
                <c:pt idx="142">
                  <c:v>-0.265201543150548</c:v>
                </c:pt>
                <c:pt idx="143">
                  <c:v>-0.26072613812814027</c:v>
                </c:pt>
                <c:pt idx="144">
                  <c:v>-0.24882167321238535</c:v>
                </c:pt>
                <c:pt idx="145">
                  <c:v>-0.2354223997359548</c:v>
                </c:pt>
                <c:pt idx="146">
                  <c:v>-0.20378154278714888</c:v>
                </c:pt>
                <c:pt idx="147">
                  <c:v>-0.15260869594526472</c:v>
                </c:pt>
                <c:pt idx="148">
                  <c:v>-7.4318702931991165E-2</c:v>
                </c:pt>
                <c:pt idx="149">
                  <c:v>-1.5427851499601353E-2</c:v>
                </c:pt>
                <c:pt idx="150">
                  <c:v>2.7850969644316104E-2</c:v>
                </c:pt>
                <c:pt idx="151">
                  <c:v>3.8044069857699148E-2</c:v>
                </c:pt>
                <c:pt idx="152">
                  <c:v>5.7340780992571005E-2</c:v>
                </c:pt>
                <c:pt idx="153">
                  <c:v>8.2457327340324182E-2</c:v>
                </c:pt>
                <c:pt idx="154">
                  <c:v>0.11115411402693187</c:v>
                </c:pt>
                <c:pt idx="155">
                  <c:v>0.14065528482958545</c:v>
                </c:pt>
                <c:pt idx="156">
                  <c:v>0.15878136440108737</c:v>
                </c:pt>
                <c:pt idx="157">
                  <c:v>0.15982246226818431</c:v>
                </c:pt>
                <c:pt idx="158">
                  <c:v>0.13013150506757953</c:v>
                </c:pt>
                <c:pt idx="159">
                  <c:v>8.8368991565024757E-2</c:v>
                </c:pt>
                <c:pt idx="160">
                  <c:v>6.1963369052358663E-2</c:v>
                </c:pt>
                <c:pt idx="161">
                  <c:v>5.7252903269824129E-2</c:v>
                </c:pt>
                <c:pt idx="162">
                  <c:v>5.8926790185088729E-2</c:v>
                </c:pt>
                <c:pt idx="163">
                  <c:v>5.2223677922093481E-2</c:v>
                </c:pt>
                <c:pt idx="164">
                  <c:v>4.8730509168828373E-2</c:v>
                </c:pt>
                <c:pt idx="165">
                  <c:v>5.101764665814934E-2</c:v>
                </c:pt>
                <c:pt idx="166">
                  <c:v>6.9990835685859398E-2</c:v>
                </c:pt>
                <c:pt idx="167">
                  <c:v>7.4223417364398747E-2</c:v>
                </c:pt>
                <c:pt idx="168">
                  <c:v>6.7874054131866979E-2</c:v>
                </c:pt>
                <c:pt idx="169">
                  <c:v>5.0478294719808359E-2</c:v>
                </c:pt>
                <c:pt idx="170">
                  <c:v>4.3078672810562768E-2</c:v>
                </c:pt>
                <c:pt idx="171">
                  <c:v>4.8449873855250125E-2</c:v>
                </c:pt>
                <c:pt idx="172">
                  <c:v>5.1426786362318122E-2</c:v>
                </c:pt>
                <c:pt idx="173">
                  <c:v>5.5161446397143044E-2</c:v>
                </c:pt>
                <c:pt idx="174">
                  <c:v>6.6724074694853197E-2</c:v>
                </c:pt>
                <c:pt idx="175">
                  <c:v>7.674673807659893E-2</c:v>
                </c:pt>
                <c:pt idx="176">
                  <c:v>7.3697845846199428E-2</c:v>
                </c:pt>
                <c:pt idx="177">
                  <c:v>5.8816874509474371E-2</c:v>
                </c:pt>
                <c:pt idx="178">
                  <c:v>4.415311119991161E-2</c:v>
                </c:pt>
                <c:pt idx="179">
                  <c:v>4.2383388018440327E-2</c:v>
                </c:pt>
                <c:pt idx="180">
                  <c:v>3.9742737988861077E-2</c:v>
                </c:pt>
                <c:pt idx="181">
                  <c:v>5.145826933858566E-2</c:v>
                </c:pt>
                <c:pt idx="182">
                  <c:v>6.9227183513656421E-2</c:v>
                </c:pt>
                <c:pt idx="183">
                  <c:v>8.6339677155681027E-2</c:v>
                </c:pt>
                <c:pt idx="184">
                  <c:v>0.10368533455090545</c:v>
                </c:pt>
                <c:pt idx="185">
                  <c:v>0.11265051978462881</c:v>
                </c:pt>
                <c:pt idx="186">
                  <c:v>0.12225415812353857</c:v>
                </c:pt>
                <c:pt idx="187">
                  <c:v>0.11521118968161437</c:v>
                </c:pt>
                <c:pt idx="188">
                  <c:v>0.11823753220121036</c:v>
                </c:pt>
                <c:pt idx="189">
                  <c:v>0.11798258146309126</c:v>
                </c:pt>
                <c:pt idx="190">
                  <c:v>0.12495252688046521</c:v>
                </c:pt>
                <c:pt idx="191">
                  <c:v>0.11258450666134645</c:v>
                </c:pt>
                <c:pt idx="192">
                  <c:v>0.11354172595355072</c:v>
                </c:pt>
                <c:pt idx="193">
                  <c:v>0.10417496411695226</c:v>
                </c:pt>
                <c:pt idx="194">
                  <c:v>0.10552769153538377</c:v>
                </c:pt>
                <c:pt idx="195">
                  <c:v>9.777926626821043E-2</c:v>
                </c:pt>
                <c:pt idx="196">
                  <c:v>8.3364950832614637E-2</c:v>
                </c:pt>
                <c:pt idx="197">
                  <c:v>6.6942600492372106E-2</c:v>
                </c:pt>
                <c:pt idx="198">
                  <c:v>4.6853637111801349E-2</c:v>
                </c:pt>
                <c:pt idx="199">
                  <c:v>5.8903513634535942E-2</c:v>
                </c:pt>
                <c:pt idx="200">
                  <c:v>5.9214940997323051E-2</c:v>
                </c:pt>
                <c:pt idx="201">
                  <c:v>6.9897765366188525E-2</c:v>
                </c:pt>
                <c:pt idx="202">
                  <c:v>6.7063251452340378E-2</c:v>
                </c:pt>
                <c:pt idx="203">
                  <c:v>9.4645401802528006E-2</c:v>
                </c:pt>
                <c:pt idx="204">
                  <c:v>0.11407918279838158</c:v>
                </c:pt>
                <c:pt idx="205">
                  <c:v>0.13534047190336507</c:v>
                </c:pt>
                <c:pt idx="206">
                  <c:v>0.12451214935931776</c:v>
                </c:pt>
                <c:pt idx="207">
                  <c:v>0.12571922775176625</c:v>
                </c:pt>
                <c:pt idx="208">
                  <c:v>0.12982332599398694</c:v>
                </c:pt>
                <c:pt idx="209">
                  <c:v>0.14300784799143873</c:v>
                </c:pt>
                <c:pt idx="210">
                  <c:v>0.14507854844973167</c:v>
                </c:pt>
                <c:pt idx="211">
                  <c:v>0.12334703262613855</c:v>
                </c:pt>
                <c:pt idx="212">
                  <c:v>0.10975948585689599</c:v>
                </c:pt>
                <c:pt idx="213">
                  <c:v>8.5668032868684296E-2</c:v>
                </c:pt>
                <c:pt idx="214">
                  <c:v>8.0950095783419274E-2</c:v>
                </c:pt>
                <c:pt idx="215">
                  <c:v>6.0674099969526996E-2</c:v>
                </c:pt>
                <c:pt idx="216">
                  <c:v>5.5101120334780651E-2</c:v>
                </c:pt>
                <c:pt idx="217">
                  <c:v>3.7113638617303657E-2</c:v>
                </c:pt>
                <c:pt idx="218">
                  <c:v>4.070104491862292E-2</c:v>
                </c:pt>
                <c:pt idx="219">
                  <c:v>2.8855172632470394E-2</c:v>
                </c:pt>
                <c:pt idx="220">
                  <c:v>3.3307264242402157E-2</c:v>
                </c:pt>
                <c:pt idx="221">
                  <c:v>2.9776628127181626E-2</c:v>
                </c:pt>
                <c:pt idx="222">
                  <c:v>4.5319580331208309E-2</c:v>
                </c:pt>
                <c:pt idx="223">
                  <c:v>5.4091760192968907E-2</c:v>
                </c:pt>
                <c:pt idx="224">
                  <c:v>5.8008201163125328E-2</c:v>
                </c:pt>
                <c:pt idx="225">
                  <c:v>6.8080468609258649E-2</c:v>
                </c:pt>
                <c:pt idx="226">
                  <c:v>6.6458907584435511E-2</c:v>
                </c:pt>
                <c:pt idx="227">
                  <c:v>6.3005480443671491E-2</c:v>
                </c:pt>
                <c:pt idx="228">
                  <c:v>3.6661712366330201E-2</c:v>
                </c:pt>
                <c:pt idx="229">
                  <c:v>2.9333093156189483E-2</c:v>
                </c:pt>
                <c:pt idx="230">
                  <c:v>3.2295557759874249E-2</c:v>
                </c:pt>
                <c:pt idx="231">
                  <c:v>5.9646989525607985E-2</c:v>
                </c:pt>
                <c:pt idx="232">
                  <c:v>7.2488655986191475E-2</c:v>
                </c:pt>
                <c:pt idx="233">
                  <c:v>7.8131626137199373E-2</c:v>
                </c:pt>
                <c:pt idx="234">
                  <c:v>5.7481349021624384E-2</c:v>
                </c:pt>
                <c:pt idx="235">
                  <c:v>4.7904549000425956E-2</c:v>
                </c:pt>
                <c:pt idx="236">
                  <c:v>4.4206398721519991E-2</c:v>
                </c:pt>
                <c:pt idx="237">
                  <c:v>5.2797619462142675E-2</c:v>
                </c:pt>
                <c:pt idx="238">
                  <c:v>5.8325063392100418E-2</c:v>
                </c:pt>
                <c:pt idx="239">
                  <c:v>5.9836875665655764E-2</c:v>
                </c:pt>
                <c:pt idx="240">
                  <c:v>6.7470857823210162E-2</c:v>
                </c:pt>
                <c:pt idx="241">
                  <c:v>8.3533930537647683E-2</c:v>
                </c:pt>
                <c:pt idx="242">
                  <c:v>9.7180193182670349E-2</c:v>
                </c:pt>
                <c:pt idx="243">
                  <c:v>9.2090506760604596E-2</c:v>
                </c:pt>
                <c:pt idx="244">
                  <c:v>6.4843919088863444E-2</c:v>
                </c:pt>
                <c:pt idx="245">
                  <c:v>3.8014240395018106E-2</c:v>
                </c:pt>
                <c:pt idx="246">
                  <c:v>3.6429017072229009E-2</c:v>
                </c:pt>
                <c:pt idx="247">
                  <c:v>4.6409178246837435E-2</c:v>
                </c:pt>
                <c:pt idx="248">
                  <c:v>5.4430733036457513E-2</c:v>
                </c:pt>
                <c:pt idx="249">
                  <c:v>3.9697545102478582E-2</c:v>
                </c:pt>
                <c:pt idx="250">
                  <c:v>2.8802717219612139E-2</c:v>
                </c:pt>
                <c:pt idx="251">
                  <c:v>2.7485050562246593E-2</c:v>
                </c:pt>
                <c:pt idx="252">
                  <c:v>4.0548200371099741E-2</c:v>
                </c:pt>
                <c:pt idx="253">
                  <c:v>4.4509268229631083E-2</c:v>
                </c:pt>
                <c:pt idx="254">
                  <c:v>3.7729926320880791E-2</c:v>
                </c:pt>
                <c:pt idx="255">
                  <c:v>3.4473309027465815E-2</c:v>
                </c:pt>
                <c:pt idx="256">
                  <c:v>4.9691474743850383E-2</c:v>
                </c:pt>
                <c:pt idx="257">
                  <c:v>7.5491242361235056E-2</c:v>
                </c:pt>
                <c:pt idx="258">
                  <c:v>8.4614997814634441E-2</c:v>
                </c:pt>
                <c:pt idx="259">
                  <c:v>7.5928268508105301E-2</c:v>
                </c:pt>
                <c:pt idx="260">
                  <c:v>6.1874339376718046E-2</c:v>
                </c:pt>
                <c:pt idx="261">
                  <c:v>5.7441934728379218E-2</c:v>
                </c:pt>
                <c:pt idx="262">
                  <c:v>6.0902081196991364E-2</c:v>
                </c:pt>
                <c:pt idx="263">
                  <c:v>6.6176751061898909E-2</c:v>
                </c:pt>
                <c:pt idx="264">
                  <c:v>6.6391006432257704E-2</c:v>
                </c:pt>
                <c:pt idx="265">
                  <c:v>6.2434613401264771E-2</c:v>
                </c:pt>
                <c:pt idx="266">
                  <c:v>5.7276435015813476E-2</c:v>
                </c:pt>
                <c:pt idx="267">
                  <c:v>4.8540787448107636E-2</c:v>
                </c:pt>
                <c:pt idx="268">
                  <c:v>3.0986971363785365E-2</c:v>
                </c:pt>
                <c:pt idx="269">
                  <c:v>9.8375797678456056E-3</c:v>
                </c:pt>
                <c:pt idx="270">
                  <c:v>-5.9242231418754621E-4</c:v>
                </c:pt>
                <c:pt idx="271">
                  <c:v>6.7066908490422961E-3</c:v>
                </c:pt>
                <c:pt idx="272">
                  <c:v>2.3487992916774614E-2</c:v>
                </c:pt>
                <c:pt idx="273">
                  <c:v>4.7461685190234304E-2</c:v>
                </c:pt>
                <c:pt idx="274">
                  <c:v>6.5446492139201728E-2</c:v>
                </c:pt>
                <c:pt idx="275">
                  <c:v>6.9972520340765954E-2</c:v>
                </c:pt>
                <c:pt idx="276">
                  <c:v>6.222093296210951E-2</c:v>
                </c:pt>
                <c:pt idx="277">
                  <c:v>4.9848867660728935E-2</c:v>
                </c:pt>
                <c:pt idx="278">
                  <c:v>5.5195301516806072E-2</c:v>
                </c:pt>
                <c:pt idx="279">
                  <c:v>6.1476072354189393E-2</c:v>
                </c:pt>
                <c:pt idx="280">
                  <c:v>8.3609422250169096E-2</c:v>
                </c:pt>
                <c:pt idx="281">
                  <c:v>0.10936524440131223</c:v>
                </c:pt>
                <c:pt idx="282">
                  <c:v>0.1457715479854309</c:v>
                </c:pt>
                <c:pt idx="283">
                  <c:v>0.17069867040315856</c:v>
                </c:pt>
                <c:pt idx="284">
                  <c:v>0.18205617010331521</c:v>
                </c:pt>
                <c:pt idx="285">
                  <c:v>0.18144802387796388</c:v>
                </c:pt>
                <c:pt idx="286">
                  <c:v>0.18863846179174915</c:v>
                </c:pt>
                <c:pt idx="287">
                  <c:v>0.20271537892805602</c:v>
                </c:pt>
                <c:pt idx="288">
                  <c:v>0.21706304968432977</c:v>
                </c:pt>
                <c:pt idx="289">
                  <c:v>0.20825465854400504</c:v>
                </c:pt>
                <c:pt idx="290">
                  <c:v>0.18550603260491028</c:v>
                </c:pt>
                <c:pt idx="291">
                  <c:v>0.17607223678972939</c:v>
                </c:pt>
                <c:pt idx="292">
                  <c:v>0.18386997697285712</c:v>
                </c:pt>
                <c:pt idx="293">
                  <c:v>0.18789433838199798</c:v>
                </c:pt>
                <c:pt idx="294">
                  <c:v>0.17067167323198151</c:v>
                </c:pt>
                <c:pt idx="295">
                  <c:v>0.12769557262411713</c:v>
                </c:pt>
                <c:pt idx="296">
                  <c:v>8.3119910239888517E-2</c:v>
                </c:pt>
                <c:pt idx="297">
                  <c:v>3.241228213537517E-2</c:v>
                </c:pt>
                <c:pt idx="298">
                  <c:v>-9.4105679793458075E-3</c:v>
                </c:pt>
                <c:pt idx="299">
                  <c:v>-4.1089218342849732E-2</c:v>
                </c:pt>
                <c:pt idx="300">
                  <c:v>-5.8213449751565505E-2</c:v>
                </c:pt>
                <c:pt idx="301">
                  <c:v>-5.4769937331139884E-2</c:v>
                </c:pt>
                <c:pt idx="302">
                  <c:v>-6.3626937422221697E-2</c:v>
                </c:pt>
                <c:pt idx="303">
                  <c:v>-7.1619910007317045E-2</c:v>
                </c:pt>
                <c:pt idx="304">
                  <c:v>-9.4710136112845289E-2</c:v>
                </c:pt>
                <c:pt idx="305">
                  <c:v>-9.6015375914026424E-2</c:v>
                </c:pt>
                <c:pt idx="306">
                  <c:v>-0.10486066871095368</c:v>
                </c:pt>
                <c:pt idx="307">
                  <c:v>-9.5911734063004683E-2</c:v>
                </c:pt>
                <c:pt idx="308">
                  <c:v>-9.7426931560680163E-2</c:v>
                </c:pt>
                <c:pt idx="309">
                  <c:v>-8.3809409229367304E-2</c:v>
                </c:pt>
                <c:pt idx="310">
                  <c:v>-8.8698062393759436E-2</c:v>
                </c:pt>
                <c:pt idx="311">
                  <c:v>-8.7642147908869816E-2</c:v>
                </c:pt>
                <c:pt idx="312">
                  <c:v>-0.10280730925325599</c:v>
                </c:pt>
                <c:pt idx="313">
                  <c:v>-0.10555677184658718</c:v>
                </c:pt>
                <c:pt idx="314">
                  <c:v>-0.10385620211007618</c:v>
                </c:pt>
                <c:pt idx="315">
                  <c:v>-8.9439231402003938E-2</c:v>
                </c:pt>
                <c:pt idx="316">
                  <c:v>-8.5787688896801551E-2</c:v>
                </c:pt>
                <c:pt idx="317">
                  <c:v>-9.9470250143552041E-2</c:v>
                </c:pt>
                <c:pt idx="318">
                  <c:v>-0.11077865426022726</c:v>
                </c:pt>
                <c:pt idx="319">
                  <c:v>-0.11022577203239226</c:v>
                </c:pt>
                <c:pt idx="320">
                  <c:v>-8.5108912270828285E-2</c:v>
                </c:pt>
                <c:pt idx="321">
                  <c:v>-5.5069565134621246E-2</c:v>
                </c:pt>
                <c:pt idx="322">
                  <c:v>-2.7670492639046418E-2</c:v>
                </c:pt>
                <c:pt idx="323">
                  <c:v>-1.3829672836171536E-2</c:v>
                </c:pt>
                <c:pt idx="324">
                  <c:v>-6.7929516086551178E-4</c:v>
                </c:pt>
                <c:pt idx="325">
                  <c:v>1.3779751378260485E-2</c:v>
                </c:pt>
                <c:pt idx="326">
                  <c:v>1.7549005302357701E-2</c:v>
                </c:pt>
                <c:pt idx="327">
                  <c:v>-6.3752814999847862E-3</c:v>
                </c:pt>
                <c:pt idx="328">
                  <c:v>-2.8090154148501023E-2</c:v>
                </c:pt>
                <c:pt idx="329">
                  <c:v>-3.1988886995512611E-2</c:v>
                </c:pt>
                <c:pt idx="330">
                  <c:v>-9.3820149965164745E-3</c:v>
                </c:pt>
                <c:pt idx="331">
                  <c:v>3.9925921827177469E-4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756-48C7-A707-806C2BC77103}"/>
            </c:ext>
          </c:extLst>
        </c:ser>
        <c:ser>
          <c:idx val="3"/>
          <c:order val="1"/>
          <c:tx>
            <c:strRef>
              <c:f>'U.S. EW &amp; VW'!$P$5</c:f>
              <c:strCache>
                <c:ptCount val="1"/>
                <c:pt idx="0">
                  <c:v>U.S. Composite - Equal Weighted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none"/>
          </c:marker>
          <c:xVal>
            <c:numRef>
              <c:f>'U.S. EW &amp; VW'!$L$30:$L$361</c:f>
              <c:numCache>
                <c:formatCode>[$-409]mmm\-yy;@</c:formatCode>
                <c:ptCount val="332"/>
                <c:pt idx="0">
                  <c:v>35826</c:v>
                </c:pt>
                <c:pt idx="1">
                  <c:v>35854</c:v>
                </c:pt>
                <c:pt idx="2">
                  <c:v>35885</c:v>
                </c:pt>
                <c:pt idx="3">
                  <c:v>35915</c:v>
                </c:pt>
                <c:pt idx="4">
                  <c:v>35946</c:v>
                </c:pt>
                <c:pt idx="5">
                  <c:v>35976</c:v>
                </c:pt>
                <c:pt idx="6">
                  <c:v>36007</c:v>
                </c:pt>
                <c:pt idx="7">
                  <c:v>36038</c:v>
                </c:pt>
                <c:pt idx="8">
                  <c:v>36068</c:v>
                </c:pt>
                <c:pt idx="9">
                  <c:v>36099</c:v>
                </c:pt>
                <c:pt idx="10">
                  <c:v>36129</c:v>
                </c:pt>
                <c:pt idx="11">
                  <c:v>36160</c:v>
                </c:pt>
                <c:pt idx="12">
                  <c:v>36191</c:v>
                </c:pt>
                <c:pt idx="13">
                  <c:v>36219</c:v>
                </c:pt>
                <c:pt idx="14">
                  <c:v>36250</c:v>
                </c:pt>
                <c:pt idx="15">
                  <c:v>36280</c:v>
                </c:pt>
                <c:pt idx="16">
                  <c:v>36311</c:v>
                </c:pt>
                <c:pt idx="17">
                  <c:v>36341</c:v>
                </c:pt>
                <c:pt idx="18">
                  <c:v>36372</c:v>
                </c:pt>
                <c:pt idx="19">
                  <c:v>36403</c:v>
                </c:pt>
                <c:pt idx="20">
                  <c:v>36433</c:v>
                </c:pt>
                <c:pt idx="21">
                  <c:v>36464</c:v>
                </c:pt>
                <c:pt idx="22">
                  <c:v>36494</c:v>
                </c:pt>
                <c:pt idx="23">
                  <c:v>36525</c:v>
                </c:pt>
                <c:pt idx="24">
                  <c:v>36556</c:v>
                </c:pt>
                <c:pt idx="25">
                  <c:v>36585</c:v>
                </c:pt>
                <c:pt idx="26">
                  <c:v>36616</c:v>
                </c:pt>
                <c:pt idx="27">
                  <c:v>36646</c:v>
                </c:pt>
                <c:pt idx="28">
                  <c:v>36677</c:v>
                </c:pt>
                <c:pt idx="29">
                  <c:v>36707</c:v>
                </c:pt>
                <c:pt idx="30">
                  <c:v>36738</c:v>
                </c:pt>
                <c:pt idx="31">
                  <c:v>36769</c:v>
                </c:pt>
                <c:pt idx="32">
                  <c:v>36799</c:v>
                </c:pt>
                <c:pt idx="33">
                  <c:v>36830</c:v>
                </c:pt>
                <c:pt idx="34">
                  <c:v>36860</c:v>
                </c:pt>
                <c:pt idx="35">
                  <c:v>36891</c:v>
                </c:pt>
                <c:pt idx="36">
                  <c:v>36922</c:v>
                </c:pt>
                <c:pt idx="37">
                  <c:v>36950</c:v>
                </c:pt>
                <c:pt idx="38">
                  <c:v>36981</c:v>
                </c:pt>
                <c:pt idx="39">
                  <c:v>37011</c:v>
                </c:pt>
                <c:pt idx="40">
                  <c:v>37042</c:v>
                </c:pt>
                <c:pt idx="41">
                  <c:v>37072</c:v>
                </c:pt>
                <c:pt idx="42">
                  <c:v>37103</c:v>
                </c:pt>
                <c:pt idx="43">
                  <c:v>37134</c:v>
                </c:pt>
                <c:pt idx="44">
                  <c:v>37164</c:v>
                </c:pt>
                <c:pt idx="45">
                  <c:v>37195</c:v>
                </c:pt>
                <c:pt idx="46">
                  <c:v>37225</c:v>
                </c:pt>
                <c:pt idx="47">
                  <c:v>37256</c:v>
                </c:pt>
                <c:pt idx="48">
                  <c:v>37287</c:v>
                </c:pt>
                <c:pt idx="49">
                  <c:v>37315</c:v>
                </c:pt>
                <c:pt idx="50">
                  <c:v>37346</c:v>
                </c:pt>
                <c:pt idx="51">
                  <c:v>37376</c:v>
                </c:pt>
                <c:pt idx="52">
                  <c:v>37407</c:v>
                </c:pt>
                <c:pt idx="53">
                  <c:v>37437</c:v>
                </c:pt>
                <c:pt idx="54">
                  <c:v>37468</c:v>
                </c:pt>
                <c:pt idx="55">
                  <c:v>37499</c:v>
                </c:pt>
                <c:pt idx="56">
                  <c:v>37529</c:v>
                </c:pt>
                <c:pt idx="57">
                  <c:v>37560</c:v>
                </c:pt>
                <c:pt idx="58">
                  <c:v>37590</c:v>
                </c:pt>
                <c:pt idx="59">
                  <c:v>37621</c:v>
                </c:pt>
                <c:pt idx="60">
                  <c:v>37652</c:v>
                </c:pt>
                <c:pt idx="61">
                  <c:v>37680</c:v>
                </c:pt>
                <c:pt idx="62">
                  <c:v>37711</c:v>
                </c:pt>
                <c:pt idx="63">
                  <c:v>37741</c:v>
                </c:pt>
                <c:pt idx="64">
                  <c:v>37772</c:v>
                </c:pt>
                <c:pt idx="65">
                  <c:v>37802</c:v>
                </c:pt>
                <c:pt idx="66">
                  <c:v>37833</c:v>
                </c:pt>
                <c:pt idx="67">
                  <c:v>37864</c:v>
                </c:pt>
                <c:pt idx="68">
                  <c:v>37894</c:v>
                </c:pt>
                <c:pt idx="69">
                  <c:v>37925</c:v>
                </c:pt>
                <c:pt idx="70">
                  <c:v>37955</c:v>
                </c:pt>
                <c:pt idx="71">
                  <c:v>37986</c:v>
                </c:pt>
                <c:pt idx="72">
                  <c:v>38017</c:v>
                </c:pt>
                <c:pt idx="73">
                  <c:v>38046</c:v>
                </c:pt>
                <c:pt idx="74">
                  <c:v>38077</c:v>
                </c:pt>
                <c:pt idx="75">
                  <c:v>38107</c:v>
                </c:pt>
                <c:pt idx="76">
                  <c:v>38138</c:v>
                </c:pt>
                <c:pt idx="77">
                  <c:v>38168</c:v>
                </c:pt>
                <c:pt idx="78">
                  <c:v>38199</c:v>
                </c:pt>
                <c:pt idx="79">
                  <c:v>38230</c:v>
                </c:pt>
                <c:pt idx="80">
                  <c:v>38260</c:v>
                </c:pt>
                <c:pt idx="81">
                  <c:v>38291</c:v>
                </c:pt>
                <c:pt idx="82">
                  <c:v>38321</c:v>
                </c:pt>
                <c:pt idx="83">
                  <c:v>38352</c:v>
                </c:pt>
                <c:pt idx="84">
                  <c:v>38383</c:v>
                </c:pt>
                <c:pt idx="85">
                  <c:v>38411</c:v>
                </c:pt>
                <c:pt idx="86">
                  <c:v>38442</c:v>
                </c:pt>
                <c:pt idx="87">
                  <c:v>38472</c:v>
                </c:pt>
                <c:pt idx="88">
                  <c:v>38503</c:v>
                </c:pt>
                <c:pt idx="89">
                  <c:v>38533</c:v>
                </c:pt>
                <c:pt idx="90">
                  <c:v>38564</c:v>
                </c:pt>
                <c:pt idx="91">
                  <c:v>38595</c:v>
                </c:pt>
                <c:pt idx="92">
                  <c:v>38625</c:v>
                </c:pt>
                <c:pt idx="93">
                  <c:v>38656</c:v>
                </c:pt>
                <c:pt idx="94">
                  <c:v>38686</c:v>
                </c:pt>
                <c:pt idx="95">
                  <c:v>38717</c:v>
                </c:pt>
                <c:pt idx="96">
                  <c:v>38748</c:v>
                </c:pt>
                <c:pt idx="97">
                  <c:v>38776</c:v>
                </c:pt>
                <c:pt idx="98">
                  <c:v>38807</c:v>
                </c:pt>
                <c:pt idx="99">
                  <c:v>38837</c:v>
                </c:pt>
                <c:pt idx="100">
                  <c:v>38868</c:v>
                </c:pt>
                <c:pt idx="101">
                  <c:v>38898</c:v>
                </c:pt>
                <c:pt idx="102">
                  <c:v>38929</c:v>
                </c:pt>
                <c:pt idx="103">
                  <c:v>38960</c:v>
                </c:pt>
                <c:pt idx="104">
                  <c:v>38990</c:v>
                </c:pt>
                <c:pt idx="105">
                  <c:v>39021</c:v>
                </c:pt>
                <c:pt idx="106">
                  <c:v>39051</c:v>
                </c:pt>
                <c:pt idx="107">
                  <c:v>39082</c:v>
                </c:pt>
                <c:pt idx="108">
                  <c:v>39113</c:v>
                </c:pt>
                <c:pt idx="109">
                  <c:v>39141</c:v>
                </c:pt>
                <c:pt idx="110">
                  <c:v>39172</c:v>
                </c:pt>
                <c:pt idx="111">
                  <c:v>39202</c:v>
                </c:pt>
                <c:pt idx="112">
                  <c:v>39233</c:v>
                </c:pt>
                <c:pt idx="113">
                  <c:v>39263</c:v>
                </c:pt>
                <c:pt idx="114">
                  <c:v>39294</c:v>
                </c:pt>
                <c:pt idx="115">
                  <c:v>39325</c:v>
                </c:pt>
                <c:pt idx="116">
                  <c:v>39355</c:v>
                </c:pt>
                <c:pt idx="117">
                  <c:v>39386</c:v>
                </c:pt>
                <c:pt idx="118">
                  <c:v>39416</c:v>
                </c:pt>
                <c:pt idx="119">
                  <c:v>39447</c:v>
                </c:pt>
                <c:pt idx="120">
                  <c:v>39478</c:v>
                </c:pt>
                <c:pt idx="121">
                  <c:v>39507</c:v>
                </c:pt>
                <c:pt idx="122">
                  <c:v>39538</c:v>
                </c:pt>
                <c:pt idx="123">
                  <c:v>39568</c:v>
                </c:pt>
                <c:pt idx="124">
                  <c:v>39599</c:v>
                </c:pt>
                <c:pt idx="125">
                  <c:v>39629</c:v>
                </c:pt>
                <c:pt idx="126">
                  <c:v>39660</c:v>
                </c:pt>
                <c:pt idx="127">
                  <c:v>39691</c:v>
                </c:pt>
                <c:pt idx="128">
                  <c:v>39721</c:v>
                </c:pt>
                <c:pt idx="129">
                  <c:v>39752</c:v>
                </c:pt>
                <c:pt idx="130">
                  <c:v>39782</c:v>
                </c:pt>
                <c:pt idx="131">
                  <c:v>39813</c:v>
                </c:pt>
                <c:pt idx="132">
                  <c:v>39844</c:v>
                </c:pt>
                <c:pt idx="133">
                  <c:v>39872</c:v>
                </c:pt>
                <c:pt idx="134">
                  <c:v>39903</c:v>
                </c:pt>
                <c:pt idx="135">
                  <c:v>39933</c:v>
                </c:pt>
                <c:pt idx="136">
                  <c:v>39964</c:v>
                </c:pt>
                <c:pt idx="137">
                  <c:v>39994</c:v>
                </c:pt>
                <c:pt idx="138">
                  <c:v>40025</c:v>
                </c:pt>
                <c:pt idx="139">
                  <c:v>40056</c:v>
                </c:pt>
                <c:pt idx="140">
                  <c:v>40086</c:v>
                </c:pt>
                <c:pt idx="141">
                  <c:v>40117</c:v>
                </c:pt>
                <c:pt idx="142">
                  <c:v>40147</c:v>
                </c:pt>
                <c:pt idx="143">
                  <c:v>40178</c:v>
                </c:pt>
                <c:pt idx="144">
                  <c:v>40209</c:v>
                </c:pt>
                <c:pt idx="145">
                  <c:v>40237</c:v>
                </c:pt>
                <c:pt idx="146">
                  <c:v>40268</c:v>
                </c:pt>
                <c:pt idx="147">
                  <c:v>40298</c:v>
                </c:pt>
                <c:pt idx="148">
                  <c:v>40329</c:v>
                </c:pt>
                <c:pt idx="149">
                  <c:v>40359</c:v>
                </c:pt>
                <c:pt idx="150">
                  <c:v>40390</c:v>
                </c:pt>
                <c:pt idx="151">
                  <c:v>40421</c:v>
                </c:pt>
                <c:pt idx="152">
                  <c:v>40451</c:v>
                </c:pt>
                <c:pt idx="153">
                  <c:v>40482</c:v>
                </c:pt>
                <c:pt idx="154">
                  <c:v>40512</c:v>
                </c:pt>
                <c:pt idx="155">
                  <c:v>40543</c:v>
                </c:pt>
                <c:pt idx="156">
                  <c:v>40574</c:v>
                </c:pt>
                <c:pt idx="157">
                  <c:v>40602</c:v>
                </c:pt>
                <c:pt idx="158">
                  <c:v>40633</c:v>
                </c:pt>
                <c:pt idx="159">
                  <c:v>40663</c:v>
                </c:pt>
                <c:pt idx="160">
                  <c:v>40694</c:v>
                </c:pt>
                <c:pt idx="161">
                  <c:v>40724</c:v>
                </c:pt>
                <c:pt idx="162">
                  <c:v>40755</c:v>
                </c:pt>
                <c:pt idx="163">
                  <c:v>40786</c:v>
                </c:pt>
                <c:pt idx="164">
                  <c:v>40816</c:v>
                </c:pt>
                <c:pt idx="165">
                  <c:v>40847</c:v>
                </c:pt>
                <c:pt idx="166">
                  <c:v>40877</c:v>
                </c:pt>
                <c:pt idx="167">
                  <c:v>40908</c:v>
                </c:pt>
                <c:pt idx="168">
                  <c:v>40939</c:v>
                </c:pt>
                <c:pt idx="169">
                  <c:v>40968</c:v>
                </c:pt>
                <c:pt idx="170">
                  <c:v>40999</c:v>
                </c:pt>
                <c:pt idx="171">
                  <c:v>41029</c:v>
                </c:pt>
                <c:pt idx="172">
                  <c:v>41060</c:v>
                </c:pt>
                <c:pt idx="173">
                  <c:v>41090</c:v>
                </c:pt>
                <c:pt idx="174">
                  <c:v>41121</c:v>
                </c:pt>
                <c:pt idx="175">
                  <c:v>41152</c:v>
                </c:pt>
                <c:pt idx="176">
                  <c:v>41182</c:v>
                </c:pt>
                <c:pt idx="177">
                  <c:v>41213</c:v>
                </c:pt>
                <c:pt idx="178">
                  <c:v>41243</c:v>
                </c:pt>
                <c:pt idx="179">
                  <c:v>41274</c:v>
                </c:pt>
                <c:pt idx="180">
                  <c:v>41305</c:v>
                </c:pt>
                <c:pt idx="181">
                  <c:v>41333</c:v>
                </c:pt>
                <c:pt idx="182">
                  <c:v>41364</c:v>
                </c:pt>
                <c:pt idx="183">
                  <c:v>41394</c:v>
                </c:pt>
                <c:pt idx="184">
                  <c:v>41425</c:v>
                </c:pt>
                <c:pt idx="185">
                  <c:v>41455</c:v>
                </c:pt>
                <c:pt idx="186">
                  <c:v>41486</c:v>
                </c:pt>
                <c:pt idx="187">
                  <c:v>41517</c:v>
                </c:pt>
                <c:pt idx="188">
                  <c:v>41547</c:v>
                </c:pt>
                <c:pt idx="189">
                  <c:v>41578</c:v>
                </c:pt>
                <c:pt idx="190">
                  <c:v>41608</c:v>
                </c:pt>
                <c:pt idx="191">
                  <c:v>41639</c:v>
                </c:pt>
                <c:pt idx="192">
                  <c:v>41670</c:v>
                </c:pt>
                <c:pt idx="193">
                  <c:v>41698</c:v>
                </c:pt>
                <c:pt idx="194">
                  <c:v>41729</c:v>
                </c:pt>
                <c:pt idx="195">
                  <c:v>41759</c:v>
                </c:pt>
                <c:pt idx="196">
                  <c:v>41790</c:v>
                </c:pt>
                <c:pt idx="197">
                  <c:v>41820</c:v>
                </c:pt>
                <c:pt idx="198">
                  <c:v>41851</c:v>
                </c:pt>
                <c:pt idx="199">
                  <c:v>41882</c:v>
                </c:pt>
                <c:pt idx="200">
                  <c:v>41912</c:v>
                </c:pt>
                <c:pt idx="201">
                  <c:v>41943</c:v>
                </c:pt>
                <c:pt idx="202">
                  <c:v>41973</c:v>
                </c:pt>
                <c:pt idx="203">
                  <c:v>42004</c:v>
                </c:pt>
                <c:pt idx="204">
                  <c:v>42035</c:v>
                </c:pt>
                <c:pt idx="205">
                  <c:v>42063</c:v>
                </c:pt>
                <c:pt idx="206">
                  <c:v>42094</c:v>
                </c:pt>
                <c:pt idx="207">
                  <c:v>42124</c:v>
                </c:pt>
                <c:pt idx="208">
                  <c:v>42155</c:v>
                </c:pt>
                <c:pt idx="209">
                  <c:v>42185</c:v>
                </c:pt>
                <c:pt idx="210">
                  <c:v>42216</c:v>
                </c:pt>
                <c:pt idx="211">
                  <c:v>42247</c:v>
                </c:pt>
                <c:pt idx="212">
                  <c:v>42277</c:v>
                </c:pt>
                <c:pt idx="213">
                  <c:v>42308</c:v>
                </c:pt>
                <c:pt idx="214">
                  <c:v>42338</c:v>
                </c:pt>
                <c:pt idx="215">
                  <c:v>42369</c:v>
                </c:pt>
                <c:pt idx="216">
                  <c:v>42400</c:v>
                </c:pt>
                <c:pt idx="217">
                  <c:v>42429</c:v>
                </c:pt>
                <c:pt idx="218">
                  <c:v>42460</c:v>
                </c:pt>
                <c:pt idx="219">
                  <c:v>42490</c:v>
                </c:pt>
                <c:pt idx="220">
                  <c:v>42521</c:v>
                </c:pt>
                <c:pt idx="221">
                  <c:v>42551</c:v>
                </c:pt>
                <c:pt idx="222">
                  <c:v>42582</c:v>
                </c:pt>
                <c:pt idx="223">
                  <c:v>42613</c:v>
                </c:pt>
                <c:pt idx="224">
                  <c:v>42643</c:v>
                </c:pt>
                <c:pt idx="225">
                  <c:v>42674</c:v>
                </c:pt>
                <c:pt idx="226">
                  <c:v>42704</c:v>
                </c:pt>
                <c:pt idx="227">
                  <c:v>42735</c:v>
                </c:pt>
                <c:pt idx="228">
                  <c:v>42766</c:v>
                </c:pt>
                <c:pt idx="229">
                  <c:v>42794</c:v>
                </c:pt>
                <c:pt idx="230">
                  <c:v>42825</c:v>
                </c:pt>
                <c:pt idx="231">
                  <c:v>42855</c:v>
                </c:pt>
                <c:pt idx="232">
                  <c:v>42886</c:v>
                </c:pt>
                <c:pt idx="233">
                  <c:v>42916</c:v>
                </c:pt>
                <c:pt idx="234">
                  <c:v>42947</c:v>
                </c:pt>
                <c:pt idx="235">
                  <c:v>42978</c:v>
                </c:pt>
                <c:pt idx="236">
                  <c:v>43008</c:v>
                </c:pt>
                <c:pt idx="237">
                  <c:v>43039</c:v>
                </c:pt>
                <c:pt idx="238">
                  <c:v>43069</c:v>
                </c:pt>
                <c:pt idx="239">
                  <c:v>43100</c:v>
                </c:pt>
                <c:pt idx="240">
                  <c:v>43131</c:v>
                </c:pt>
                <c:pt idx="241">
                  <c:v>43159</c:v>
                </c:pt>
                <c:pt idx="242">
                  <c:v>43190</c:v>
                </c:pt>
                <c:pt idx="243">
                  <c:v>43220</c:v>
                </c:pt>
                <c:pt idx="244">
                  <c:v>43251</c:v>
                </c:pt>
                <c:pt idx="245">
                  <c:v>43281</c:v>
                </c:pt>
                <c:pt idx="246">
                  <c:v>43312</c:v>
                </c:pt>
                <c:pt idx="247">
                  <c:v>43343</c:v>
                </c:pt>
                <c:pt idx="248">
                  <c:v>43373</c:v>
                </c:pt>
                <c:pt idx="249">
                  <c:v>43404</c:v>
                </c:pt>
                <c:pt idx="250">
                  <c:v>43434</c:v>
                </c:pt>
                <c:pt idx="251">
                  <c:v>43465</c:v>
                </c:pt>
                <c:pt idx="252">
                  <c:v>43496</c:v>
                </c:pt>
                <c:pt idx="253">
                  <c:v>43524</c:v>
                </c:pt>
                <c:pt idx="254">
                  <c:v>43555</c:v>
                </c:pt>
                <c:pt idx="255">
                  <c:v>43585</c:v>
                </c:pt>
                <c:pt idx="256">
                  <c:v>43616</c:v>
                </c:pt>
                <c:pt idx="257">
                  <c:v>43646</c:v>
                </c:pt>
                <c:pt idx="258">
                  <c:v>43677</c:v>
                </c:pt>
                <c:pt idx="259">
                  <c:v>43708</c:v>
                </c:pt>
                <c:pt idx="260">
                  <c:v>43738</c:v>
                </c:pt>
                <c:pt idx="261">
                  <c:v>43769</c:v>
                </c:pt>
                <c:pt idx="262">
                  <c:v>43799</c:v>
                </c:pt>
                <c:pt idx="263">
                  <c:v>43830</c:v>
                </c:pt>
                <c:pt idx="264">
                  <c:v>43861</c:v>
                </c:pt>
                <c:pt idx="265">
                  <c:v>43890</c:v>
                </c:pt>
                <c:pt idx="266">
                  <c:v>43921</c:v>
                </c:pt>
                <c:pt idx="267">
                  <c:v>43951</c:v>
                </c:pt>
                <c:pt idx="268">
                  <c:v>43982</c:v>
                </c:pt>
                <c:pt idx="269">
                  <c:v>44012</c:v>
                </c:pt>
                <c:pt idx="270">
                  <c:v>44043</c:v>
                </c:pt>
                <c:pt idx="271">
                  <c:v>44074</c:v>
                </c:pt>
                <c:pt idx="272">
                  <c:v>44104</c:v>
                </c:pt>
                <c:pt idx="273">
                  <c:v>44135</c:v>
                </c:pt>
                <c:pt idx="274">
                  <c:v>44165</c:v>
                </c:pt>
                <c:pt idx="275">
                  <c:v>44196</c:v>
                </c:pt>
                <c:pt idx="276">
                  <c:v>44227</c:v>
                </c:pt>
                <c:pt idx="277">
                  <c:v>44255</c:v>
                </c:pt>
                <c:pt idx="278">
                  <c:v>44286</c:v>
                </c:pt>
                <c:pt idx="279">
                  <c:v>44316</c:v>
                </c:pt>
                <c:pt idx="280">
                  <c:v>44347</c:v>
                </c:pt>
                <c:pt idx="281">
                  <c:v>44377</c:v>
                </c:pt>
                <c:pt idx="282">
                  <c:v>44408</c:v>
                </c:pt>
                <c:pt idx="283">
                  <c:v>44439</c:v>
                </c:pt>
                <c:pt idx="284">
                  <c:v>44469</c:v>
                </c:pt>
                <c:pt idx="285">
                  <c:v>44500</c:v>
                </c:pt>
                <c:pt idx="286">
                  <c:v>44530</c:v>
                </c:pt>
                <c:pt idx="287">
                  <c:v>44561</c:v>
                </c:pt>
                <c:pt idx="288">
                  <c:v>44592</c:v>
                </c:pt>
                <c:pt idx="289">
                  <c:v>44620</c:v>
                </c:pt>
                <c:pt idx="290">
                  <c:v>44651</c:v>
                </c:pt>
                <c:pt idx="291">
                  <c:v>44681</c:v>
                </c:pt>
                <c:pt idx="292">
                  <c:v>44712</c:v>
                </c:pt>
                <c:pt idx="293">
                  <c:v>44742</c:v>
                </c:pt>
                <c:pt idx="294">
                  <c:v>44773</c:v>
                </c:pt>
                <c:pt idx="295">
                  <c:v>44804</c:v>
                </c:pt>
                <c:pt idx="296">
                  <c:v>44834</c:v>
                </c:pt>
                <c:pt idx="297">
                  <c:v>44865</c:v>
                </c:pt>
                <c:pt idx="298">
                  <c:v>44895</c:v>
                </c:pt>
                <c:pt idx="299">
                  <c:v>44926</c:v>
                </c:pt>
                <c:pt idx="300">
                  <c:v>44957</c:v>
                </c:pt>
                <c:pt idx="301">
                  <c:v>44985</c:v>
                </c:pt>
                <c:pt idx="302">
                  <c:v>45016</c:v>
                </c:pt>
                <c:pt idx="303">
                  <c:v>45046</c:v>
                </c:pt>
                <c:pt idx="304">
                  <c:v>45077</c:v>
                </c:pt>
                <c:pt idx="305">
                  <c:v>45107</c:v>
                </c:pt>
                <c:pt idx="306">
                  <c:v>45138</c:v>
                </c:pt>
                <c:pt idx="307">
                  <c:v>45169</c:v>
                </c:pt>
                <c:pt idx="308">
                  <c:v>45199</c:v>
                </c:pt>
                <c:pt idx="309">
                  <c:v>45230</c:v>
                </c:pt>
                <c:pt idx="310">
                  <c:v>45260</c:v>
                </c:pt>
                <c:pt idx="311">
                  <c:v>45291</c:v>
                </c:pt>
                <c:pt idx="312">
                  <c:v>45322</c:v>
                </c:pt>
                <c:pt idx="313">
                  <c:v>45351</c:v>
                </c:pt>
                <c:pt idx="314">
                  <c:v>45382</c:v>
                </c:pt>
                <c:pt idx="315">
                  <c:v>45412</c:v>
                </c:pt>
                <c:pt idx="316">
                  <c:v>45443</c:v>
                </c:pt>
                <c:pt idx="317">
                  <c:v>45473</c:v>
                </c:pt>
                <c:pt idx="318">
                  <c:v>45504</c:v>
                </c:pt>
                <c:pt idx="319">
                  <c:v>45535</c:v>
                </c:pt>
                <c:pt idx="320">
                  <c:v>45565</c:v>
                </c:pt>
                <c:pt idx="321">
                  <c:v>45596</c:v>
                </c:pt>
                <c:pt idx="322">
                  <c:v>45626</c:v>
                </c:pt>
                <c:pt idx="323">
                  <c:v>45657</c:v>
                </c:pt>
                <c:pt idx="324">
                  <c:v>45688</c:v>
                </c:pt>
                <c:pt idx="325">
                  <c:v>45716</c:v>
                </c:pt>
                <c:pt idx="326">
                  <c:v>45747</c:v>
                </c:pt>
                <c:pt idx="327">
                  <c:v>45777</c:v>
                </c:pt>
                <c:pt idx="328">
                  <c:v>45808</c:v>
                </c:pt>
                <c:pt idx="329">
                  <c:v>45838</c:v>
                </c:pt>
                <c:pt idx="330">
                  <c:v>45869</c:v>
                </c:pt>
                <c:pt idx="331">
                  <c:v>45870</c:v>
                </c:pt>
              </c:numCache>
            </c:numRef>
          </c:xVal>
          <c:yVal>
            <c:numRef>
              <c:f>'U.S. EW &amp; VW'!$P$30:$P$361</c:f>
              <c:numCache>
                <c:formatCode>0.0%</c:formatCode>
                <c:ptCount val="332"/>
                <c:pt idx="12">
                  <c:v>7.3286192868465605E-2</c:v>
                </c:pt>
                <c:pt idx="13">
                  <c:v>7.2463187997110046E-2</c:v>
                </c:pt>
                <c:pt idx="14">
                  <c:v>7.6663056611807834E-2</c:v>
                </c:pt>
                <c:pt idx="15">
                  <c:v>8.0080870068558241E-2</c:v>
                </c:pt>
                <c:pt idx="16">
                  <c:v>8.4165897317376004E-2</c:v>
                </c:pt>
                <c:pt idx="17">
                  <c:v>8.5077173643842929E-2</c:v>
                </c:pt>
                <c:pt idx="18">
                  <c:v>9.5036174549792296E-2</c:v>
                </c:pt>
                <c:pt idx="19">
                  <c:v>0.10881857000694128</c:v>
                </c:pt>
                <c:pt idx="20">
                  <c:v>0.11878970929632815</c:v>
                </c:pt>
                <c:pt idx="21">
                  <c:v>0.11315624225814735</c:v>
                </c:pt>
                <c:pt idx="22">
                  <c:v>0.10068785864187224</c:v>
                </c:pt>
                <c:pt idx="23">
                  <c:v>8.9509220280165502E-2</c:v>
                </c:pt>
                <c:pt idx="24">
                  <c:v>9.7494179158920335E-2</c:v>
                </c:pt>
                <c:pt idx="25">
                  <c:v>0.10669783983116088</c:v>
                </c:pt>
                <c:pt idx="26">
                  <c:v>0.1120901379542556</c:v>
                </c:pt>
                <c:pt idx="27">
                  <c:v>0.10389109877251901</c:v>
                </c:pt>
                <c:pt idx="28">
                  <c:v>0.10440330372516193</c:v>
                </c:pt>
                <c:pt idx="29">
                  <c:v>0.1108393067656277</c:v>
                </c:pt>
                <c:pt idx="30">
                  <c:v>0.11058694528877133</c:v>
                </c:pt>
                <c:pt idx="31">
                  <c:v>0.10261153326609818</c:v>
                </c:pt>
                <c:pt idx="32">
                  <c:v>9.084074025000155E-2</c:v>
                </c:pt>
                <c:pt idx="33">
                  <c:v>9.3075283111329066E-2</c:v>
                </c:pt>
                <c:pt idx="34">
                  <c:v>9.3225996473090156E-2</c:v>
                </c:pt>
                <c:pt idx="35">
                  <c:v>9.5270448876915381E-2</c:v>
                </c:pt>
                <c:pt idx="36">
                  <c:v>8.6193669705306286E-2</c:v>
                </c:pt>
                <c:pt idx="37">
                  <c:v>8.4041225510575135E-2</c:v>
                </c:pt>
                <c:pt idx="38">
                  <c:v>7.6823225724437449E-2</c:v>
                </c:pt>
                <c:pt idx="39">
                  <c:v>6.9819522843295845E-2</c:v>
                </c:pt>
                <c:pt idx="40">
                  <c:v>5.3711726459010123E-2</c:v>
                </c:pt>
                <c:pt idx="41">
                  <c:v>4.6900026640931403E-2</c:v>
                </c:pt>
                <c:pt idx="42">
                  <c:v>5.9403577589637102E-2</c:v>
                </c:pt>
                <c:pt idx="43">
                  <c:v>8.4103763863428549E-2</c:v>
                </c:pt>
                <c:pt idx="44">
                  <c:v>0.10035102908995563</c:v>
                </c:pt>
                <c:pt idx="45">
                  <c:v>8.4916537514031054E-2</c:v>
                </c:pt>
                <c:pt idx="46">
                  <c:v>6.1698264753357046E-2</c:v>
                </c:pt>
                <c:pt idx="47">
                  <c:v>4.0953000193260092E-2</c:v>
                </c:pt>
                <c:pt idx="48">
                  <c:v>4.2205851651826221E-2</c:v>
                </c:pt>
                <c:pt idx="49">
                  <c:v>5.1887697361436169E-2</c:v>
                </c:pt>
                <c:pt idx="50">
                  <c:v>7.0598053446708775E-2</c:v>
                </c:pt>
                <c:pt idx="51">
                  <c:v>7.9528094217531375E-2</c:v>
                </c:pt>
                <c:pt idx="52">
                  <c:v>8.3226083170334197E-2</c:v>
                </c:pt>
                <c:pt idx="53">
                  <c:v>7.3042302322549268E-2</c:v>
                </c:pt>
                <c:pt idx="54">
                  <c:v>6.4272790431148863E-2</c:v>
                </c:pt>
                <c:pt idx="55">
                  <c:v>5.5027983820181037E-2</c:v>
                </c:pt>
                <c:pt idx="56">
                  <c:v>5.9137725505645777E-2</c:v>
                </c:pt>
                <c:pt idx="57">
                  <c:v>8.0166231193481652E-2</c:v>
                </c:pt>
                <c:pt idx="58">
                  <c:v>0.10828987282735603</c:v>
                </c:pt>
                <c:pt idx="59">
                  <c:v>0.13190355575758783</c:v>
                </c:pt>
                <c:pt idx="60">
                  <c:v>0.12705219524272748</c:v>
                </c:pt>
                <c:pt idx="61">
                  <c:v>0.11316646606324166</c:v>
                </c:pt>
                <c:pt idx="62">
                  <c:v>0.10147410984916405</c:v>
                </c:pt>
                <c:pt idx="63">
                  <c:v>0.107862744802665</c:v>
                </c:pt>
                <c:pt idx="64">
                  <c:v>0.11475149636542459</c:v>
                </c:pt>
                <c:pt idx="65">
                  <c:v>0.11761956855315248</c:v>
                </c:pt>
                <c:pt idx="66">
                  <c:v>0.11663917453424055</c:v>
                </c:pt>
                <c:pt idx="67">
                  <c:v>0.11708198287072036</c:v>
                </c:pt>
                <c:pt idx="68">
                  <c:v>0.11721076195803404</c:v>
                </c:pt>
                <c:pt idx="69">
                  <c:v>0.10887519479381491</c:v>
                </c:pt>
                <c:pt idx="70">
                  <c:v>9.5503371122980463E-2</c:v>
                </c:pt>
                <c:pt idx="71">
                  <c:v>9.0265336213988245E-2</c:v>
                </c:pt>
                <c:pt idx="72">
                  <c:v>0.10181505297852378</c:v>
                </c:pt>
                <c:pt idx="73">
                  <c:v>0.12446000734698881</c:v>
                </c:pt>
                <c:pt idx="74">
                  <c:v>0.13707708941139729</c:v>
                </c:pt>
                <c:pt idx="75">
                  <c:v>0.14181398872601259</c:v>
                </c:pt>
                <c:pt idx="76">
                  <c:v>0.1394584148821616</c:v>
                </c:pt>
                <c:pt idx="77">
                  <c:v>0.1491753282025936</c:v>
                </c:pt>
                <c:pt idx="78">
                  <c:v>0.15617133611421652</c:v>
                </c:pt>
                <c:pt idx="79">
                  <c:v>0.16268314588651656</c:v>
                </c:pt>
                <c:pt idx="80">
                  <c:v>0.15410677892136415</c:v>
                </c:pt>
                <c:pt idx="81">
                  <c:v>0.14180290835908416</c:v>
                </c:pt>
                <c:pt idx="82">
                  <c:v>0.1363427257635017</c:v>
                </c:pt>
                <c:pt idx="83">
                  <c:v>0.14200200130965701</c:v>
                </c:pt>
                <c:pt idx="84">
                  <c:v>0.15683280152849255</c:v>
                </c:pt>
                <c:pt idx="85">
                  <c:v>0.16346419872297613</c:v>
                </c:pt>
                <c:pt idx="86">
                  <c:v>0.1660350622358131</c:v>
                </c:pt>
                <c:pt idx="87">
                  <c:v>0.15919002072512978</c:v>
                </c:pt>
                <c:pt idx="88">
                  <c:v>0.15901093302329761</c:v>
                </c:pt>
                <c:pt idx="89">
                  <c:v>0.15200126052849261</c:v>
                </c:pt>
                <c:pt idx="90">
                  <c:v>0.1486940944521884</c:v>
                </c:pt>
                <c:pt idx="91">
                  <c:v>0.14522008773194162</c:v>
                </c:pt>
                <c:pt idx="92">
                  <c:v>0.15004676655544169</c:v>
                </c:pt>
                <c:pt idx="93">
                  <c:v>0.16092814998392413</c:v>
                </c:pt>
                <c:pt idx="94">
                  <c:v>0.16271679319102983</c:v>
                </c:pt>
                <c:pt idx="95">
                  <c:v>0.16329093164514852</c:v>
                </c:pt>
                <c:pt idx="96">
                  <c:v>0.14962566358299223</c:v>
                </c:pt>
                <c:pt idx="97">
                  <c:v>0.13955470595430253</c:v>
                </c:pt>
                <c:pt idx="98">
                  <c:v>0.1197293084241835</c:v>
                </c:pt>
                <c:pt idx="99">
                  <c:v>0.11262605560338312</c:v>
                </c:pt>
                <c:pt idx="100">
                  <c:v>0.10415037261332438</c:v>
                </c:pt>
                <c:pt idx="101">
                  <c:v>0.10385500418291116</c:v>
                </c:pt>
                <c:pt idx="102">
                  <c:v>8.9752688916416856E-2</c:v>
                </c:pt>
                <c:pt idx="103">
                  <c:v>7.1172111712417774E-2</c:v>
                </c:pt>
                <c:pt idx="104">
                  <c:v>4.9164161229311887E-2</c:v>
                </c:pt>
                <c:pt idx="105">
                  <c:v>3.5160238650925324E-2</c:v>
                </c:pt>
                <c:pt idx="106">
                  <c:v>3.75104865540421E-2</c:v>
                </c:pt>
                <c:pt idx="107">
                  <c:v>3.7111385281622944E-2</c:v>
                </c:pt>
                <c:pt idx="108">
                  <c:v>4.2457930739687955E-2</c:v>
                </c:pt>
                <c:pt idx="109">
                  <c:v>3.8012413820286861E-2</c:v>
                </c:pt>
                <c:pt idx="110">
                  <c:v>4.3453726233172674E-2</c:v>
                </c:pt>
                <c:pt idx="111">
                  <c:v>4.5113179616663279E-2</c:v>
                </c:pt>
                <c:pt idx="112">
                  <c:v>4.3463463991234574E-2</c:v>
                </c:pt>
                <c:pt idx="113">
                  <c:v>4.0507626925716078E-2</c:v>
                </c:pt>
                <c:pt idx="114">
                  <c:v>4.1562497621186356E-2</c:v>
                </c:pt>
                <c:pt idx="115">
                  <c:v>5.0722801346030577E-2</c:v>
                </c:pt>
                <c:pt idx="116">
                  <c:v>5.0955584950503008E-2</c:v>
                </c:pt>
                <c:pt idx="117">
                  <c:v>4.0239412570355348E-2</c:v>
                </c:pt>
                <c:pt idx="118">
                  <c:v>2.2261728880166087E-2</c:v>
                </c:pt>
                <c:pt idx="119">
                  <c:v>1.0857205882576881E-2</c:v>
                </c:pt>
                <c:pt idx="120">
                  <c:v>4.5257827726319366E-3</c:v>
                </c:pt>
                <c:pt idx="121">
                  <c:v>-8.6465248042966181E-3</c:v>
                </c:pt>
                <c:pt idx="122">
                  <c:v>-2.8182520362751151E-2</c:v>
                </c:pt>
                <c:pt idx="123">
                  <c:v>-5.3474446602587045E-2</c:v>
                </c:pt>
                <c:pt idx="124">
                  <c:v>-6.255140094255518E-2</c:v>
                </c:pt>
                <c:pt idx="125">
                  <c:v>-7.1517183977156118E-2</c:v>
                </c:pt>
                <c:pt idx="126">
                  <c:v>-7.2363856802389548E-2</c:v>
                </c:pt>
                <c:pt idx="127">
                  <c:v>-8.299155261415736E-2</c:v>
                </c:pt>
                <c:pt idx="128">
                  <c:v>-9.3411007268408563E-2</c:v>
                </c:pt>
                <c:pt idx="129">
                  <c:v>-0.10108155897676374</c:v>
                </c:pt>
                <c:pt idx="130">
                  <c:v>-0.1199654370210923</c:v>
                </c:pt>
                <c:pt idx="131">
                  <c:v>-0.13324301185587528</c:v>
                </c:pt>
                <c:pt idx="132">
                  <c:v>-0.16046795098116495</c:v>
                </c:pt>
                <c:pt idx="133">
                  <c:v>-0.17190754763250016</c:v>
                </c:pt>
                <c:pt idx="134">
                  <c:v>-0.18916717366457736</c:v>
                </c:pt>
                <c:pt idx="135">
                  <c:v>-0.19243663146857226</c:v>
                </c:pt>
                <c:pt idx="136">
                  <c:v>-0.1983761285939335</c:v>
                </c:pt>
                <c:pt idx="137">
                  <c:v>-0.19386825218772208</c:v>
                </c:pt>
                <c:pt idx="138">
                  <c:v>-0.19081360832696259</c:v>
                </c:pt>
                <c:pt idx="139">
                  <c:v>-0.19047112882632222</c:v>
                </c:pt>
                <c:pt idx="140">
                  <c:v>-0.19546850307009001</c:v>
                </c:pt>
                <c:pt idx="141">
                  <c:v>-0.20274771262850111</c:v>
                </c:pt>
                <c:pt idx="142">
                  <c:v>-0.18531382275255115</c:v>
                </c:pt>
                <c:pt idx="143">
                  <c:v>-0.16766462214640099</c:v>
                </c:pt>
                <c:pt idx="144">
                  <c:v>-0.1334675579208382</c:v>
                </c:pt>
                <c:pt idx="145">
                  <c:v>-0.11237936806813797</c:v>
                </c:pt>
                <c:pt idx="146">
                  <c:v>-8.8557777168205343E-2</c:v>
                </c:pt>
                <c:pt idx="147">
                  <c:v>-8.5583317040557327E-2</c:v>
                </c:pt>
                <c:pt idx="148">
                  <c:v>-9.6006514955330191E-2</c:v>
                </c:pt>
                <c:pt idx="149">
                  <c:v>-0.11233237572595811</c:v>
                </c:pt>
                <c:pt idx="150">
                  <c:v>-0.1158859374951664</c:v>
                </c:pt>
                <c:pt idx="151">
                  <c:v>-0.1043845699990501</c:v>
                </c:pt>
                <c:pt idx="152">
                  <c:v>-8.1232906614149947E-2</c:v>
                </c:pt>
                <c:pt idx="153">
                  <c:v>-5.6042557702367435E-2</c:v>
                </c:pt>
                <c:pt idx="154">
                  <c:v>-4.6535026259975631E-2</c:v>
                </c:pt>
                <c:pt idx="155">
                  <c:v>-4.6106154064418869E-2</c:v>
                </c:pt>
                <c:pt idx="156">
                  <c:v>-6.7783408892532315E-2</c:v>
                </c:pt>
                <c:pt idx="157">
                  <c:v>-8.7487314300398022E-2</c:v>
                </c:pt>
                <c:pt idx="158">
                  <c:v>-9.243405483919398E-2</c:v>
                </c:pt>
                <c:pt idx="159">
                  <c:v>-7.125605547379521E-2</c:v>
                </c:pt>
                <c:pt idx="160">
                  <c:v>-3.9344232254433731E-2</c:v>
                </c:pt>
                <c:pt idx="161">
                  <c:v>-2.4547460598399407E-2</c:v>
                </c:pt>
                <c:pt idx="162">
                  <c:v>-2.5740453489095816E-2</c:v>
                </c:pt>
                <c:pt idx="163">
                  <c:v>-2.6709142170024625E-2</c:v>
                </c:pt>
                <c:pt idx="164">
                  <c:v>-1.2012911428834983E-2</c:v>
                </c:pt>
                <c:pt idx="165">
                  <c:v>5.423377231361437E-3</c:v>
                </c:pt>
                <c:pt idx="166">
                  <c:v>1.2508467533879797E-2</c:v>
                </c:pt>
                <c:pt idx="167">
                  <c:v>4.6341171282999749E-3</c:v>
                </c:pt>
                <c:pt idx="168">
                  <c:v>-1.6825131124981185E-3</c:v>
                </c:pt>
                <c:pt idx="169">
                  <c:v>-4.6586228101775928E-3</c:v>
                </c:pt>
                <c:pt idx="170">
                  <c:v>6.051494265781221E-3</c:v>
                </c:pt>
                <c:pt idx="171">
                  <c:v>7.9600840460318789E-3</c:v>
                </c:pt>
                <c:pt idx="172">
                  <c:v>1.3719598001618927E-2</c:v>
                </c:pt>
                <c:pt idx="173">
                  <c:v>1.9854373230226985E-2</c:v>
                </c:pt>
                <c:pt idx="174">
                  <c:v>3.2080365758013318E-2</c:v>
                </c:pt>
                <c:pt idx="175">
                  <c:v>3.7178847038612073E-2</c:v>
                </c:pt>
                <c:pt idx="176">
                  <c:v>3.4738889604976064E-2</c:v>
                </c:pt>
                <c:pt idx="177">
                  <c:v>3.9673069857098175E-2</c:v>
                </c:pt>
                <c:pt idx="178">
                  <c:v>4.5057903091582974E-2</c:v>
                </c:pt>
                <c:pt idx="179">
                  <c:v>5.4593813871721908E-2</c:v>
                </c:pt>
                <c:pt idx="180">
                  <c:v>5.3780630214972147E-2</c:v>
                </c:pt>
                <c:pt idx="181">
                  <c:v>5.6567334578704109E-2</c:v>
                </c:pt>
                <c:pt idx="182">
                  <c:v>5.358714388957897E-2</c:v>
                </c:pt>
                <c:pt idx="183">
                  <c:v>6.5856943845953753E-2</c:v>
                </c:pt>
                <c:pt idx="184">
                  <c:v>7.5492522190559574E-2</c:v>
                </c:pt>
                <c:pt idx="185">
                  <c:v>9.0887929762989872E-2</c:v>
                </c:pt>
                <c:pt idx="186">
                  <c:v>9.020007434995625E-2</c:v>
                </c:pt>
                <c:pt idx="187">
                  <c:v>8.5460179625705512E-2</c:v>
                </c:pt>
                <c:pt idx="188">
                  <c:v>7.9493233968925603E-2</c:v>
                </c:pt>
                <c:pt idx="189">
                  <c:v>6.804971510441904E-2</c:v>
                </c:pt>
                <c:pt idx="190">
                  <c:v>6.691795517868715E-2</c:v>
                </c:pt>
                <c:pt idx="191">
                  <c:v>7.1726644817169838E-2</c:v>
                </c:pt>
                <c:pt idx="192">
                  <c:v>0.10164973716673886</c:v>
                </c:pt>
                <c:pt idx="193">
                  <c:v>0.12200098481874511</c:v>
                </c:pt>
                <c:pt idx="194">
                  <c:v>0.12828003449089942</c:v>
                </c:pt>
                <c:pt idx="195">
                  <c:v>0.11035048041490492</c:v>
                </c:pt>
                <c:pt idx="196">
                  <c:v>0.10253924430364725</c:v>
                </c:pt>
                <c:pt idx="197">
                  <c:v>9.9406998872413332E-2</c:v>
                </c:pt>
                <c:pt idx="198">
                  <c:v>0.10986541712442532</c:v>
                </c:pt>
                <c:pt idx="199">
                  <c:v>0.11381754143759926</c:v>
                </c:pt>
                <c:pt idx="200">
                  <c:v>0.11709880800826244</c:v>
                </c:pt>
                <c:pt idx="201">
                  <c:v>0.11595834533481408</c:v>
                </c:pt>
                <c:pt idx="202">
                  <c:v>0.11667023201035165</c:v>
                </c:pt>
                <c:pt idx="203">
                  <c:v>0.11242115398456631</c:v>
                </c:pt>
                <c:pt idx="204">
                  <c:v>0.10748487768835613</c:v>
                </c:pt>
                <c:pt idx="205">
                  <c:v>0.1057068422319607</c:v>
                </c:pt>
                <c:pt idx="206">
                  <c:v>0.10899548020397165</c:v>
                </c:pt>
                <c:pt idx="207">
                  <c:v>0.11229839261935992</c:v>
                </c:pt>
                <c:pt idx="208">
                  <c:v>0.11116130394584878</c:v>
                </c:pt>
                <c:pt idx="209">
                  <c:v>0.10723321271493846</c:v>
                </c:pt>
                <c:pt idx="210">
                  <c:v>0.10310924225089346</c:v>
                </c:pt>
                <c:pt idx="211">
                  <c:v>0.10046966533391211</c:v>
                </c:pt>
                <c:pt idx="212">
                  <c:v>9.3919600090562438E-2</c:v>
                </c:pt>
                <c:pt idx="213">
                  <c:v>8.3060124260830426E-2</c:v>
                </c:pt>
                <c:pt idx="214">
                  <c:v>7.6033308621864748E-2</c:v>
                </c:pt>
                <c:pt idx="215">
                  <c:v>7.6538221567048925E-2</c:v>
                </c:pt>
                <c:pt idx="216">
                  <c:v>8.546164095828801E-2</c:v>
                </c:pt>
                <c:pt idx="217">
                  <c:v>8.7448708770334393E-2</c:v>
                </c:pt>
                <c:pt idx="218">
                  <c:v>8.2233851128188373E-2</c:v>
                </c:pt>
                <c:pt idx="219">
                  <c:v>7.0470759505663505E-2</c:v>
                </c:pt>
                <c:pt idx="220">
                  <c:v>6.7129346557879277E-2</c:v>
                </c:pt>
                <c:pt idx="221">
                  <c:v>6.9738729511126918E-2</c:v>
                </c:pt>
                <c:pt idx="222">
                  <c:v>8.0664255522483241E-2</c:v>
                </c:pt>
                <c:pt idx="223">
                  <c:v>8.645978969026169E-2</c:v>
                </c:pt>
                <c:pt idx="224">
                  <c:v>9.1684233343354071E-2</c:v>
                </c:pt>
                <c:pt idx="225">
                  <c:v>9.280222572377661E-2</c:v>
                </c:pt>
                <c:pt idx="226">
                  <c:v>8.9369158575662855E-2</c:v>
                </c:pt>
                <c:pt idx="227">
                  <c:v>8.7823439657008118E-2</c:v>
                </c:pt>
                <c:pt idx="228">
                  <c:v>9.0209923746930709E-2</c:v>
                </c:pt>
                <c:pt idx="229">
                  <c:v>0.11191440116273155</c:v>
                </c:pt>
                <c:pt idx="230">
                  <c:v>0.13000092685927056</c:v>
                </c:pt>
                <c:pt idx="231">
                  <c:v>0.14849770690329023</c:v>
                </c:pt>
                <c:pt idx="232">
                  <c:v>0.1493560109614227</c:v>
                </c:pt>
                <c:pt idx="233">
                  <c:v>0.15523894128702276</c:v>
                </c:pt>
                <c:pt idx="234">
                  <c:v>0.1411306654833262</c:v>
                </c:pt>
                <c:pt idx="235">
                  <c:v>0.12810332274813674</c:v>
                </c:pt>
                <c:pt idx="236">
                  <c:v>0.11019043295926445</c:v>
                </c:pt>
                <c:pt idx="237">
                  <c:v>0.11414516025185484</c:v>
                </c:pt>
                <c:pt idx="238">
                  <c:v>0.12756762635531094</c:v>
                </c:pt>
                <c:pt idx="239">
                  <c:v>0.1379050907313486</c:v>
                </c:pt>
                <c:pt idx="240">
                  <c:v>0.12657724223657851</c:v>
                </c:pt>
                <c:pt idx="241">
                  <c:v>9.2053651652060697E-2</c:v>
                </c:pt>
                <c:pt idx="242">
                  <c:v>6.1368699347503775E-2</c:v>
                </c:pt>
                <c:pt idx="243">
                  <c:v>4.7227946279340127E-2</c:v>
                </c:pt>
                <c:pt idx="244">
                  <c:v>4.6967240627931339E-2</c:v>
                </c:pt>
                <c:pt idx="245">
                  <c:v>4.9274209643629607E-2</c:v>
                </c:pt>
                <c:pt idx="246">
                  <c:v>4.9103902583602199E-2</c:v>
                </c:pt>
                <c:pt idx="247">
                  <c:v>5.2796201563893197E-2</c:v>
                </c:pt>
                <c:pt idx="248">
                  <c:v>5.5719138928947975E-2</c:v>
                </c:pt>
                <c:pt idx="249">
                  <c:v>5.9584982777195927E-2</c:v>
                </c:pt>
                <c:pt idx="250">
                  <c:v>5.6234197760082871E-2</c:v>
                </c:pt>
                <c:pt idx="251">
                  <c:v>5.1007119719076233E-2</c:v>
                </c:pt>
                <c:pt idx="252">
                  <c:v>4.7342402065805089E-2</c:v>
                </c:pt>
                <c:pt idx="253">
                  <c:v>5.3947297979502373E-2</c:v>
                </c:pt>
                <c:pt idx="254">
                  <c:v>6.8492521057671452E-2</c:v>
                </c:pt>
                <c:pt idx="255">
                  <c:v>7.345795407700062E-2</c:v>
                </c:pt>
                <c:pt idx="256">
                  <c:v>6.850714927137358E-2</c:v>
                </c:pt>
                <c:pt idx="257">
                  <c:v>5.1558953069085645E-2</c:v>
                </c:pt>
                <c:pt idx="258">
                  <c:v>4.7560869690082219E-2</c:v>
                </c:pt>
                <c:pt idx="259">
                  <c:v>5.0010828740932212E-2</c:v>
                </c:pt>
                <c:pt idx="260">
                  <c:v>5.9328043642853157E-2</c:v>
                </c:pt>
                <c:pt idx="261">
                  <c:v>5.5549632016435257E-2</c:v>
                </c:pt>
                <c:pt idx="262">
                  <c:v>4.6103834503543384E-2</c:v>
                </c:pt>
                <c:pt idx="263">
                  <c:v>4.1874985653792995E-2</c:v>
                </c:pt>
                <c:pt idx="264">
                  <c:v>4.5306583243730048E-2</c:v>
                </c:pt>
                <c:pt idx="265">
                  <c:v>6.0335286342384942E-2</c:v>
                </c:pt>
                <c:pt idx="266">
                  <c:v>6.4761702767890172E-2</c:v>
                </c:pt>
                <c:pt idx="267">
                  <c:v>5.9852149212853867E-2</c:v>
                </c:pt>
                <c:pt idx="268">
                  <c:v>3.9693921968814605E-2</c:v>
                </c:pt>
                <c:pt idx="269">
                  <c:v>2.8204046652978487E-2</c:v>
                </c:pt>
                <c:pt idx="270">
                  <c:v>1.6549098316692934E-2</c:v>
                </c:pt>
                <c:pt idx="271">
                  <c:v>2.0273288429951464E-2</c:v>
                </c:pt>
                <c:pt idx="272">
                  <c:v>3.151304218085671E-2</c:v>
                </c:pt>
                <c:pt idx="273">
                  <c:v>6.0847610878694169E-2</c:v>
                </c:pt>
                <c:pt idx="274">
                  <c:v>8.2300216898100409E-2</c:v>
                </c:pt>
                <c:pt idx="275">
                  <c:v>8.8044330950266758E-2</c:v>
                </c:pt>
                <c:pt idx="276">
                  <c:v>7.1341687290336075E-2</c:v>
                </c:pt>
                <c:pt idx="277">
                  <c:v>5.0593210612318584E-2</c:v>
                </c:pt>
                <c:pt idx="278">
                  <c:v>5.0784119518128445E-2</c:v>
                </c:pt>
                <c:pt idx="279">
                  <c:v>7.2409966206135712E-2</c:v>
                </c:pt>
                <c:pt idx="280">
                  <c:v>0.10508658730013276</c:v>
                </c:pt>
                <c:pt idx="281">
                  <c:v>0.13077917954178409</c:v>
                </c:pt>
                <c:pt idx="282">
                  <c:v>0.1491132255042813</c:v>
                </c:pt>
                <c:pt idx="283">
                  <c:v>0.1541765101592194</c:v>
                </c:pt>
                <c:pt idx="284">
                  <c:v>0.14877762209640033</c:v>
                </c:pt>
                <c:pt idx="285">
                  <c:v>0.14371227854254442</c:v>
                </c:pt>
                <c:pt idx="286">
                  <c:v>0.14156077088948882</c:v>
                </c:pt>
                <c:pt idx="287">
                  <c:v>0.14660550345981771</c:v>
                </c:pt>
                <c:pt idx="288">
                  <c:v>0.14385206771521819</c:v>
                </c:pt>
                <c:pt idx="289">
                  <c:v>0.14718609332704835</c:v>
                </c:pt>
                <c:pt idx="290">
                  <c:v>0.15477028269129067</c:v>
                </c:pt>
                <c:pt idx="291">
                  <c:v>0.16951023829217204</c:v>
                </c:pt>
                <c:pt idx="292">
                  <c:v>0.17605753716897321</c:v>
                </c:pt>
                <c:pt idx="293">
                  <c:v>0.16509178234329558</c:v>
                </c:pt>
                <c:pt idx="294">
                  <c:v>0.14077548598437772</c:v>
                </c:pt>
                <c:pt idx="295">
                  <c:v>0.12169667956071639</c:v>
                </c:pt>
                <c:pt idx="296">
                  <c:v>0.11086796614100192</c:v>
                </c:pt>
                <c:pt idx="297">
                  <c:v>9.3809691693713448E-2</c:v>
                </c:pt>
                <c:pt idx="298">
                  <c:v>7.0577446707412506E-2</c:v>
                </c:pt>
                <c:pt idx="299">
                  <c:v>5.0107884607097253E-2</c:v>
                </c:pt>
                <c:pt idx="300">
                  <c:v>4.9996283728782176E-2</c:v>
                </c:pt>
                <c:pt idx="301">
                  <c:v>5.0160486658010761E-2</c:v>
                </c:pt>
                <c:pt idx="302">
                  <c:v>4.3705111728667756E-2</c:v>
                </c:pt>
                <c:pt idx="303">
                  <c:v>1.4227902149678062E-2</c:v>
                </c:pt>
                <c:pt idx="304">
                  <c:v>4.4919878197933194E-3</c:v>
                </c:pt>
                <c:pt idx="305">
                  <c:v>7.0925917500086477E-4</c:v>
                </c:pt>
                <c:pt idx="306">
                  <c:v>2.41718457972524E-2</c:v>
                </c:pt>
                <c:pt idx="307">
                  <c:v>2.3907482580145523E-2</c:v>
                </c:pt>
                <c:pt idx="308">
                  <c:v>3.288463882996262E-2</c:v>
                </c:pt>
                <c:pt idx="309">
                  <c:v>1.8595846353437251E-2</c:v>
                </c:pt>
                <c:pt idx="310">
                  <c:v>2.6308669178680688E-2</c:v>
                </c:pt>
                <c:pt idx="311">
                  <c:v>2.1032922909179019E-2</c:v>
                </c:pt>
                <c:pt idx="312">
                  <c:v>3.4331944094900146E-2</c:v>
                </c:pt>
                <c:pt idx="313">
                  <c:v>3.4108779948041068E-2</c:v>
                </c:pt>
                <c:pt idx="314">
                  <c:v>4.3295413528879445E-2</c:v>
                </c:pt>
                <c:pt idx="315">
                  <c:v>4.2869219987614837E-2</c:v>
                </c:pt>
                <c:pt idx="316">
                  <c:v>3.4235430946460754E-2</c:v>
                </c:pt>
                <c:pt idx="317">
                  <c:v>2.277369472790336E-2</c:v>
                </c:pt>
                <c:pt idx="318">
                  <c:v>5.8812659420950375E-3</c:v>
                </c:pt>
                <c:pt idx="319">
                  <c:v>9.2989485080015033E-3</c:v>
                </c:pt>
                <c:pt idx="320">
                  <c:v>1.3910157504529952E-2</c:v>
                </c:pt>
                <c:pt idx="321">
                  <c:v>2.2578352094528631E-2</c:v>
                </c:pt>
                <c:pt idx="322">
                  <c:v>1.42504987925125E-2</c:v>
                </c:pt>
                <c:pt idx="323">
                  <c:v>1.2016001921758779E-2</c:v>
                </c:pt>
                <c:pt idx="324">
                  <c:v>1.2653484873990983E-2</c:v>
                </c:pt>
                <c:pt idx="325">
                  <c:v>2.535496257630343E-2</c:v>
                </c:pt>
                <c:pt idx="326">
                  <c:v>2.2865371749341445E-2</c:v>
                </c:pt>
                <c:pt idx="327">
                  <c:v>1.2678034140530148E-2</c:v>
                </c:pt>
                <c:pt idx="328">
                  <c:v>5.072988631773967E-3</c:v>
                </c:pt>
                <c:pt idx="329">
                  <c:v>2.5706393394457905E-3</c:v>
                </c:pt>
                <c:pt idx="330">
                  <c:v>1.1922922485895437E-2</c:v>
                </c:pt>
                <c:pt idx="331">
                  <c:v>9.4450692754737275E-3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756-48C7-A707-806C2BC771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6026224"/>
        <c:axId val="526026616"/>
      </c:scatterChart>
      <c:valAx>
        <c:axId val="526026224"/>
        <c:scaling>
          <c:orientation val="minMax"/>
          <c:max val="45900"/>
          <c:min val="3582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6026616"/>
        <c:crossesAt val="0"/>
        <c:crossBetween val="midCat"/>
        <c:majorUnit val="365"/>
      </c:valAx>
      <c:valAx>
        <c:axId val="526026616"/>
        <c:scaling>
          <c:orientation val="minMax"/>
          <c:max val="0.30000000000000004"/>
          <c:min val="-0.4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Year-over-Year</a:t>
                </a:r>
                <a:r>
                  <a:rPr lang="en-US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 Percentage Changes</a:t>
                </a:r>
                <a:endParaRPr lang="en-US">
                  <a:solidFill>
                    <a:schemeClr val="tx1">
                      <a:lumMod val="75000"/>
                      <a:lumOff val="25000"/>
                    </a:schemeClr>
                  </a:solidFill>
                </a:endParaRPr>
              </a:p>
            </c:rich>
          </c:tx>
          <c:overlay val="0"/>
        </c:title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6026224"/>
        <c:crosses val="autoZero"/>
        <c:crossBetween val="midCat"/>
        <c:majorUnit val="0.1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1.3874437866771311E-3"/>
          <c:y val="4.2992125984251964E-2"/>
          <c:w val="0.90551966652406224"/>
          <c:h val="7.8875601300690656E-2"/>
        </c:manualLayout>
      </c:layout>
      <c:overlay val="0"/>
      <c:txPr>
        <a:bodyPr/>
        <a:lstStyle/>
        <a:p>
          <a:pPr>
            <a:defRPr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1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868269307245686"/>
          <c:y val="0.12227665158876418"/>
          <c:w val="0.85386025610435057"/>
          <c:h val="0.72501977766263537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TransactionActivity!$S$1</c:f>
              <c:strCache>
                <c:ptCount val="1"/>
                <c:pt idx="0">
                  <c:v>U.S. Investment Grade Pair Volume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rgbClr val="0070C0"/>
              </a:solidFill>
            </a:ln>
          </c:spPr>
          <c:invertIfNegative val="0"/>
          <c:cat>
            <c:numRef>
              <c:f>TransactionActivity!$N$2:$N$309</c:f>
              <c:numCache>
                <c:formatCode>m/d/yyyy</c:formatCode>
                <c:ptCount val="308"/>
                <c:pt idx="0">
                  <c:v>36556</c:v>
                </c:pt>
                <c:pt idx="1">
                  <c:v>36585</c:v>
                </c:pt>
                <c:pt idx="2">
                  <c:v>36616</c:v>
                </c:pt>
                <c:pt idx="3">
                  <c:v>36646</c:v>
                </c:pt>
                <c:pt idx="4">
                  <c:v>36677</c:v>
                </c:pt>
                <c:pt idx="5">
                  <c:v>36707</c:v>
                </c:pt>
                <c:pt idx="6">
                  <c:v>36738</c:v>
                </c:pt>
                <c:pt idx="7">
                  <c:v>36769</c:v>
                </c:pt>
                <c:pt idx="8">
                  <c:v>36799</c:v>
                </c:pt>
                <c:pt idx="9">
                  <c:v>36830</c:v>
                </c:pt>
                <c:pt idx="10">
                  <c:v>36860</c:v>
                </c:pt>
                <c:pt idx="11">
                  <c:v>36891</c:v>
                </c:pt>
                <c:pt idx="12">
                  <c:v>36922</c:v>
                </c:pt>
                <c:pt idx="13">
                  <c:v>36950</c:v>
                </c:pt>
                <c:pt idx="14">
                  <c:v>36981</c:v>
                </c:pt>
                <c:pt idx="15">
                  <c:v>37011</c:v>
                </c:pt>
                <c:pt idx="16">
                  <c:v>37042</c:v>
                </c:pt>
                <c:pt idx="17">
                  <c:v>37072</c:v>
                </c:pt>
                <c:pt idx="18">
                  <c:v>37103</c:v>
                </c:pt>
                <c:pt idx="19">
                  <c:v>37134</c:v>
                </c:pt>
                <c:pt idx="20">
                  <c:v>37164</c:v>
                </c:pt>
                <c:pt idx="21">
                  <c:v>37195</c:v>
                </c:pt>
                <c:pt idx="22">
                  <c:v>37225</c:v>
                </c:pt>
                <c:pt idx="23">
                  <c:v>37256</c:v>
                </c:pt>
                <c:pt idx="24">
                  <c:v>37287</c:v>
                </c:pt>
                <c:pt idx="25">
                  <c:v>37315</c:v>
                </c:pt>
                <c:pt idx="26">
                  <c:v>37346</c:v>
                </c:pt>
                <c:pt idx="27">
                  <c:v>37376</c:v>
                </c:pt>
                <c:pt idx="28">
                  <c:v>37407</c:v>
                </c:pt>
                <c:pt idx="29">
                  <c:v>37437</c:v>
                </c:pt>
                <c:pt idx="30">
                  <c:v>37468</c:v>
                </c:pt>
                <c:pt idx="31">
                  <c:v>37499</c:v>
                </c:pt>
                <c:pt idx="32">
                  <c:v>37529</c:v>
                </c:pt>
                <c:pt idx="33">
                  <c:v>37560</c:v>
                </c:pt>
                <c:pt idx="34">
                  <c:v>37590</c:v>
                </c:pt>
                <c:pt idx="35">
                  <c:v>37621</c:v>
                </c:pt>
                <c:pt idx="36">
                  <c:v>37652</c:v>
                </c:pt>
                <c:pt idx="37">
                  <c:v>37680</c:v>
                </c:pt>
                <c:pt idx="38">
                  <c:v>37711</c:v>
                </c:pt>
                <c:pt idx="39">
                  <c:v>37741</c:v>
                </c:pt>
                <c:pt idx="40">
                  <c:v>37772</c:v>
                </c:pt>
                <c:pt idx="41">
                  <c:v>37802</c:v>
                </c:pt>
                <c:pt idx="42">
                  <c:v>37833</c:v>
                </c:pt>
                <c:pt idx="43">
                  <c:v>37864</c:v>
                </c:pt>
                <c:pt idx="44">
                  <c:v>37894</c:v>
                </c:pt>
                <c:pt idx="45">
                  <c:v>37925</c:v>
                </c:pt>
                <c:pt idx="46">
                  <c:v>37955</c:v>
                </c:pt>
                <c:pt idx="47">
                  <c:v>37986</c:v>
                </c:pt>
                <c:pt idx="48">
                  <c:v>38017</c:v>
                </c:pt>
                <c:pt idx="49">
                  <c:v>38046</c:v>
                </c:pt>
                <c:pt idx="50">
                  <c:v>38077</c:v>
                </c:pt>
                <c:pt idx="51">
                  <c:v>38107</c:v>
                </c:pt>
                <c:pt idx="52">
                  <c:v>38138</c:v>
                </c:pt>
                <c:pt idx="53">
                  <c:v>38168</c:v>
                </c:pt>
                <c:pt idx="54">
                  <c:v>38199</c:v>
                </c:pt>
                <c:pt idx="55">
                  <c:v>38230</c:v>
                </c:pt>
                <c:pt idx="56">
                  <c:v>38260</c:v>
                </c:pt>
                <c:pt idx="57">
                  <c:v>38291</c:v>
                </c:pt>
                <c:pt idx="58">
                  <c:v>38321</c:v>
                </c:pt>
                <c:pt idx="59">
                  <c:v>38352</c:v>
                </c:pt>
                <c:pt idx="60">
                  <c:v>38383</c:v>
                </c:pt>
                <c:pt idx="61">
                  <c:v>38411</c:v>
                </c:pt>
                <c:pt idx="62">
                  <c:v>38442</c:v>
                </c:pt>
                <c:pt idx="63">
                  <c:v>38472</c:v>
                </c:pt>
                <c:pt idx="64">
                  <c:v>38503</c:v>
                </c:pt>
                <c:pt idx="65">
                  <c:v>38533</c:v>
                </c:pt>
                <c:pt idx="66">
                  <c:v>38564</c:v>
                </c:pt>
                <c:pt idx="67">
                  <c:v>38595</c:v>
                </c:pt>
                <c:pt idx="68">
                  <c:v>38625</c:v>
                </c:pt>
                <c:pt idx="69">
                  <c:v>38656</c:v>
                </c:pt>
                <c:pt idx="70">
                  <c:v>38686</c:v>
                </c:pt>
                <c:pt idx="71">
                  <c:v>38717</c:v>
                </c:pt>
                <c:pt idx="72">
                  <c:v>38748</c:v>
                </c:pt>
                <c:pt idx="73">
                  <c:v>38776</c:v>
                </c:pt>
                <c:pt idx="74">
                  <c:v>38807</c:v>
                </c:pt>
                <c:pt idx="75">
                  <c:v>38837</c:v>
                </c:pt>
                <c:pt idx="76">
                  <c:v>38868</c:v>
                </c:pt>
                <c:pt idx="77">
                  <c:v>38898</c:v>
                </c:pt>
                <c:pt idx="78">
                  <c:v>38929</c:v>
                </c:pt>
                <c:pt idx="79">
                  <c:v>38960</c:v>
                </c:pt>
                <c:pt idx="80">
                  <c:v>38990</c:v>
                </c:pt>
                <c:pt idx="81">
                  <c:v>39021</c:v>
                </c:pt>
                <c:pt idx="82">
                  <c:v>39051</c:v>
                </c:pt>
                <c:pt idx="83">
                  <c:v>39082</c:v>
                </c:pt>
                <c:pt idx="84">
                  <c:v>39113</c:v>
                </c:pt>
                <c:pt idx="85">
                  <c:v>39141</c:v>
                </c:pt>
                <c:pt idx="86">
                  <c:v>39172</c:v>
                </c:pt>
                <c:pt idx="87">
                  <c:v>39202</c:v>
                </c:pt>
                <c:pt idx="88">
                  <c:v>39233</c:v>
                </c:pt>
                <c:pt idx="89">
                  <c:v>39263</c:v>
                </c:pt>
                <c:pt idx="90">
                  <c:v>39294</c:v>
                </c:pt>
                <c:pt idx="91">
                  <c:v>39325</c:v>
                </c:pt>
                <c:pt idx="92">
                  <c:v>39355</c:v>
                </c:pt>
                <c:pt idx="93">
                  <c:v>39386</c:v>
                </c:pt>
                <c:pt idx="94">
                  <c:v>39416</c:v>
                </c:pt>
                <c:pt idx="95">
                  <c:v>39447</c:v>
                </c:pt>
                <c:pt idx="96">
                  <c:v>39478</c:v>
                </c:pt>
                <c:pt idx="97">
                  <c:v>39507</c:v>
                </c:pt>
                <c:pt idx="98">
                  <c:v>39538</c:v>
                </c:pt>
                <c:pt idx="99">
                  <c:v>39568</c:v>
                </c:pt>
                <c:pt idx="100">
                  <c:v>39599</c:v>
                </c:pt>
                <c:pt idx="101">
                  <c:v>39629</c:v>
                </c:pt>
                <c:pt idx="102">
                  <c:v>39660</c:v>
                </c:pt>
                <c:pt idx="103">
                  <c:v>39691</c:v>
                </c:pt>
                <c:pt idx="104">
                  <c:v>39721</c:v>
                </c:pt>
                <c:pt idx="105">
                  <c:v>39752</c:v>
                </c:pt>
                <c:pt idx="106">
                  <c:v>39782</c:v>
                </c:pt>
                <c:pt idx="107">
                  <c:v>39813</c:v>
                </c:pt>
                <c:pt idx="108">
                  <c:v>39844</c:v>
                </c:pt>
                <c:pt idx="109">
                  <c:v>39872</c:v>
                </c:pt>
                <c:pt idx="110">
                  <c:v>39903</c:v>
                </c:pt>
                <c:pt idx="111">
                  <c:v>39933</c:v>
                </c:pt>
                <c:pt idx="112">
                  <c:v>39964</c:v>
                </c:pt>
                <c:pt idx="113">
                  <c:v>39994</c:v>
                </c:pt>
                <c:pt idx="114">
                  <c:v>40025</c:v>
                </c:pt>
                <c:pt idx="115">
                  <c:v>40056</c:v>
                </c:pt>
                <c:pt idx="116">
                  <c:v>40086</c:v>
                </c:pt>
                <c:pt idx="117">
                  <c:v>40117</c:v>
                </c:pt>
                <c:pt idx="118">
                  <c:v>40147</c:v>
                </c:pt>
                <c:pt idx="119">
                  <c:v>40178</c:v>
                </c:pt>
                <c:pt idx="120">
                  <c:v>40209</c:v>
                </c:pt>
                <c:pt idx="121">
                  <c:v>40237</c:v>
                </c:pt>
                <c:pt idx="122">
                  <c:v>40268</c:v>
                </c:pt>
                <c:pt idx="123">
                  <c:v>40298</c:v>
                </c:pt>
                <c:pt idx="124">
                  <c:v>40329</c:v>
                </c:pt>
                <c:pt idx="125">
                  <c:v>40359</c:v>
                </c:pt>
                <c:pt idx="126">
                  <c:v>40390</c:v>
                </c:pt>
                <c:pt idx="127">
                  <c:v>40421</c:v>
                </c:pt>
                <c:pt idx="128">
                  <c:v>40451</c:v>
                </c:pt>
                <c:pt idx="129">
                  <c:v>40482</c:v>
                </c:pt>
                <c:pt idx="130">
                  <c:v>40512</c:v>
                </c:pt>
                <c:pt idx="131">
                  <c:v>40543</c:v>
                </c:pt>
                <c:pt idx="132">
                  <c:v>40574</c:v>
                </c:pt>
                <c:pt idx="133">
                  <c:v>40602</c:v>
                </c:pt>
                <c:pt idx="134">
                  <c:v>40633</c:v>
                </c:pt>
                <c:pt idx="135">
                  <c:v>40663</c:v>
                </c:pt>
                <c:pt idx="136">
                  <c:v>40694</c:v>
                </c:pt>
                <c:pt idx="137">
                  <c:v>40724</c:v>
                </c:pt>
                <c:pt idx="138">
                  <c:v>40755</c:v>
                </c:pt>
                <c:pt idx="139">
                  <c:v>40786</c:v>
                </c:pt>
                <c:pt idx="140">
                  <c:v>40816</c:v>
                </c:pt>
                <c:pt idx="141">
                  <c:v>40847</c:v>
                </c:pt>
                <c:pt idx="142">
                  <c:v>40877</c:v>
                </c:pt>
                <c:pt idx="143">
                  <c:v>40908</c:v>
                </c:pt>
                <c:pt idx="144">
                  <c:v>40939</c:v>
                </c:pt>
                <c:pt idx="145">
                  <c:v>40968</c:v>
                </c:pt>
                <c:pt idx="146">
                  <c:v>40999</c:v>
                </c:pt>
                <c:pt idx="147">
                  <c:v>41029</c:v>
                </c:pt>
                <c:pt idx="148">
                  <c:v>41060</c:v>
                </c:pt>
                <c:pt idx="149">
                  <c:v>41090</c:v>
                </c:pt>
                <c:pt idx="150">
                  <c:v>41121</c:v>
                </c:pt>
                <c:pt idx="151">
                  <c:v>41152</c:v>
                </c:pt>
                <c:pt idx="152">
                  <c:v>41182</c:v>
                </c:pt>
                <c:pt idx="153">
                  <c:v>41213</c:v>
                </c:pt>
                <c:pt idx="154">
                  <c:v>41243</c:v>
                </c:pt>
                <c:pt idx="155">
                  <c:v>41274</c:v>
                </c:pt>
                <c:pt idx="156">
                  <c:v>41305</c:v>
                </c:pt>
                <c:pt idx="157">
                  <c:v>41333</c:v>
                </c:pt>
                <c:pt idx="158">
                  <c:v>41364</c:v>
                </c:pt>
                <c:pt idx="159">
                  <c:v>41394</c:v>
                </c:pt>
                <c:pt idx="160">
                  <c:v>41425</c:v>
                </c:pt>
                <c:pt idx="161">
                  <c:v>41455</c:v>
                </c:pt>
                <c:pt idx="162">
                  <c:v>41486</c:v>
                </c:pt>
                <c:pt idx="163">
                  <c:v>41517</c:v>
                </c:pt>
                <c:pt idx="164">
                  <c:v>41547</c:v>
                </c:pt>
                <c:pt idx="165">
                  <c:v>41578</c:v>
                </c:pt>
                <c:pt idx="166">
                  <c:v>41608</c:v>
                </c:pt>
                <c:pt idx="167">
                  <c:v>41639</c:v>
                </c:pt>
                <c:pt idx="168">
                  <c:v>41670</c:v>
                </c:pt>
                <c:pt idx="169">
                  <c:v>41698</c:v>
                </c:pt>
                <c:pt idx="170">
                  <c:v>41729</c:v>
                </c:pt>
                <c:pt idx="171">
                  <c:v>41759</c:v>
                </c:pt>
                <c:pt idx="172">
                  <c:v>41790</c:v>
                </c:pt>
                <c:pt idx="173">
                  <c:v>41820</c:v>
                </c:pt>
                <c:pt idx="174">
                  <c:v>41851</c:v>
                </c:pt>
                <c:pt idx="175">
                  <c:v>41882</c:v>
                </c:pt>
                <c:pt idx="176">
                  <c:v>41912</c:v>
                </c:pt>
                <c:pt idx="177">
                  <c:v>41943</c:v>
                </c:pt>
                <c:pt idx="178">
                  <c:v>41973</c:v>
                </c:pt>
                <c:pt idx="179">
                  <c:v>42004</c:v>
                </c:pt>
                <c:pt idx="180">
                  <c:v>42035</c:v>
                </c:pt>
                <c:pt idx="181">
                  <c:v>42063</c:v>
                </c:pt>
                <c:pt idx="182">
                  <c:v>42094</c:v>
                </c:pt>
                <c:pt idx="183">
                  <c:v>42124</c:v>
                </c:pt>
                <c:pt idx="184">
                  <c:v>42155</c:v>
                </c:pt>
                <c:pt idx="185">
                  <c:v>42185</c:v>
                </c:pt>
                <c:pt idx="186">
                  <c:v>42216</c:v>
                </c:pt>
                <c:pt idx="187">
                  <c:v>42247</c:v>
                </c:pt>
                <c:pt idx="188">
                  <c:v>42277</c:v>
                </c:pt>
                <c:pt idx="189">
                  <c:v>42308</c:v>
                </c:pt>
                <c:pt idx="190">
                  <c:v>42338</c:v>
                </c:pt>
                <c:pt idx="191">
                  <c:v>42369</c:v>
                </c:pt>
                <c:pt idx="192">
                  <c:v>42400</c:v>
                </c:pt>
                <c:pt idx="193">
                  <c:v>42429</c:v>
                </c:pt>
                <c:pt idx="194">
                  <c:v>42460</c:v>
                </c:pt>
                <c:pt idx="195">
                  <c:v>42490</c:v>
                </c:pt>
                <c:pt idx="196">
                  <c:v>42521</c:v>
                </c:pt>
                <c:pt idx="197">
                  <c:v>42551</c:v>
                </c:pt>
                <c:pt idx="198">
                  <c:v>42582</c:v>
                </c:pt>
                <c:pt idx="199">
                  <c:v>42613</c:v>
                </c:pt>
                <c:pt idx="200">
                  <c:v>42643</c:v>
                </c:pt>
                <c:pt idx="201">
                  <c:v>42674</c:v>
                </c:pt>
                <c:pt idx="202">
                  <c:v>42704</c:v>
                </c:pt>
                <c:pt idx="203">
                  <c:v>42735</c:v>
                </c:pt>
                <c:pt idx="204">
                  <c:v>42766</c:v>
                </c:pt>
                <c:pt idx="205">
                  <c:v>42794</c:v>
                </c:pt>
                <c:pt idx="206">
                  <c:v>42825</c:v>
                </c:pt>
                <c:pt idx="207">
                  <c:v>42855</c:v>
                </c:pt>
                <c:pt idx="208">
                  <c:v>42886</c:v>
                </c:pt>
                <c:pt idx="209">
                  <c:v>42916</c:v>
                </c:pt>
                <c:pt idx="210">
                  <c:v>42947</c:v>
                </c:pt>
                <c:pt idx="211">
                  <c:v>42978</c:v>
                </c:pt>
                <c:pt idx="212">
                  <c:v>43008</c:v>
                </c:pt>
                <c:pt idx="213">
                  <c:v>43039</c:v>
                </c:pt>
                <c:pt idx="214">
                  <c:v>43069</c:v>
                </c:pt>
                <c:pt idx="215">
                  <c:v>43100</c:v>
                </c:pt>
                <c:pt idx="216">
                  <c:v>43131</c:v>
                </c:pt>
                <c:pt idx="217">
                  <c:v>43159</c:v>
                </c:pt>
                <c:pt idx="218">
                  <c:v>43190</c:v>
                </c:pt>
                <c:pt idx="219">
                  <c:v>43220</c:v>
                </c:pt>
                <c:pt idx="220">
                  <c:v>43251</c:v>
                </c:pt>
                <c:pt idx="221">
                  <c:v>43281</c:v>
                </c:pt>
                <c:pt idx="222">
                  <c:v>43312</c:v>
                </c:pt>
                <c:pt idx="223">
                  <c:v>43343</c:v>
                </c:pt>
                <c:pt idx="224">
                  <c:v>43373</c:v>
                </c:pt>
                <c:pt idx="225">
                  <c:v>43404</c:v>
                </c:pt>
                <c:pt idx="226">
                  <c:v>43434</c:v>
                </c:pt>
                <c:pt idx="227">
                  <c:v>43465</c:v>
                </c:pt>
                <c:pt idx="228">
                  <c:v>43496</c:v>
                </c:pt>
                <c:pt idx="229">
                  <c:v>43524</c:v>
                </c:pt>
                <c:pt idx="230">
                  <c:v>43555</c:v>
                </c:pt>
                <c:pt idx="231">
                  <c:v>43585</c:v>
                </c:pt>
                <c:pt idx="232">
                  <c:v>43616</c:v>
                </c:pt>
                <c:pt idx="233">
                  <c:v>43646</c:v>
                </c:pt>
                <c:pt idx="234">
                  <c:v>43677</c:v>
                </c:pt>
                <c:pt idx="235">
                  <c:v>43708</c:v>
                </c:pt>
                <c:pt idx="236">
                  <c:v>43738</c:v>
                </c:pt>
                <c:pt idx="237">
                  <c:v>43769</c:v>
                </c:pt>
                <c:pt idx="238">
                  <c:v>43799</c:v>
                </c:pt>
                <c:pt idx="239">
                  <c:v>43830</c:v>
                </c:pt>
                <c:pt idx="240">
                  <c:v>43861</c:v>
                </c:pt>
                <c:pt idx="241">
                  <c:v>43890</c:v>
                </c:pt>
                <c:pt idx="242">
                  <c:v>43921</c:v>
                </c:pt>
                <c:pt idx="243">
                  <c:v>43951</c:v>
                </c:pt>
                <c:pt idx="244">
                  <c:v>43982</c:v>
                </c:pt>
                <c:pt idx="245">
                  <c:v>44012</c:v>
                </c:pt>
                <c:pt idx="246">
                  <c:v>44043</c:v>
                </c:pt>
                <c:pt idx="247">
                  <c:v>44074</c:v>
                </c:pt>
                <c:pt idx="248">
                  <c:v>44104</c:v>
                </c:pt>
                <c:pt idx="249">
                  <c:v>44135</c:v>
                </c:pt>
                <c:pt idx="250">
                  <c:v>44165</c:v>
                </c:pt>
                <c:pt idx="251">
                  <c:v>44196</c:v>
                </c:pt>
                <c:pt idx="252">
                  <c:v>44227</c:v>
                </c:pt>
                <c:pt idx="253">
                  <c:v>44255</c:v>
                </c:pt>
                <c:pt idx="254">
                  <c:v>44286</c:v>
                </c:pt>
                <c:pt idx="255">
                  <c:v>44316</c:v>
                </c:pt>
                <c:pt idx="256">
                  <c:v>44347</c:v>
                </c:pt>
                <c:pt idx="257">
                  <c:v>44377</c:v>
                </c:pt>
                <c:pt idx="258">
                  <c:v>44408</c:v>
                </c:pt>
                <c:pt idx="259">
                  <c:v>44439</c:v>
                </c:pt>
                <c:pt idx="260">
                  <c:v>44469</c:v>
                </c:pt>
                <c:pt idx="261">
                  <c:v>44500</c:v>
                </c:pt>
                <c:pt idx="262">
                  <c:v>44530</c:v>
                </c:pt>
                <c:pt idx="263">
                  <c:v>44561</c:v>
                </c:pt>
                <c:pt idx="264">
                  <c:v>44592</c:v>
                </c:pt>
                <c:pt idx="265">
                  <c:v>44620</c:v>
                </c:pt>
                <c:pt idx="266">
                  <c:v>44651</c:v>
                </c:pt>
                <c:pt idx="267">
                  <c:v>44681</c:v>
                </c:pt>
                <c:pt idx="268">
                  <c:v>44712</c:v>
                </c:pt>
                <c:pt idx="269">
                  <c:v>44742</c:v>
                </c:pt>
                <c:pt idx="270">
                  <c:v>44773</c:v>
                </c:pt>
                <c:pt idx="271">
                  <c:v>44804</c:v>
                </c:pt>
                <c:pt idx="272">
                  <c:v>44834</c:v>
                </c:pt>
                <c:pt idx="273">
                  <c:v>44865</c:v>
                </c:pt>
                <c:pt idx="274">
                  <c:v>44895</c:v>
                </c:pt>
                <c:pt idx="275">
                  <c:v>44926</c:v>
                </c:pt>
                <c:pt idx="276">
                  <c:v>44957</c:v>
                </c:pt>
                <c:pt idx="277">
                  <c:v>44985</c:v>
                </c:pt>
                <c:pt idx="278">
                  <c:v>45016</c:v>
                </c:pt>
                <c:pt idx="279">
                  <c:v>45046</c:v>
                </c:pt>
                <c:pt idx="280">
                  <c:v>45077</c:v>
                </c:pt>
                <c:pt idx="281">
                  <c:v>45107</c:v>
                </c:pt>
                <c:pt idx="282">
                  <c:v>45138</c:v>
                </c:pt>
                <c:pt idx="283">
                  <c:v>45169</c:v>
                </c:pt>
                <c:pt idx="284">
                  <c:v>45199</c:v>
                </c:pt>
                <c:pt idx="285">
                  <c:v>45230</c:v>
                </c:pt>
                <c:pt idx="286">
                  <c:v>45260</c:v>
                </c:pt>
                <c:pt idx="287">
                  <c:v>45291</c:v>
                </c:pt>
                <c:pt idx="288">
                  <c:v>45322</c:v>
                </c:pt>
                <c:pt idx="289">
                  <c:v>45351</c:v>
                </c:pt>
                <c:pt idx="290">
                  <c:v>45382</c:v>
                </c:pt>
                <c:pt idx="291">
                  <c:v>45412</c:v>
                </c:pt>
                <c:pt idx="292">
                  <c:v>45443</c:v>
                </c:pt>
                <c:pt idx="293">
                  <c:v>45473</c:v>
                </c:pt>
                <c:pt idx="294">
                  <c:v>45504</c:v>
                </c:pt>
                <c:pt idx="295">
                  <c:v>45535</c:v>
                </c:pt>
                <c:pt idx="296">
                  <c:v>45565</c:v>
                </c:pt>
                <c:pt idx="297">
                  <c:v>45596</c:v>
                </c:pt>
                <c:pt idx="298">
                  <c:v>45626</c:v>
                </c:pt>
                <c:pt idx="299">
                  <c:v>45657</c:v>
                </c:pt>
                <c:pt idx="300">
                  <c:v>45688</c:v>
                </c:pt>
                <c:pt idx="301">
                  <c:v>45716</c:v>
                </c:pt>
                <c:pt idx="302">
                  <c:v>45747</c:v>
                </c:pt>
                <c:pt idx="303">
                  <c:v>45777</c:v>
                </c:pt>
                <c:pt idx="304">
                  <c:v>45808</c:v>
                </c:pt>
                <c:pt idx="305">
                  <c:v>45838</c:v>
                </c:pt>
                <c:pt idx="306">
                  <c:v>45869</c:v>
                </c:pt>
                <c:pt idx="307">
                  <c:v>45900</c:v>
                </c:pt>
              </c:numCache>
            </c:numRef>
          </c:cat>
          <c:val>
            <c:numRef>
              <c:f>TransactionActivity!$S$2:$S$309</c:f>
              <c:numCache>
                <c:formatCode>"$"#,##0</c:formatCode>
                <c:ptCount val="308"/>
                <c:pt idx="0">
                  <c:v>239138456</c:v>
                </c:pt>
                <c:pt idx="1">
                  <c:v>382350256</c:v>
                </c:pt>
                <c:pt idx="2">
                  <c:v>392187934</c:v>
                </c:pt>
                <c:pt idx="3">
                  <c:v>250888500</c:v>
                </c:pt>
                <c:pt idx="4">
                  <c:v>796690240</c:v>
                </c:pt>
                <c:pt idx="5">
                  <c:v>500920517</c:v>
                </c:pt>
                <c:pt idx="6">
                  <c:v>460727450</c:v>
                </c:pt>
                <c:pt idx="7">
                  <c:v>727633506</c:v>
                </c:pt>
                <c:pt idx="8">
                  <c:v>974752614</c:v>
                </c:pt>
                <c:pt idx="9">
                  <c:v>507163420</c:v>
                </c:pt>
                <c:pt idx="10">
                  <c:v>1319838612</c:v>
                </c:pt>
                <c:pt idx="11">
                  <c:v>1710158089</c:v>
                </c:pt>
                <c:pt idx="12">
                  <c:v>838779465</c:v>
                </c:pt>
                <c:pt idx="13">
                  <c:v>506527265</c:v>
                </c:pt>
                <c:pt idx="14">
                  <c:v>539034040</c:v>
                </c:pt>
                <c:pt idx="15">
                  <c:v>808624604</c:v>
                </c:pt>
                <c:pt idx="16">
                  <c:v>652455557</c:v>
                </c:pt>
                <c:pt idx="17">
                  <c:v>755139395</c:v>
                </c:pt>
                <c:pt idx="18">
                  <c:v>519752992</c:v>
                </c:pt>
                <c:pt idx="19">
                  <c:v>616812241</c:v>
                </c:pt>
                <c:pt idx="20">
                  <c:v>512522617</c:v>
                </c:pt>
                <c:pt idx="21">
                  <c:v>429380500</c:v>
                </c:pt>
                <c:pt idx="22">
                  <c:v>467538930</c:v>
                </c:pt>
                <c:pt idx="23">
                  <c:v>1107852874</c:v>
                </c:pt>
                <c:pt idx="24">
                  <c:v>451358099</c:v>
                </c:pt>
                <c:pt idx="25">
                  <c:v>353632020</c:v>
                </c:pt>
                <c:pt idx="26">
                  <c:v>671112256</c:v>
                </c:pt>
                <c:pt idx="27">
                  <c:v>380774125</c:v>
                </c:pt>
                <c:pt idx="28">
                  <c:v>828738933</c:v>
                </c:pt>
                <c:pt idx="29">
                  <c:v>1067716117</c:v>
                </c:pt>
                <c:pt idx="30">
                  <c:v>587620855</c:v>
                </c:pt>
                <c:pt idx="31">
                  <c:v>897310993</c:v>
                </c:pt>
                <c:pt idx="32">
                  <c:v>1013434907</c:v>
                </c:pt>
                <c:pt idx="33">
                  <c:v>900270033</c:v>
                </c:pt>
                <c:pt idx="34">
                  <c:v>927305338</c:v>
                </c:pt>
                <c:pt idx="35">
                  <c:v>1845981076</c:v>
                </c:pt>
                <c:pt idx="36">
                  <c:v>901439945</c:v>
                </c:pt>
                <c:pt idx="37">
                  <c:v>1326807500</c:v>
                </c:pt>
                <c:pt idx="38">
                  <c:v>922576277</c:v>
                </c:pt>
                <c:pt idx="39">
                  <c:v>1235948374</c:v>
                </c:pt>
                <c:pt idx="40">
                  <c:v>1503403933</c:v>
                </c:pt>
                <c:pt idx="41">
                  <c:v>1225196520</c:v>
                </c:pt>
                <c:pt idx="42">
                  <c:v>1536407380</c:v>
                </c:pt>
                <c:pt idx="43">
                  <c:v>1663327943</c:v>
                </c:pt>
                <c:pt idx="44">
                  <c:v>1500061707</c:v>
                </c:pt>
                <c:pt idx="45">
                  <c:v>1479953541</c:v>
                </c:pt>
                <c:pt idx="46">
                  <c:v>1006206043</c:v>
                </c:pt>
                <c:pt idx="47">
                  <c:v>4153040397</c:v>
                </c:pt>
                <c:pt idx="48">
                  <c:v>1210559658</c:v>
                </c:pt>
                <c:pt idx="49">
                  <c:v>1598587596</c:v>
                </c:pt>
                <c:pt idx="50">
                  <c:v>1782149414</c:v>
                </c:pt>
                <c:pt idx="51">
                  <c:v>2737578185</c:v>
                </c:pt>
                <c:pt idx="52">
                  <c:v>1674781277</c:v>
                </c:pt>
                <c:pt idx="53">
                  <c:v>2291463197</c:v>
                </c:pt>
                <c:pt idx="54">
                  <c:v>2334377407</c:v>
                </c:pt>
                <c:pt idx="55">
                  <c:v>3405245540</c:v>
                </c:pt>
                <c:pt idx="56">
                  <c:v>3039758248</c:v>
                </c:pt>
                <c:pt idx="57">
                  <c:v>2853153966</c:v>
                </c:pt>
                <c:pt idx="58">
                  <c:v>2543656911</c:v>
                </c:pt>
                <c:pt idx="59">
                  <c:v>4659836767</c:v>
                </c:pt>
                <c:pt idx="60">
                  <c:v>2551160902</c:v>
                </c:pt>
                <c:pt idx="61">
                  <c:v>2221027353</c:v>
                </c:pt>
                <c:pt idx="62">
                  <c:v>3054543046</c:v>
                </c:pt>
                <c:pt idx="63">
                  <c:v>3627210323</c:v>
                </c:pt>
                <c:pt idx="64">
                  <c:v>3938192545</c:v>
                </c:pt>
                <c:pt idx="65">
                  <c:v>3711938598</c:v>
                </c:pt>
                <c:pt idx="66">
                  <c:v>4312913235</c:v>
                </c:pt>
                <c:pt idx="67">
                  <c:v>4132237041</c:v>
                </c:pt>
                <c:pt idx="68">
                  <c:v>6500445095</c:v>
                </c:pt>
                <c:pt idx="69">
                  <c:v>3926740651</c:v>
                </c:pt>
                <c:pt idx="70">
                  <c:v>5165734716</c:v>
                </c:pt>
                <c:pt idx="71">
                  <c:v>5970670407</c:v>
                </c:pt>
                <c:pt idx="72">
                  <c:v>3965509726</c:v>
                </c:pt>
                <c:pt idx="73">
                  <c:v>3324216287</c:v>
                </c:pt>
                <c:pt idx="74">
                  <c:v>4686615131</c:v>
                </c:pt>
                <c:pt idx="75">
                  <c:v>4661619824</c:v>
                </c:pt>
                <c:pt idx="76">
                  <c:v>3525602567</c:v>
                </c:pt>
                <c:pt idx="77">
                  <c:v>5330455525</c:v>
                </c:pt>
                <c:pt idx="78">
                  <c:v>3693544718</c:v>
                </c:pt>
                <c:pt idx="79">
                  <c:v>5339958114</c:v>
                </c:pt>
                <c:pt idx="80">
                  <c:v>6049651079</c:v>
                </c:pt>
                <c:pt idx="81">
                  <c:v>3109816999</c:v>
                </c:pt>
                <c:pt idx="82">
                  <c:v>3785619098</c:v>
                </c:pt>
                <c:pt idx="83">
                  <c:v>7462056733</c:v>
                </c:pt>
                <c:pt idx="84">
                  <c:v>6152612271</c:v>
                </c:pt>
                <c:pt idx="85">
                  <c:v>3627177717</c:v>
                </c:pt>
                <c:pt idx="86">
                  <c:v>5020283969</c:v>
                </c:pt>
                <c:pt idx="87">
                  <c:v>4473294915</c:v>
                </c:pt>
                <c:pt idx="88">
                  <c:v>5402411967</c:v>
                </c:pt>
                <c:pt idx="89">
                  <c:v>6290414252</c:v>
                </c:pt>
                <c:pt idx="90">
                  <c:v>5577155103</c:v>
                </c:pt>
                <c:pt idx="91">
                  <c:v>5467979080</c:v>
                </c:pt>
                <c:pt idx="92">
                  <c:v>3821565947</c:v>
                </c:pt>
                <c:pt idx="93">
                  <c:v>3192786246</c:v>
                </c:pt>
                <c:pt idx="94">
                  <c:v>3141790980</c:v>
                </c:pt>
                <c:pt idx="95">
                  <c:v>5672350063</c:v>
                </c:pt>
                <c:pt idx="96">
                  <c:v>2030360538</c:v>
                </c:pt>
                <c:pt idx="97">
                  <c:v>2089991203</c:v>
                </c:pt>
                <c:pt idx="98">
                  <c:v>1846646820</c:v>
                </c:pt>
                <c:pt idx="99">
                  <c:v>1976877927</c:v>
                </c:pt>
                <c:pt idx="100">
                  <c:v>1921288187</c:v>
                </c:pt>
                <c:pt idx="101">
                  <c:v>5180759763</c:v>
                </c:pt>
                <c:pt idx="102">
                  <c:v>1844059667</c:v>
                </c:pt>
                <c:pt idx="103">
                  <c:v>1731668915</c:v>
                </c:pt>
                <c:pt idx="104">
                  <c:v>2151659317</c:v>
                </c:pt>
                <c:pt idx="105">
                  <c:v>1632693223</c:v>
                </c:pt>
                <c:pt idx="106">
                  <c:v>459894996</c:v>
                </c:pt>
                <c:pt idx="107">
                  <c:v>1472714543</c:v>
                </c:pt>
                <c:pt idx="108">
                  <c:v>645937110</c:v>
                </c:pt>
                <c:pt idx="109">
                  <c:v>719442371</c:v>
                </c:pt>
                <c:pt idx="110">
                  <c:v>809298045</c:v>
                </c:pt>
                <c:pt idx="111">
                  <c:v>633495751</c:v>
                </c:pt>
                <c:pt idx="112">
                  <c:v>444031042</c:v>
                </c:pt>
                <c:pt idx="113">
                  <c:v>1119754577</c:v>
                </c:pt>
                <c:pt idx="114">
                  <c:v>1127062868</c:v>
                </c:pt>
                <c:pt idx="115">
                  <c:v>466095776</c:v>
                </c:pt>
                <c:pt idx="116">
                  <c:v>828683849</c:v>
                </c:pt>
                <c:pt idx="117">
                  <c:v>998361217</c:v>
                </c:pt>
                <c:pt idx="118">
                  <c:v>760258677</c:v>
                </c:pt>
                <c:pt idx="119">
                  <c:v>1923430810</c:v>
                </c:pt>
                <c:pt idx="120">
                  <c:v>886142254</c:v>
                </c:pt>
                <c:pt idx="121">
                  <c:v>1194182649</c:v>
                </c:pt>
                <c:pt idx="122">
                  <c:v>1297420764</c:v>
                </c:pt>
                <c:pt idx="123">
                  <c:v>953391503</c:v>
                </c:pt>
                <c:pt idx="124">
                  <c:v>1523271833</c:v>
                </c:pt>
                <c:pt idx="125">
                  <c:v>2352553003</c:v>
                </c:pt>
                <c:pt idx="126">
                  <c:v>1241562137</c:v>
                </c:pt>
                <c:pt idx="127">
                  <c:v>1848619651</c:v>
                </c:pt>
                <c:pt idx="128">
                  <c:v>3202378535</c:v>
                </c:pt>
                <c:pt idx="129">
                  <c:v>2370289275</c:v>
                </c:pt>
                <c:pt idx="130">
                  <c:v>2445869267</c:v>
                </c:pt>
                <c:pt idx="131">
                  <c:v>4269130521</c:v>
                </c:pt>
                <c:pt idx="132">
                  <c:v>1722818837</c:v>
                </c:pt>
                <c:pt idx="133">
                  <c:v>2788421579</c:v>
                </c:pt>
                <c:pt idx="134">
                  <c:v>2035548475</c:v>
                </c:pt>
                <c:pt idx="135">
                  <c:v>2388049104</c:v>
                </c:pt>
                <c:pt idx="136">
                  <c:v>3947326075</c:v>
                </c:pt>
                <c:pt idx="137">
                  <c:v>4204883074</c:v>
                </c:pt>
                <c:pt idx="138">
                  <c:v>3029301781</c:v>
                </c:pt>
                <c:pt idx="139">
                  <c:v>3455688649</c:v>
                </c:pt>
                <c:pt idx="140">
                  <c:v>3532858161</c:v>
                </c:pt>
                <c:pt idx="141">
                  <c:v>3595650790</c:v>
                </c:pt>
                <c:pt idx="142">
                  <c:v>2718290837</c:v>
                </c:pt>
                <c:pt idx="143">
                  <c:v>5459023393</c:v>
                </c:pt>
                <c:pt idx="144">
                  <c:v>2617024237</c:v>
                </c:pt>
                <c:pt idx="145">
                  <c:v>2628914978</c:v>
                </c:pt>
                <c:pt idx="146">
                  <c:v>3674413844</c:v>
                </c:pt>
                <c:pt idx="147">
                  <c:v>2730017831</c:v>
                </c:pt>
                <c:pt idx="148">
                  <c:v>3147756443</c:v>
                </c:pt>
                <c:pt idx="149">
                  <c:v>4111668202</c:v>
                </c:pt>
                <c:pt idx="150">
                  <c:v>3870132916</c:v>
                </c:pt>
                <c:pt idx="151">
                  <c:v>4233488288</c:v>
                </c:pt>
                <c:pt idx="152">
                  <c:v>3429894723</c:v>
                </c:pt>
                <c:pt idx="153">
                  <c:v>3258734568</c:v>
                </c:pt>
                <c:pt idx="154">
                  <c:v>4202161882</c:v>
                </c:pt>
                <c:pt idx="155">
                  <c:v>7507131192</c:v>
                </c:pt>
                <c:pt idx="156">
                  <c:v>2470090728</c:v>
                </c:pt>
                <c:pt idx="157">
                  <c:v>1996276470</c:v>
                </c:pt>
                <c:pt idx="158">
                  <c:v>3833623939</c:v>
                </c:pt>
                <c:pt idx="159">
                  <c:v>4256945763</c:v>
                </c:pt>
                <c:pt idx="160">
                  <c:v>4231957375</c:v>
                </c:pt>
                <c:pt idx="161">
                  <c:v>6605446946</c:v>
                </c:pt>
                <c:pt idx="162">
                  <c:v>3944598458</c:v>
                </c:pt>
                <c:pt idx="163">
                  <c:v>4788564656</c:v>
                </c:pt>
                <c:pt idx="164">
                  <c:v>4878443303</c:v>
                </c:pt>
                <c:pt idx="165">
                  <c:v>6898407929</c:v>
                </c:pt>
                <c:pt idx="166">
                  <c:v>4360925265</c:v>
                </c:pt>
                <c:pt idx="167">
                  <c:v>8359139505</c:v>
                </c:pt>
                <c:pt idx="168">
                  <c:v>2867666447</c:v>
                </c:pt>
                <c:pt idx="169">
                  <c:v>3201800561</c:v>
                </c:pt>
                <c:pt idx="170">
                  <c:v>4583668638</c:v>
                </c:pt>
                <c:pt idx="171">
                  <c:v>4179884502</c:v>
                </c:pt>
                <c:pt idx="172">
                  <c:v>5595164615</c:v>
                </c:pt>
                <c:pt idx="173">
                  <c:v>10241442068</c:v>
                </c:pt>
                <c:pt idx="174">
                  <c:v>7233652696</c:v>
                </c:pt>
                <c:pt idx="175">
                  <c:v>6092368069</c:v>
                </c:pt>
                <c:pt idx="176">
                  <c:v>6347594492</c:v>
                </c:pt>
                <c:pt idx="177">
                  <c:v>7742997291</c:v>
                </c:pt>
                <c:pt idx="178">
                  <c:v>6141561392</c:v>
                </c:pt>
                <c:pt idx="179">
                  <c:v>10633786185</c:v>
                </c:pt>
                <c:pt idx="180">
                  <c:v>7019603943</c:v>
                </c:pt>
                <c:pt idx="181">
                  <c:v>5383673769</c:v>
                </c:pt>
                <c:pt idx="182">
                  <c:v>6085831366</c:v>
                </c:pt>
                <c:pt idx="183">
                  <c:v>4907656633</c:v>
                </c:pt>
                <c:pt idx="184">
                  <c:v>8774923008</c:v>
                </c:pt>
                <c:pt idx="185">
                  <c:v>8720361548</c:v>
                </c:pt>
                <c:pt idx="186">
                  <c:v>6420412621</c:v>
                </c:pt>
                <c:pt idx="187">
                  <c:v>8094250783</c:v>
                </c:pt>
                <c:pt idx="188">
                  <c:v>7064931826</c:v>
                </c:pt>
                <c:pt idx="189">
                  <c:v>7862388825</c:v>
                </c:pt>
                <c:pt idx="190">
                  <c:v>5881564167</c:v>
                </c:pt>
                <c:pt idx="191">
                  <c:v>16181242078</c:v>
                </c:pt>
                <c:pt idx="192">
                  <c:v>5814134751</c:v>
                </c:pt>
                <c:pt idx="193">
                  <c:v>5494463082</c:v>
                </c:pt>
                <c:pt idx="194">
                  <c:v>6393345201</c:v>
                </c:pt>
                <c:pt idx="195">
                  <c:v>4575235030</c:v>
                </c:pt>
                <c:pt idx="196">
                  <c:v>5895355263</c:v>
                </c:pt>
                <c:pt idx="197">
                  <c:v>12677044832</c:v>
                </c:pt>
                <c:pt idx="198">
                  <c:v>7985142440</c:v>
                </c:pt>
                <c:pt idx="199">
                  <c:v>8212859598</c:v>
                </c:pt>
                <c:pt idx="200">
                  <c:v>9146556555</c:v>
                </c:pt>
                <c:pt idx="201">
                  <c:v>8391767886</c:v>
                </c:pt>
                <c:pt idx="202">
                  <c:v>9451941931</c:v>
                </c:pt>
                <c:pt idx="203">
                  <c:v>11506068287</c:v>
                </c:pt>
                <c:pt idx="204">
                  <c:v>8005115178</c:v>
                </c:pt>
                <c:pt idx="205">
                  <c:v>5794433618</c:v>
                </c:pt>
                <c:pt idx="206">
                  <c:v>7349763234</c:v>
                </c:pt>
                <c:pt idx="207">
                  <c:v>7099733008</c:v>
                </c:pt>
                <c:pt idx="208">
                  <c:v>6102714750</c:v>
                </c:pt>
                <c:pt idx="209">
                  <c:v>9611757619</c:v>
                </c:pt>
                <c:pt idx="210">
                  <c:v>7346961999</c:v>
                </c:pt>
                <c:pt idx="211">
                  <c:v>7693403673</c:v>
                </c:pt>
                <c:pt idx="212">
                  <c:v>8288927793</c:v>
                </c:pt>
                <c:pt idx="213">
                  <c:v>9197107558</c:v>
                </c:pt>
                <c:pt idx="214">
                  <c:v>8336908921</c:v>
                </c:pt>
                <c:pt idx="215">
                  <c:v>10587218951</c:v>
                </c:pt>
                <c:pt idx="216">
                  <c:v>8197769545</c:v>
                </c:pt>
                <c:pt idx="217">
                  <c:v>6645303925</c:v>
                </c:pt>
                <c:pt idx="218">
                  <c:v>9644671903</c:v>
                </c:pt>
                <c:pt idx="219">
                  <c:v>6291555608</c:v>
                </c:pt>
                <c:pt idx="220">
                  <c:v>7720184512</c:v>
                </c:pt>
                <c:pt idx="221">
                  <c:v>9822456612</c:v>
                </c:pt>
                <c:pt idx="222">
                  <c:v>8004456879</c:v>
                </c:pt>
                <c:pt idx="223">
                  <c:v>9980430120</c:v>
                </c:pt>
                <c:pt idx="224">
                  <c:v>8262342866</c:v>
                </c:pt>
                <c:pt idx="225">
                  <c:v>10533563488</c:v>
                </c:pt>
                <c:pt idx="226">
                  <c:v>10011006816</c:v>
                </c:pt>
                <c:pt idx="227">
                  <c:v>13286258677</c:v>
                </c:pt>
                <c:pt idx="228">
                  <c:v>6314825875</c:v>
                </c:pt>
                <c:pt idx="229">
                  <c:v>6801132901</c:v>
                </c:pt>
                <c:pt idx="230">
                  <c:v>6805653539</c:v>
                </c:pt>
                <c:pt idx="231">
                  <c:v>5492748133</c:v>
                </c:pt>
                <c:pt idx="232">
                  <c:v>9049911869</c:v>
                </c:pt>
                <c:pt idx="233">
                  <c:v>11996751876</c:v>
                </c:pt>
                <c:pt idx="234">
                  <c:v>10298117108</c:v>
                </c:pt>
                <c:pt idx="235">
                  <c:v>9876612806</c:v>
                </c:pt>
                <c:pt idx="236">
                  <c:v>11229190364</c:v>
                </c:pt>
                <c:pt idx="237">
                  <c:v>9635752313</c:v>
                </c:pt>
                <c:pt idx="238">
                  <c:v>9276626017</c:v>
                </c:pt>
                <c:pt idx="239">
                  <c:v>15294487779</c:v>
                </c:pt>
                <c:pt idx="240">
                  <c:v>7960755964</c:v>
                </c:pt>
                <c:pt idx="241">
                  <c:v>7703143071</c:v>
                </c:pt>
                <c:pt idx="242">
                  <c:v>6407835801</c:v>
                </c:pt>
                <c:pt idx="243">
                  <c:v>3682650834</c:v>
                </c:pt>
                <c:pt idx="244">
                  <c:v>2330681738</c:v>
                </c:pt>
                <c:pt idx="245">
                  <c:v>2822216233</c:v>
                </c:pt>
                <c:pt idx="246">
                  <c:v>3237376649</c:v>
                </c:pt>
                <c:pt idx="247">
                  <c:v>2958385273</c:v>
                </c:pt>
                <c:pt idx="248">
                  <c:v>7188572577</c:v>
                </c:pt>
                <c:pt idx="249">
                  <c:v>7483479305</c:v>
                </c:pt>
                <c:pt idx="250">
                  <c:v>6517803196</c:v>
                </c:pt>
                <c:pt idx="251">
                  <c:v>14515100208</c:v>
                </c:pt>
                <c:pt idx="252">
                  <c:v>6563814092</c:v>
                </c:pt>
                <c:pt idx="253">
                  <c:v>4430422545</c:v>
                </c:pt>
                <c:pt idx="254">
                  <c:v>6803482465</c:v>
                </c:pt>
                <c:pt idx="255">
                  <c:v>9032939792</c:v>
                </c:pt>
                <c:pt idx="256">
                  <c:v>7836339820</c:v>
                </c:pt>
                <c:pt idx="257">
                  <c:v>11472341042</c:v>
                </c:pt>
                <c:pt idx="258">
                  <c:v>12197510269</c:v>
                </c:pt>
                <c:pt idx="259">
                  <c:v>14052444773</c:v>
                </c:pt>
                <c:pt idx="260">
                  <c:v>14151790118</c:v>
                </c:pt>
                <c:pt idx="261">
                  <c:v>14282472589</c:v>
                </c:pt>
                <c:pt idx="262">
                  <c:v>13751390495</c:v>
                </c:pt>
                <c:pt idx="263">
                  <c:v>27099277669</c:v>
                </c:pt>
                <c:pt idx="264">
                  <c:v>8832048435</c:v>
                </c:pt>
                <c:pt idx="265">
                  <c:v>8917294399</c:v>
                </c:pt>
                <c:pt idx="266">
                  <c:v>13241533522</c:v>
                </c:pt>
                <c:pt idx="267">
                  <c:v>11968464192</c:v>
                </c:pt>
                <c:pt idx="268">
                  <c:v>11974809330</c:v>
                </c:pt>
                <c:pt idx="269">
                  <c:v>16046861015</c:v>
                </c:pt>
                <c:pt idx="270">
                  <c:v>11119661746</c:v>
                </c:pt>
                <c:pt idx="271">
                  <c:v>10119308360</c:v>
                </c:pt>
                <c:pt idx="272">
                  <c:v>10941334567</c:v>
                </c:pt>
                <c:pt idx="273">
                  <c:v>8141550166</c:v>
                </c:pt>
                <c:pt idx="274">
                  <c:v>8065220041</c:v>
                </c:pt>
                <c:pt idx="275">
                  <c:v>7677757913</c:v>
                </c:pt>
                <c:pt idx="276">
                  <c:v>3394291730</c:v>
                </c:pt>
                <c:pt idx="277">
                  <c:v>2970311942</c:v>
                </c:pt>
                <c:pt idx="278">
                  <c:v>5475621596</c:v>
                </c:pt>
                <c:pt idx="279">
                  <c:v>2999976243</c:v>
                </c:pt>
                <c:pt idx="280">
                  <c:v>3837456585</c:v>
                </c:pt>
                <c:pt idx="281">
                  <c:v>5430786134</c:v>
                </c:pt>
                <c:pt idx="282">
                  <c:v>4857012781</c:v>
                </c:pt>
                <c:pt idx="283">
                  <c:v>6069949843</c:v>
                </c:pt>
                <c:pt idx="284">
                  <c:v>5603714530</c:v>
                </c:pt>
                <c:pt idx="285">
                  <c:v>5519017293</c:v>
                </c:pt>
                <c:pt idx="286">
                  <c:v>3222874315</c:v>
                </c:pt>
                <c:pt idx="287">
                  <c:v>5825753533</c:v>
                </c:pt>
                <c:pt idx="288">
                  <c:v>3362633738</c:v>
                </c:pt>
                <c:pt idx="289">
                  <c:v>3401213591</c:v>
                </c:pt>
                <c:pt idx="290">
                  <c:v>4028299762</c:v>
                </c:pt>
                <c:pt idx="291">
                  <c:v>5256725427</c:v>
                </c:pt>
                <c:pt idx="292">
                  <c:v>5461336260</c:v>
                </c:pt>
                <c:pt idx="293">
                  <c:v>6062692742</c:v>
                </c:pt>
                <c:pt idx="294">
                  <c:v>5721182846</c:v>
                </c:pt>
                <c:pt idx="295">
                  <c:v>6260935192</c:v>
                </c:pt>
                <c:pt idx="296">
                  <c:v>7536309758</c:v>
                </c:pt>
                <c:pt idx="297">
                  <c:v>7362161358</c:v>
                </c:pt>
                <c:pt idx="298">
                  <c:v>6747603732</c:v>
                </c:pt>
                <c:pt idx="299">
                  <c:v>10058406852</c:v>
                </c:pt>
                <c:pt idx="300">
                  <c:v>6155416005</c:v>
                </c:pt>
                <c:pt idx="301">
                  <c:v>4861349879</c:v>
                </c:pt>
                <c:pt idx="302">
                  <c:v>5905447282</c:v>
                </c:pt>
                <c:pt idx="303">
                  <c:v>5743388313</c:v>
                </c:pt>
                <c:pt idx="304">
                  <c:v>5968844585</c:v>
                </c:pt>
                <c:pt idx="305">
                  <c:v>6431721590</c:v>
                </c:pt>
                <c:pt idx="306">
                  <c:v>6727327582</c:v>
                </c:pt>
                <c:pt idx="307">
                  <c:v>6246113531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74-44BF-9851-1C31C582601D}"/>
            </c:ext>
          </c:extLst>
        </c:ser>
        <c:ser>
          <c:idx val="2"/>
          <c:order val="1"/>
          <c:tx>
            <c:strRef>
              <c:f>TransactionActivity!$T$1</c:f>
              <c:strCache>
                <c:ptCount val="1"/>
                <c:pt idx="0">
                  <c:v>U.S. General Commercial Pair Volume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rgbClr val="FF0000"/>
              </a:solidFill>
            </a:ln>
          </c:spPr>
          <c:invertIfNegative val="0"/>
          <c:cat>
            <c:numRef>
              <c:f>TransactionActivity!$N$2:$N$309</c:f>
              <c:numCache>
                <c:formatCode>m/d/yyyy</c:formatCode>
                <c:ptCount val="308"/>
                <c:pt idx="0">
                  <c:v>36556</c:v>
                </c:pt>
                <c:pt idx="1">
                  <c:v>36585</c:v>
                </c:pt>
                <c:pt idx="2">
                  <c:v>36616</c:v>
                </c:pt>
                <c:pt idx="3">
                  <c:v>36646</c:v>
                </c:pt>
                <c:pt idx="4">
                  <c:v>36677</c:v>
                </c:pt>
                <c:pt idx="5">
                  <c:v>36707</c:v>
                </c:pt>
                <c:pt idx="6">
                  <c:v>36738</c:v>
                </c:pt>
                <c:pt idx="7">
                  <c:v>36769</c:v>
                </c:pt>
                <c:pt idx="8">
                  <c:v>36799</c:v>
                </c:pt>
                <c:pt idx="9">
                  <c:v>36830</c:v>
                </c:pt>
                <c:pt idx="10">
                  <c:v>36860</c:v>
                </c:pt>
                <c:pt idx="11">
                  <c:v>36891</c:v>
                </c:pt>
                <c:pt idx="12">
                  <c:v>36922</c:v>
                </c:pt>
                <c:pt idx="13">
                  <c:v>36950</c:v>
                </c:pt>
                <c:pt idx="14">
                  <c:v>36981</c:v>
                </c:pt>
                <c:pt idx="15">
                  <c:v>37011</c:v>
                </c:pt>
                <c:pt idx="16">
                  <c:v>37042</c:v>
                </c:pt>
                <c:pt idx="17">
                  <c:v>37072</c:v>
                </c:pt>
                <c:pt idx="18">
                  <c:v>37103</c:v>
                </c:pt>
                <c:pt idx="19">
                  <c:v>37134</c:v>
                </c:pt>
                <c:pt idx="20">
                  <c:v>37164</c:v>
                </c:pt>
                <c:pt idx="21">
                  <c:v>37195</c:v>
                </c:pt>
                <c:pt idx="22">
                  <c:v>37225</c:v>
                </c:pt>
                <c:pt idx="23">
                  <c:v>37256</c:v>
                </c:pt>
                <c:pt idx="24">
                  <c:v>37287</c:v>
                </c:pt>
                <c:pt idx="25">
                  <c:v>37315</c:v>
                </c:pt>
                <c:pt idx="26">
                  <c:v>37346</c:v>
                </c:pt>
                <c:pt idx="27">
                  <c:v>37376</c:v>
                </c:pt>
                <c:pt idx="28">
                  <c:v>37407</c:v>
                </c:pt>
                <c:pt idx="29">
                  <c:v>37437</c:v>
                </c:pt>
                <c:pt idx="30">
                  <c:v>37468</c:v>
                </c:pt>
                <c:pt idx="31">
                  <c:v>37499</c:v>
                </c:pt>
                <c:pt idx="32">
                  <c:v>37529</c:v>
                </c:pt>
                <c:pt idx="33">
                  <c:v>37560</c:v>
                </c:pt>
                <c:pt idx="34">
                  <c:v>37590</c:v>
                </c:pt>
                <c:pt idx="35">
                  <c:v>37621</c:v>
                </c:pt>
                <c:pt idx="36">
                  <c:v>37652</c:v>
                </c:pt>
                <c:pt idx="37">
                  <c:v>37680</c:v>
                </c:pt>
                <c:pt idx="38">
                  <c:v>37711</c:v>
                </c:pt>
                <c:pt idx="39">
                  <c:v>37741</c:v>
                </c:pt>
                <c:pt idx="40">
                  <c:v>37772</c:v>
                </c:pt>
                <c:pt idx="41">
                  <c:v>37802</c:v>
                </c:pt>
                <c:pt idx="42">
                  <c:v>37833</c:v>
                </c:pt>
                <c:pt idx="43">
                  <c:v>37864</c:v>
                </c:pt>
                <c:pt idx="44">
                  <c:v>37894</c:v>
                </c:pt>
                <c:pt idx="45">
                  <c:v>37925</c:v>
                </c:pt>
                <c:pt idx="46">
                  <c:v>37955</c:v>
                </c:pt>
                <c:pt idx="47">
                  <c:v>37986</c:v>
                </c:pt>
                <c:pt idx="48">
                  <c:v>38017</c:v>
                </c:pt>
                <c:pt idx="49">
                  <c:v>38046</c:v>
                </c:pt>
                <c:pt idx="50">
                  <c:v>38077</c:v>
                </c:pt>
                <c:pt idx="51">
                  <c:v>38107</c:v>
                </c:pt>
                <c:pt idx="52">
                  <c:v>38138</c:v>
                </c:pt>
                <c:pt idx="53">
                  <c:v>38168</c:v>
                </c:pt>
                <c:pt idx="54">
                  <c:v>38199</c:v>
                </c:pt>
                <c:pt idx="55">
                  <c:v>38230</c:v>
                </c:pt>
                <c:pt idx="56">
                  <c:v>38260</c:v>
                </c:pt>
                <c:pt idx="57">
                  <c:v>38291</c:v>
                </c:pt>
                <c:pt idx="58">
                  <c:v>38321</c:v>
                </c:pt>
                <c:pt idx="59">
                  <c:v>38352</c:v>
                </c:pt>
                <c:pt idx="60">
                  <c:v>38383</c:v>
                </c:pt>
                <c:pt idx="61">
                  <c:v>38411</c:v>
                </c:pt>
                <c:pt idx="62">
                  <c:v>38442</c:v>
                </c:pt>
                <c:pt idx="63">
                  <c:v>38472</c:v>
                </c:pt>
                <c:pt idx="64">
                  <c:v>38503</c:v>
                </c:pt>
                <c:pt idx="65">
                  <c:v>38533</c:v>
                </c:pt>
                <c:pt idx="66">
                  <c:v>38564</c:v>
                </c:pt>
                <c:pt idx="67">
                  <c:v>38595</c:v>
                </c:pt>
                <c:pt idx="68">
                  <c:v>38625</c:v>
                </c:pt>
                <c:pt idx="69">
                  <c:v>38656</c:v>
                </c:pt>
                <c:pt idx="70">
                  <c:v>38686</c:v>
                </c:pt>
                <c:pt idx="71">
                  <c:v>38717</c:v>
                </c:pt>
                <c:pt idx="72">
                  <c:v>38748</c:v>
                </c:pt>
                <c:pt idx="73">
                  <c:v>38776</c:v>
                </c:pt>
                <c:pt idx="74">
                  <c:v>38807</c:v>
                </c:pt>
                <c:pt idx="75">
                  <c:v>38837</c:v>
                </c:pt>
                <c:pt idx="76">
                  <c:v>38868</c:v>
                </c:pt>
                <c:pt idx="77">
                  <c:v>38898</c:v>
                </c:pt>
                <c:pt idx="78">
                  <c:v>38929</c:v>
                </c:pt>
                <c:pt idx="79">
                  <c:v>38960</c:v>
                </c:pt>
                <c:pt idx="80">
                  <c:v>38990</c:v>
                </c:pt>
                <c:pt idx="81">
                  <c:v>39021</c:v>
                </c:pt>
                <c:pt idx="82">
                  <c:v>39051</c:v>
                </c:pt>
                <c:pt idx="83">
                  <c:v>39082</c:v>
                </c:pt>
                <c:pt idx="84">
                  <c:v>39113</c:v>
                </c:pt>
                <c:pt idx="85">
                  <c:v>39141</c:v>
                </c:pt>
                <c:pt idx="86">
                  <c:v>39172</c:v>
                </c:pt>
                <c:pt idx="87">
                  <c:v>39202</c:v>
                </c:pt>
                <c:pt idx="88">
                  <c:v>39233</c:v>
                </c:pt>
                <c:pt idx="89">
                  <c:v>39263</c:v>
                </c:pt>
                <c:pt idx="90">
                  <c:v>39294</c:v>
                </c:pt>
                <c:pt idx="91">
                  <c:v>39325</c:v>
                </c:pt>
                <c:pt idx="92">
                  <c:v>39355</c:v>
                </c:pt>
                <c:pt idx="93">
                  <c:v>39386</c:v>
                </c:pt>
                <c:pt idx="94">
                  <c:v>39416</c:v>
                </c:pt>
                <c:pt idx="95">
                  <c:v>39447</c:v>
                </c:pt>
                <c:pt idx="96">
                  <c:v>39478</c:v>
                </c:pt>
                <c:pt idx="97">
                  <c:v>39507</c:v>
                </c:pt>
                <c:pt idx="98">
                  <c:v>39538</c:v>
                </c:pt>
                <c:pt idx="99">
                  <c:v>39568</c:v>
                </c:pt>
                <c:pt idx="100">
                  <c:v>39599</c:v>
                </c:pt>
                <c:pt idx="101">
                  <c:v>39629</c:v>
                </c:pt>
                <c:pt idx="102">
                  <c:v>39660</c:v>
                </c:pt>
                <c:pt idx="103">
                  <c:v>39691</c:v>
                </c:pt>
                <c:pt idx="104">
                  <c:v>39721</c:v>
                </c:pt>
                <c:pt idx="105">
                  <c:v>39752</c:v>
                </c:pt>
                <c:pt idx="106">
                  <c:v>39782</c:v>
                </c:pt>
                <c:pt idx="107">
                  <c:v>39813</c:v>
                </c:pt>
                <c:pt idx="108">
                  <c:v>39844</c:v>
                </c:pt>
                <c:pt idx="109">
                  <c:v>39872</c:v>
                </c:pt>
                <c:pt idx="110">
                  <c:v>39903</c:v>
                </c:pt>
                <c:pt idx="111">
                  <c:v>39933</c:v>
                </c:pt>
                <c:pt idx="112">
                  <c:v>39964</c:v>
                </c:pt>
                <c:pt idx="113">
                  <c:v>39994</c:v>
                </c:pt>
                <c:pt idx="114">
                  <c:v>40025</c:v>
                </c:pt>
                <c:pt idx="115">
                  <c:v>40056</c:v>
                </c:pt>
                <c:pt idx="116">
                  <c:v>40086</c:v>
                </c:pt>
                <c:pt idx="117">
                  <c:v>40117</c:v>
                </c:pt>
                <c:pt idx="118">
                  <c:v>40147</c:v>
                </c:pt>
                <c:pt idx="119">
                  <c:v>40178</c:v>
                </c:pt>
                <c:pt idx="120">
                  <c:v>40209</c:v>
                </c:pt>
                <c:pt idx="121">
                  <c:v>40237</c:v>
                </c:pt>
                <c:pt idx="122">
                  <c:v>40268</c:v>
                </c:pt>
                <c:pt idx="123">
                  <c:v>40298</c:v>
                </c:pt>
                <c:pt idx="124">
                  <c:v>40329</c:v>
                </c:pt>
                <c:pt idx="125">
                  <c:v>40359</c:v>
                </c:pt>
                <c:pt idx="126">
                  <c:v>40390</c:v>
                </c:pt>
                <c:pt idx="127">
                  <c:v>40421</c:v>
                </c:pt>
                <c:pt idx="128">
                  <c:v>40451</c:v>
                </c:pt>
                <c:pt idx="129">
                  <c:v>40482</c:v>
                </c:pt>
                <c:pt idx="130">
                  <c:v>40512</c:v>
                </c:pt>
                <c:pt idx="131">
                  <c:v>40543</c:v>
                </c:pt>
                <c:pt idx="132">
                  <c:v>40574</c:v>
                </c:pt>
                <c:pt idx="133">
                  <c:v>40602</c:v>
                </c:pt>
                <c:pt idx="134">
                  <c:v>40633</c:v>
                </c:pt>
                <c:pt idx="135">
                  <c:v>40663</c:v>
                </c:pt>
                <c:pt idx="136">
                  <c:v>40694</c:v>
                </c:pt>
                <c:pt idx="137">
                  <c:v>40724</c:v>
                </c:pt>
                <c:pt idx="138">
                  <c:v>40755</c:v>
                </c:pt>
                <c:pt idx="139">
                  <c:v>40786</c:v>
                </c:pt>
                <c:pt idx="140">
                  <c:v>40816</c:v>
                </c:pt>
                <c:pt idx="141">
                  <c:v>40847</c:v>
                </c:pt>
                <c:pt idx="142">
                  <c:v>40877</c:v>
                </c:pt>
                <c:pt idx="143">
                  <c:v>40908</c:v>
                </c:pt>
                <c:pt idx="144">
                  <c:v>40939</c:v>
                </c:pt>
                <c:pt idx="145">
                  <c:v>40968</c:v>
                </c:pt>
                <c:pt idx="146">
                  <c:v>40999</c:v>
                </c:pt>
                <c:pt idx="147">
                  <c:v>41029</c:v>
                </c:pt>
                <c:pt idx="148">
                  <c:v>41060</c:v>
                </c:pt>
                <c:pt idx="149">
                  <c:v>41090</c:v>
                </c:pt>
                <c:pt idx="150">
                  <c:v>41121</c:v>
                </c:pt>
                <c:pt idx="151">
                  <c:v>41152</c:v>
                </c:pt>
                <c:pt idx="152">
                  <c:v>41182</c:v>
                </c:pt>
                <c:pt idx="153">
                  <c:v>41213</c:v>
                </c:pt>
                <c:pt idx="154">
                  <c:v>41243</c:v>
                </c:pt>
                <c:pt idx="155">
                  <c:v>41274</c:v>
                </c:pt>
                <c:pt idx="156">
                  <c:v>41305</c:v>
                </c:pt>
                <c:pt idx="157">
                  <c:v>41333</c:v>
                </c:pt>
                <c:pt idx="158">
                  <c:v>41364</c:v>
                </c:pt>
                <c:pt idx="159">
                  <c:v>41394</c:v>
                </c:pt>
                <c:pt idx="160">
                  <c:v>41425</c:v>
                </c:pt>
                <c:pt idx="161">
                  <c:v>41455</c:v>
                </c:pt>
                <c:pt idx="162">
                  <c:v>41486</c:v>
                </c:pt>
                <c:pt idx="163">
                  <c:v>41517</c:v>
                </c:pt>
                <c:pt idx="164">
                  <c:v>41547</c:v>
                </c:pt>
                <c:pt idx="165">
                  <c:v>41578</c:v>
                </c:pt>
                <c:pt idx="166">
                  <c:v>41608</c:v>
                </c:pt>
                <c:pt idx="167">
                  <c:v>41639</c:v>
                </c:pt>
                <c:pt idx="168">
                  <c:v>41670</c:v>
                </c:pt>
                <c:pt idx="169">
                  <c:v>41698</c:v>
                </c:pt>
                <c:pt idx="170">
                  <c:v>41729</c:v>
                </c:pt>
                <c:pt idx="171">
                  <c:v>41759</c:v>
                </c:pt>
                <c:pt idx="172">
                  <c:v>41790</c:v>
                </c:pt>
                <c:pt idx="173">
                  <c:v>41820</c:v>
                </c:pt>
                <c:pt idx="174">
                  <c:v>41851</c:v>
                </c:pt>
                <c:pt idx="175">
                  <c:v>41882</c:v>
                </c:pt>
                <c:pt idx="176">
                  <c:v>41912</c:v>
                </c:pt>
                <c:pt idx="177">
                  <c:v>41943</c:v>
                </c:pt>
                <c:pt idx="178">
                  <c:v>41973</c:v>
                </c:pt>
                <c:pt idx="179">
                  <c:v>42004</c:v>
                </c:pt>
                <c:pt idx="180">
                  <c:v>42035</c:v>
                </c:pt>
                <c:pt idx="181">
                  <c:v>42063</c:v>
                </c:pt>
                <c:pt idx="182">
                  <c:v>42094</c:v>
                </c:pt>
                <c:pt idx="183">
                  <c:v>42124</c:v>
                </c:pt>
                <c:pt idx="184">
                  <c:v>42155</c:v>
                </c:pt>
                <c:pt idx="185">
                  <c:v>42185</c:v>
                </c:pt>
                <c:pt idx="186">
                  <c:v>42216</c:v>
                </c:pt>
                <c:pt idx="187">
                  <c:v>42247</c:v>
                </c:pt>
                <c:pt idx="188">
                  <c:v>42277</c:v>
                </c:pt>
                <c:pt idx="189">
                  <c:v>42308</c:v>
                </c:pt>
                <c:pt idx="190">
                  <c:v>42338</c:v>
                </c:pt>
                <c:pt idx="191">
                  <c:v>42369</c:v>
                </c:pt>
                <c:pt idx="192">
                  <c:v>42400</c:v>
                </c:pt>
                <c:pt idx="193">
                  <c:v>42429</c:v>
                </c:pt>
                <c:pt idx="194">
                  <c:v>42460</c:v>
                </c:pt>
                <c:pt idx="195">
                  <c:v>42490</c:v>
                </c:pt>
                <c:pt idx="196">
                  <c:v>42521</c:v>
                </c:pt>
                <c:pt idx="197">
                  <c:v>42551</c:v>
                </c:pt>
                <c:pt idx="198">
                  <c:v>42582</c:v>
                </c:pt>
                <c:pt idx="199">
                  <c:v>42613</c:v>
                </c:pt>
                <c:pt idx="200">
                  <c:v>42643</c:v>
                </c:pt>
                <c:pt idx="201">
                  <c:v>42674</c:v>
                </c:pt>
                <c:pt idx="202">
                  <c:v>42704</c:v>
                </c:pt>
                <c:pt idx="203">
                  <c:v>42735</c:v>
                </c:pt>
                <c:pt idx="204">
                  <c:v>42766</c:v>
                </c:pt>
                <c:pt idx="205">
                  <c:v>42794</c:v>
                </c:pt>
                <c:pt idx="206">
                  <c:v>42825</c:v>
                </c:pt>
                <c:pt idx="207">
                  <c:v>42855</c:v>
                </c:pt>
                <c:pt idx="208">
                  <c:v>42886</c:v>
                </c:pt>
                <c:pt idx="209">
                  <c:v>42916</c:v>
                </c:pt>
                <c:pt idx="210">
                  <c:v>42947</c:v>
                </c:pt>
                <c:pt idx="211">
                  <c:v>42978</c:v>
                </c:pt>
                <c:pt idx="212">
                  <c:v>43008</c:v>
                </c:pt>
                <c:pt idx="213">
                  <c:v>43039</c:v>
                </c:pt>
                <c:pt idx="214">
                  <c:v>43069</c:v>
                </c:pt>
                <c:pt idx="215">
                  <c:v>43100</c:v>
                </c:pt>
                <c:pt idx="216">
                  <c:v>43131</c:v>
                </c:pt>
                <c:pt idx="217">
                  <c:v>43159</c:v>
                </c:pt>
                <c:pt idx="218">
                  <c:v>43190</c:v>
                </c:pt>
                <c:pt idx="219">
                  <c:v>43220</c:v>
                </c:pt>
                <c:pt idx="220">
                  <c:v>43251</c:v>
                </c:pt>
                <c:pt idx="221">
                  <c:v>43281</c:v>
                </c:pt>
                <c:pt idx="222">
                  <c:v>43312</c:v>
                </c:pt>
                <c:pt idx="223">
                  <c:v>43343</c:v>
                </c:pt>
                <c:pt idx="224">
                  <c:v>43373</c:v>
                </c:pt>
                <c:pt idx="225">
                  <c:v>43404</c:v>
                </c:pt>
                <c:pt idx="226">
                  <c:v>43434</c:v>
                </c:pt>
                <c:pt idx="227">
                  <c:v>43465</c:v>
                </c:pt>
                <c:pt idx="228">
                  <c:v>43496</c:v>
                </c:pt>
                <c:pt idx="229">
                  <c:v>43524</c:v>
                </c:pt>
                <c:pt idx="230">
                  <c:v>43555</c:v>
                </c:pt>
                <c:pt idx="231">
                  <c:v>43585</c:v>
                </c:pt>
                <c:pt idx="232">
                  <c:v>43616</c:v>
                </c:pt>
                <c:pt idx="233">
                  <c:v>43646</c:v>
                </c:pt>
                <c:pt idx="234">
                  <c:v>43677</c:v>
                </c:pt>
                <c:pt idx="235">
                  <c:v>43708</c:v>
                </c:pt>
                <c:pt idx="236">
                  <c:v>43738</c:v>
                </c:pt>
                <c:pt idx="237">
                  <c:v>43769</c:v>
                </c:pt>
                <c:pt idx="238">
                  <c:v>43799</c:v>
                </c:pt>
                <c:pt idx="239">
                  <c:v>43830</c:v>
                </c:pt>
                <c:pt idx="240">
                  <c:v>43861</c:v>
                </c:pt>
                <c:pt idx="241">
                  <c:v>43890</c:v>
                </c:pt>
                <c:pt idx="242">
                  <c:v>43921</c:v>
                </c:pt>
                <c:pt idx="243">
                  <c:v>43951</c:v>
                </c:pt>
                <c:pt idx="244">
                  <c:v>43982</c:v>
                </c:pt>
                <c:pt idx="245">
                  <c:v>44012</c:v>
                </c:pt>
                <c:pt idx="246">
                  <c:v>44043</c:v>
                </c:pt>
                <c:pt idx="247">
                  <c:v>44074</c:v>
                </c:pt>
                <c:pt idx="248">
                  <c:v>44104</c:v>
                </c:pt>
                <c:pt idx="249">
                  <c:v>44135</c:v>
                </c:pt>
                <c:pt idx="250">
                  <c:v>44165</c:v>
                </c:pt>
                <c:pt idx="251">
                  <c:v>44196</c:v>
                </c:pt>
                <c:pt idx="252">
                  <c:v>44227</c:v>
                </c:pt>
                <c:pt idx="253">
                  <c:v>44255</c:v>
                </c:pt>
                <c:pt idx="254">
                  <c:v>44286</c:v>
                </c:pt>
                <c:pt idx="255">
                  <c:v>44316</c:v>
                </c:pt>
                <c:pt idx="256">
                  <c:v>44347</c:v>
                </c:pt>
                <c:pt idx="257">
                  <c:v>44377</c:v>
                </c:pt>
                <c:pt idx="258">
                  <c:v>44408</c:v>
                </c:pt>
                <c:pt idx="259">
                  <c:v>44439</c:v>
                </c:pt>
                <c:pt idx="260">
                  <c:v>44469</c:v>
                </c:pt>
                <c:pt idx="261">
                  <c:v>44500</c:v>
                </c:pt>
                <c:pt idx="262">
                  <c:v>44530</c:v>
                </c:pt>
                <c:pt idx="263">
                  <c:v>44561</c:v>
                </c:pt>
                <c:pt idx="264">
                  <c:v>44592</c:v>
                </c:pt>
                <c:pt idx="265">
                  <c:v>44620</c:v>
                </c:pt>
                <c:pt idx="266">
                  <c:v>44651</c:v>
                </c:pt>
                <c:pt idx="267">
                  <c:v>44681</c:v>
                </c:pt>
                <c:pt idx="268">
                  <c:v>44712</c:v>
                </c:pt>
                <c:pt idx="269">
                  <c:v>44742</c:v>
                </c:pt>
                <c:pt idx="270">
                  <c:v>44773</c:v>
                </c:pt>
                <c:pt idx="271">
                  <c:v>44804</c:v>
                </c:pt>
                <c:pt idx="272">
                  <c:v>44834</c:v>
                </c:pt>
                <c:pt idx="273">
                  <c:v>44865</c:v>
                </c:pt>
                <c:pt idx="274">
                  <c:v>44895</c:v>
                </c:pt>
                <c:pt idx="275">
                  <c:v>44926</c:v>
                </c:pt>
                <c:pt idx="276">
                  <c:v>44957</c:v>
                </c:pt>
                <c:pt idx="277">
                  <c:v>44985</c:v>
                </c:pt>
                <c:pt idx="278">
                  <c:v>45016</c:v>
                </c:pt>
                <c:pt idx="279">
                  <c:v>45046</c:v>
                </c:pt>
                <c:pt idx="280">
                  <c:v>45077</c:v>
                </c:pt>
                <c:pt idx="281">
                  <c:v>45107</c:v>
                </c:pt>
                <c:pt idx="282">
                  <c:v>45138</c:v>
                </c:pt>
                <c:pt idx="283">
                  <c:v>45169</c:v>
                </c:pt>
                <c:pt idx="284">
                  <c:v>45199</c:v>
                </c:pt>
                <c:pt idx="285">
                  <c:v>45230</c:v>
                </c:pt>
                <c:pt idx="286">
                  <c:v>45260</c:v>
                </c:pt>
                <c:pt idx="287">
                  <c:v>45291</c:v>
                </c:pt>
                <c:pt idx="288">
                  <c:v>45322</c:v>
                </c:pt>
                <c:pt idx="289">
                  <c:v>45351</c:v>
                </c:pt>
                <c:pt idx="290">
                  <c:v>45382</c:v>
                </c:pt>
                <c:pt idx="291">
                  <c:v>45412</c:v>
                </c:pt>
                <c:pt idx="292">
                  <c:v>45443</c:v>
                </c:pt>
                <c:pt idx="293">
                  <c:v>45473</c:v>
                </c:pt>
                <c:pt idx="294">
                  <c:v>45504</c:v>
                </c:pt>
                <c:pt idx="295">
                  <c:v>45535</c:v>
                </c:pt>
                <c:pt idx="296">
                  <c:v>45565</c:v>
                </c:pt>
                <c:pt idx="297">
                  <c:v>45596</c:v>
                </c:pt>
                <c:pt idx="298">
                  <c:v>45626</c:v>
                </c:pt>
                <c:pt idx="299">
                  <c:v>45657</c:v>
                </c:pt>
                <c:pt idx="300">
                  <c:v>45688</c:v>
                </c:pt>
                <c:pt idx="301">
                  <c:v>45716</c:v>
                </c:pt>
                <c:pt idx="302">
                  <c:v>45747</c:v>
                </c:pt>
                <c:pt idx="303">
                  <c:v>45777</c:v>
                </c:pt>
                <c:pt idx="304">
                  <c:v>45808</c:v>
                </c:pt>
                <c:pt idx="305">
                  <c:v>45838</c:v>
                </c:pt>
                <c:pt idx="306">
                  <c:v>45869</c:v>
                </c:pt>
                <c:pt idx="307">
                  <c:v>45900</c:v>
                </c:pt>
              </c:numCache>
            </c:numRef>
          </c:cat>
          <c:val>
            <c:numRef>
              <c:f>TransactionActivity!$T$2:$T$309</c:f>
              <c:numCache>
                <c:formatCode>"$"#,##0</c:formatCode>
                <c:ptCount val="308"/>
                <c:pt idx="0">
                  <c:v>249717787</c:v>
                </c:pt>
                <c:pt idx="1">
                  <c:v>180246342</c:v>
                </c:pt>
                <c:pt idx="2">
                  <c:v>273855000</c:v>
                </c:pt>
                <c:pt idx="3">
                  <c:v>237154742</c:v>
                </c:pt>
                <c:pt idx="4">
                  <c:v>257719389</c:v>
                </c:pt>
                <c:pt idx="5">
                  <c:v>314339424</c:v>
                </c:pt>
                <c:pt idx="6">
                  <c:v>270686509</c:v>
                </c:pt>
                <c:pt idx="7">
                  <c:v>317558032</c:v>
                </c:pt>
                <c:pt idx="8">
                  <c:v>269204009</c:v>
                </c:pt>
                <c:pt idx="9">
                  <c:v>257250231</c:v>
                </c:pt>
                <c:pt idx="10">
                  <c:v>239636971</c:v>
                </c:pt>
                <c:pt idx="11">
                  <c:v>369879341</c:v>
                </c:pt>
                <c:pt idx="12">
                  <c:v>376350990</c:v>
                </c:pt>
                <c:pt idx="13">
                  <c:v>273760391</c:v>
                </c:pt>
                <c:pt idx="14">
                  <c:v>367893423</c:v>
                </c:pt>
                <c:pt idx="15">
                  <c:v>325658257</c:v>
                </c:pt>
                <c:pt idx="16">
                  <c:v>465222671</c:v>
                </c:pt>
                <c:pt idx="17">
                  <c:v>465089572</c:v>
                </c:pt>
                <c:pt idx="18">
                  <c:v>394268453</c:v>
                </c:pt>
                <c:pt idx="19">
                  <c:v>507698591</c:v>
                </c:pt>
                <c:pt idx="20">
                  <c:v>400382842</c:v>
                </c:pt>
                <c:pt idx="21">
                  <c:v>399345143</c:v>
                </c:pt>
                <c:pt idx="22">
                  <c:v>405903547</c:v>
                </c:pt>
                <c:pt idx="23">
                  <c:v>470171706</c:v>
                </c:pt>
                <c:pt idx="24">
                  <c:v>390330500</c:v>
                </c:pt>
                <c:pt idx="25">
                  <c:v>370467539</c:v>
                </c:pt>
                <c:pt idx="26">
                  <c:v>474697484</c:v>
                </c:pt>
                <c:pt idx="27">
                  <c:v>504726667</c:v>
                </c:pt>
                <c:pt idx="28">
                  <c:v>600543413</c:v>
                </c:pt>
                <c:pt idx="29">
                  <c:v>595791995</c:v>
                </c:pt>
                <c:pt idx="30">
                  <c:v>617660717</c:v>
                </c:pt>
                <c:pt idx="31">
                  <c:v>684869160</c:v>
                </c:pt>
                <c:pt idx="32">
                  <c:v>586522537</c:v>
                </c:pt>
                <c:pt idx="33">
                  <c:v>587270458</c:v>
                </c:pt>
                <c:pt idx="34">
                  <c:v>533877973</c:v>
                </c:pt>
                <c:pt idx="35">
                  <c:v>774100162</c:v>
                </c:pt>
                <c:pt idx="36">
                  <c:v>669338255</c:v>
                </c:pt>
                <c:pt idx="37">
                  <c:v>611944016</c:v>
                </c:pt>
                <c:pt idx="38">
                  <c:v>715709773</c:v>
                </c:pt>
                <c:pt idx="39">
                  <c:v>782338061</c:v>
                </c:pt>
                <c:pt idx="40">
                  <c:v>728359829</c:v>
                </c:pt>
                <c:pt idx="41">
                  <c:v>876673788</c:v>
                </c:pt>
                <c:pt idx="42">
                  <c:v>888105520</c:v>
                </c:pt>
                <c:pt idx="43">
                  <c:v>830022062</c:v>
                </c:pt>
                <c:pt idx="44">
                  <c:v>860039403</c:v>
                </c:pt>
                <c:pt idx="45">
                  <c:v>938690741</c:v>
                </c:pt>
                <c:pt idx="46">
                  <c:v>778824608</c:v>
                </c:pt>
                <c:pt idx="47">
                  <c:v>1087337950</c:v>
                </c:pt>
                <c:pt idx="48">
                  <c:v>1080169687</c:v>
                </c:pt>
                <c:pt idx="49">
                  <c:v>838562024</c:v>
                </c:pt>
                <c:pt idx="50">
                  <c:v>1193494325</c:v>
                </c:pt>
                <c:pt idx="51">
                  <c:v>1066527156</c:v>
                </c:pt>
                <c:pt idx="52">
                  <c:v>1026910959</c:v>
                </c:pt>
                <c:pt idx="53">
                  <c:v>1295430226</c:v>
                </c:pt>
                <c:pt idx="54">
                  <c:v>1367999197</c:v>
                </c:pt>
                <c:pt idx="55">
                  <c:v>1303910365</c:v>
                </c:pt>
                <c:pt idx="56">
                  <c:v>1146979756</c:v>
                </c:pt>
                <c:pt idx="57">
                  <c:v>1194219633</c:v>
                </c:pt>
                <c:pt idx="58">
                  <c:v>1423575431</c:v>
                </c:pt>
                <c:pt idx="59">
                  <c:v>1352058121</c:v>
                </c:pt>
                <c:pt idx="60">
                  <c:v>1338000616</c:v>
                </c:pt>
                <c:pt idx="61">
                  <c:v>1208956685</c:v>
                </c:pt>
                <c:pt idx="62">
                  <c:v>1694335466</c:v>
                </c:pt>
                <c:pt idx="63">
                  <c:v>1362285940</c:v>
                </c:pt>
                <c:pt idx="64">
                  <c:v>1267094847</c:v>
                </c:pt>
                <c:pt idx="65">
                  <c:v>2070572257</c:v>
                </c:pt>
                <c:pt idx="66">
                  <c:v>1472216679</c:v>
                </c:pt>
                <c:pt idx="67">
                  <c:v>1519793129</c:v>
                </c:pt>
                <c:pt idx="68">
                  <c:v>1858348817</c:v>
                </c:pt>
                <c:pt idx="69">
                  <c:v>1433528299</c:v>
                </c:pt>
                <c:pt idx="70">
                  <c:v>1845469735</c:v>
                </c:pt>
                <c:pt idx="71">
                  <c:v>1636629748</c:v>
                </c:pt>
                <c:pt idx="72">
                  <c:v>1575066545</c:v>
                </c:pt>
                <c:pt idx="73">
                  <c:v>1405387947</c:v>
                </c:pt>
                <c:pt idx="74">
                  <c:v>1919722459</c:v>
                </c:pt>
                <c:pt idx="75">
                  <c:v>1410676384</c:v>
                </c:pt>
                <c:pt idx="76">
                  <c:v>2016159870</c:v>
                </c:pt>
                <c:pt idx="77">
                  <c:v>2101334413</c:v>
                </c:pt>
                <c:pt idx="78">
                  <c:v>1511933632</c:v>
                </c:pt>
                <c:pt idx="79">
                  <c:v>1624470385</c:v>
                </c:pt>
                <c:pt idx="80">
                  <c:v>1413756439</c:v>
                </c:pt>
                <c:pt idx="81">
                  <c:v>1642364636</c:v>
                </c:pt>
                <c:pt idx="82">
                  <c:v>1473260664</c:v>
                </c:pt>
                <c:pt idx="83">
                  <c:v>1882616801</c:v>
                </c:pt>
                <c:pt idx="84">
                  <c:v>1606680525</c:v>
                </c:pt>
                <c:pt idx="85">
                  <c:v>1656210605</c:v>
                </c:pt>
                <c:pt idx="86">
                  <c:v>1825634395</c:v>
                </c:pt>
                <c:pt idx="87">
                  <c:v>1811660287</c:v>
                </c:pt>
                <c:pt idx="88">
                  <c:v>2260967568</c:v>
                </c:pt>
                <c:pt idx="89">
                  <c:v>1964226242</c:v>
                </c:pt>
                <c:pt idx="90">
                  <c:v>1964088782</c:v>
                </c:pt>
                <c:pt idx="91">
                  <c:v>2124444702</c:v>
                </c:pt>
                <c:pt idx="92">
                  <c:v>1569291872</c:v>
                </c:pt>
                <c:pt idx="93">
                  <c:v>1729698688</c:v>
                </c:pt>
                <c:pt idx="94">
                  <c:v>1594816037</c:v>
                </c:pt>
                <c:pt idx="95">
                  <c:v>1605524861</c:v>
                </c:pt>
                <c:pt idx="96">
                  <c:v>1596932456</c:v>
                </c:pt>
                <c:pt idx="97">
                  <c:v>1330052731</c:v>
                </c:pt>
                <c:pt idx="98">
                  <c:v>1337258173</c:v>
                </c:pt>
                <c:pt idx="99">
                  <c:v>1339791236</c:v>
                </c:pt>
                <c:pt idx="100">
                  <c:v>1301493610</c:v>
                </c:pt>
                <c:pt idx="101">
                  <c:v>1411502691</c:v>
                </c:pt>
                <c:pt idx="102">
                  <c:v>1268640957</c:v>
                </c:pt>
                <c:pt idx="103">
                  <c:v>1147917691</c:v>
                </c:pt>
                <c:pt idx="104">
                  <c:v>1230798645</c:v>
                </c:pt>
                <c:pt idx="105">
                  <c:v>1075495799</c:v>
                </c:pt>
                <c:pt idx="106">
                  <c:v>814148634</c:v>
                </c:pt>
                <c:pt idx="107">
                  <c:v>1174879830</c:v>
                </c:pt>
                <c:pt idx="108">
                  <c:v>551238995</c:v>
                </c:pt>
                <c:pt idx="109">
                  <c:v>565121148</c:v>
                </c:pt>
                <c:pt idx="110">
                  <c:v>1041659340</c:v>
                </c:pt>
                <c:pt idx="111">
                  <c:v>539646436</c:v>
                </c:pt>
                <c:pt idx="112">
                  <c:v>616718847</c:v>
                </c:pt>
                <c:pt idx="113">
                  <c:v>785752002</c:v>
                </c:pt>
                <c:pt idx="114">
                  <c:v>767657869</c:v>
                </c:pt>
                <c:pt idx="115">
                  <c:v>739789123</c:v>
                </c:pt>
                <c:pt idx="116">
                  <c:v>724032113</c:v>
                </c:pt>
                <c:pt idx="117">
                  <c:v>698416265</c:v>
                </c:pt>
                <c:pt idx="118">
                  <c:v>691467329</c:v>
                </c:pt>
                <c:pt idx="119">
                  <c:v>1383565929</c:v>
                </c:pt>
                <c:pt idx="120">
                  <c:v>740890530</c:v>
                </c:pt>
                <c:pt idx="121">
                  <c:v>773630534</c:v>
                </c:pt>
                <c:pt idx="122">
                  <c:v>982329679</c:v>
                </c:pt>
                <c:pt idx="123">
                  <c:v>855536303</c:v>
                </c:pt>
                <c:pt idx="124">
                  <c:v>700209178</c:v>
                </c:pt>
                <c:pt idx="125">
                  <c:v>994718881</c:v>
                </c:pt>
                <c:pt idx="126">
                  <c:v>1057490791</c:v>
                </c:pt>
                <c:pt idx="127">
                  <c:v>931074786</c:v>
                </c:pt>
                <c:pt idx="128">
                  <c:v>978371270</c:v>
                </c:pt>
                <c:pt idx="129">
                  <c:v>954318367</c:v>
                </c:pt>
                <c:pt idx="130">
                  <c:v>1288014270</c:v>
                </c:pt>
                <c:pt idx="131">
                  <c:v>1913077262</c:v>
                </c:pt>
                <c:pt idx="132">
                  <c:v>849333347</c:v>
                </c:pt>
                <c:pt idx="133">
                  <c:v>752263104</c:v>
                </c:pt>
                <c:pt idx="134">
                  <c:v>1274642891</c:v>
                </c:pt>
                <c:pt idx="135">
                  <c:v>1171222047</c:v>
                </c:pt>
                <c:pt idx="136">
                  <c:v>1265296105</c:v>
                </c:pt>
                <c:pt idx="137">
                  <c:v>1453617339</c:v>
                </c:pt>
                <c:pt idx="138">
                  <c:v>1182015815</c:v>
                </c:pt>
                <c:pt idx="139">
                  <c:v>1374636558</c:v>
                </c:pt>
                <c:pt idx="140">
                  <c:v>1306823373</c:v>
                </c:pt>
                <c:pt idx="141">
                  <c:v>1227742383</c:v>
                </c:pt>
                <c:pt idx="142">
                  <c:v>1247881739</c:v>
                </c:pt>
                <c:pt idx="143">
                  <c:v>1912505121</c:v>
                </c:pt>
                <c:pt idx="144">
                  <c:v>1022188618</c:v>
                </c:pt>
                <c:pt idx="145">
                  <c:v>1212646223</c:v>
                </c:pt>
                <c:pt idx="146">
                  <c:v>1591540962</c:v>
                </c:pt>
                <c:pt idx="147">
                  <c:v>1268286133</c:v>
                </c:pt>
                <c:pt idx="148">
                  <c:v>1847978693</c:v>
                </c:pt>
                <c:pt idx="149">
                  <c:v>1735431128</c:v>
                </c:pt>
                <c:pt idx="150">
                  <c:v>1601633676</c:v>
                </c:pt>
                <c:pt idx="151">
                  <c:v>1731241191</c:v>
                </c:pt>
                <c:pt idx="152">
                  <c:v>1488782966</c:v>
                </c:pt>
                <c:pt idx="153">
                  <c:v>1808259758</c:v>
                </c:pt>
                <c:pt idx="154">
                  <c:v>1932793774</c:v>
                </c:pt>
                <c:pt idx="155">
                  <c:v>3822963232</c:v>
                </c:pt>
                <c:pt idx="156">
                  <c:v>1095827859</c:v>
                </c:pt>
                <c:pt idx="157">
                  <c:v>1232356211</c:v>
                </c:pt>
                <c:pt idx="158">
                  <c:v>1781233118</c:v>
                </c:pt>
                <c:pt idx="159">
                  <c:v>1802487133</c:v>
                </c:pt>
                <c:pt idx="160">
                  <c:v>2282145604</c:v>
                </c:pt>
                <c:pt idx="161">
                  <c:v>2558371407</c:v>
                </c:pt>
                <c:pt idx="162">
                  <c:v>2097103134</c:v>
                </c:pt>
                <c:pt idx="163">
                  <c:v>2595455690</c:v>
                </c:pt>
                <c:pt idx="164">
                  <c:v>2150397542</c:v>
                </c:pt>
                <c:pt idx="165">
                  <c:v>2145180727</c:v>
                </c:pt>
                <c:pt idx="166">
                  <c:v>1888429248</c:v>
                </c:pt>
                <c:pt idx="167">
                  <c:v>3210813820</c:v>
                </c:pt>
                <c:pt idx="168">
                  <c:v>2328416920</c:v>
                </c:pt>
                <c:pt idx="169">
                  <c:v>1748433118</c:v>
                </c:pt>
                <c:pt idx="170">
                  <c:v>2204419583</c:v>
                </c:pt>
                <c:pt idx="171">
                  <c:v>2260972423</c:v>
                </c:pt>
                <c:pt idx="172">
                  <c:v>2370367927</c:v>
                </c:pt>
                <c:pt idx="173">
                  <c:v>2910148445</c:v>
                </c:pt>
                <c:pt idx="174">
                  <c:v>2902601969</c:v>
                </c:pt>
                <c:pt idx="175">
                  <c:v>2568346180</c:v>
                </c:pt>
                <c:pt idx="176">
                  <c:v>2546811170</c:v>
                </c:pt>
                <c:pt idx="177">
                  <c:v>2914637601</c:v>
                </c:pt>
                <c:pt idx="178">
                  <c:v>2286689425</c:v>
                </c:pt>
                <c:pt idx="179">
                  <c:v>3552576686</c:v>
                </c:pt>
                <c:pt idx="180">
                  <c:v>4573926292</c:v>
                </c:pt>
                <c:pt idx="181">
                  <c:v>2621018885</c:v>
                </c:pt>
                <c:pt idx="182">
                  <c:v>2856380994</c:v>
                </c:pt>
                <c:pt idx="183">
                  <c:v>2757879649</c:v>
                </c:pt>
                <c:pt idx="184">
                  <c:v>3067890649</c:v>
                </c:pt>
                <c:pt idx="185">
                  <c:v>3911993483</c:v>
                </c:pt>
                <c:pt idx="186">
                  <c:v>3506781379</c:v>
                </c:pt>
                <c:pt idx="187">
                  <c:v>2898433648</c:v>
                </c:pt>
                <c:pt idx="188">
                  <c:v>2980110974</c:v>
                </c:pt>
                <c:pt idx="189">
                  <c:v>3083213924</c:v>
                </c:pt>
                <c:pt idx="190">
                  <c:v>2868573802</c:v>
                </c:pt>
                <c:pt idx="191">
                  <c:v>4171351236</c:v>
                </c:pt>
                <c:pt idx="192">
                  <c:v>2861412897</c:v>
                </c:pt>
                <c:pt idx="193">
                  <c:v>2636604318</c:v>
                </c:pt>
                <c:pt idx="194">
                  <c:v>3439302374</c:v>
                </c:pt>
                <c:pt idx="195">
                  <c:v>3035916697</c:v>
                </c:pt>
                <c:pt idx="196">
                  <c:v>3103679011</c:v>
                </c:pt>
                <c:pt idx="197">
                  <c:v>3760381711</c:v>
                </c:pt>
                <c:pt idx="198">
                  <c:v>2829197657</c:v>
                </c:pt>
                <c:pt idx="199">
                  <c:v>2947874832</c:v>
                </c:pt>
                <c:pt idx="200">
                  <c:v>3267743808</c:v>
                </c:pt>
                <c:pt idx="201">
                  <c:v>2768972039</c:v>
                </c:pt>
                <c:pt idx="202">
                  <c:v>2995184538</c:v>
                </c:pt>
                <c:pt idx="203">
                  <c:v>3307446528</c:v>
                </c:pt>
                <c:pt idx="204">
                  <c:v>3062934235</c:v>
                </c:pt>
                <c:pt idx="205">
                  <c:v>2177030641</c:v>
                </c:pt>
                <c:pt idx="206">
                  <c:v>2879064070</c:v>
                </c:pt>
                <c:pt idx="207">
                  <c:v>2159360150</c:v>
                </c:pt>
                <c:pt idx="208">
                  <c:v>2968561247</c:v>
                </c:pt>
                <c:pt idx="209">
                  <c:v>3669871402</c:v>
                </c:pt>
                <c:pt idx="210">
                  <c:v>2867099584</c:v>
                </c:pt>
                <c:pt idx="211">
                  <c:v>3449809801</c:v>
                </c:pt>
                <c:pt idx="212">
                  <c:v>2894345748</c:v>
                </c:pt>
                <c:pt idx="213">
                  <c:v>2998981706</c:v>
                </c:pt>
                <c:pt idx="214">
                  <c:v>3310045208</c:v>
                </c:pt>
                <c:pt idx="215">
                  <c:v>3616708019</c:v>
                </c:pt>
                <c:pt idx="216">
                  <c:v>3156915097</c:v>
                </c:pt>
                <c:pt idx="217">
                  <c:v>2687208747</c:v>
                </c:pt>
                <c:pt idx="218">
                  <c:v>3510576882</c:v>
                </c:pt>
                <c:pt idx="219">
                  <c:v>3329472689</c:v>
                </c:pt>
                <c:pt idx="220">
                  <c:v>3458237571</c:v>
                </c:pt>
                <c:pt idx="221">
                  <c:v>3978912422</c:v>
                </c:pt>
                <c:pt idx="222">
                  <c:v>3427967439</c:v>
                </c:pt>
                <c:pt idx="223">
                  <c:v>3665004300</c:v>
                </c:pt>
                <c:pt idx="224">
                  <c:v>2949032885</c:v>
                </c:pt>
                <c:pt idx="225">
                  <c:v>3662750526</c:v>
                </c:pt>
                <c:pt idx="226">
                  <c:v>3610073235</c:v>
                </c:pt>
                <c:pt idx="227">
                  <c:v>3880928553</c:v>
                </c:pt>
                <c:pt idx="228">
                  <c:v>3125471282</c:v>
                </c:pt>
                <c:pt idx="229">
                  <c:v>2735577544</c:v>
                </c:pt>
                <c:pt idx="230">
                  <c:v>3525373097</c:v>
                </c:pt>
                <c:pt idx="231">
                  <c:v>3238899856</c:v>
                </c:pt>
                <c:pt idx="232">
                  <c:v>4016465608</c:v>
                </c:pt>
                <c:pt idx="233">
                  <c:v>3840964846</c:v>
                </c:pt>
                <c:pt idx="234">
                  <c:v>3854212479</c:v>
                </c:pt>
                <c:pt idx="235">
                  <c:v>3843191407</c:v>
                </c:pt>
                <c:pt idx="236">
                  <c:v>4194459906</c:v>
                </c:pt>
                <c:pt idx="237">
                  <c:v>4081259187</c:v>
                </c:pt>
                <c:pt idx="238">
                  <c:v>3711593771</c:v>
                </c:pt>
                <c:pt idx="239">
                  <c:v>4903501350</c:v>
                </c:pt>
                <c:pt idx="240">
                  <c:v>3832308252</c:v>
                </c:pt>
                <c:pt idx="241">
                  <c:v>3215366665</c:v>
                </c:pt>
                <c:pt idx="242">
                  <c:v>2958717497</c:v>
                </c:pt>
                <c:pt idx="243">
                  <c:v>1774478880</c:v>
                </c:pt>
                <c:pt idx="244">
                  <c:v>1713587284</c:v>
                </c:pt>
                <c:pt idx="245">
                  <c:v>2075976622</c:v>
                </c:pt>
                <c:pt idx="246">
                  <c:v>2419510192</c:v>
                </c:pt>
                <c:pt idx="247">
                  <c:v>2369365836</c:v>
                </c:pt>
                <c:pt idx="248">
                  <c:v>2973156350</c:v>
                </c:pt>
                <c:pt idx="249">
                  <c:v>3517260217</c:v>
                </c:pt>
                <c:pt idx="250">
                  <c:v>3355108303</c:v>
                </c:pt>
                <c:pt idx="251">
                  <c:v>6154003955</c:v>
                </c:pt>
                <c:pt idx="252">
                  <c:v>3033337638</c:v>
                </c:pt>
                <c:pt idx="253">
                  <c:v>3235029824</c:v>
                </c:pt>
                <c:pt idx="254">
                  <c:v>4533117853</c:v>
                </c:pt>
                <c:pt idx="255">
                  <c:v>4970597613</c:v>
                </c:pt>
                <c:pt idx="256">
                  <c:v>4646066284</c:v>
                </c:pt>
                <c:pt idx="257">
                  <c:v>6360646534</c:v>
                </c:pt>
                <c:pt idx="258">
                  <c:v>5923792485</c:v>
                </c:pt>
                <c:pt idx="259">
                  <c:v>6032305119</c:v>
                </c:pt>
                <c:pt idx="260">
                  <c:v>6722288925</c:v>
                </c:pt>
                <c:pt idx="261">
                  <c:v>6484739943</c:v>
                </c:pt>
                <c:pt idx="262">
                  <c:v>6487018903</c:v>
                </c:pt>
                <c:pt idx="263">
                  <c:v>11872773242</c:v>
                </c:pt>
                <c:pt idx="264">
                  <c:v>5358436478</c:v>
                </c:pt>
                <c:pt idx="265">
                  <c:v>5211905209</c:v>
                </c:pt>
                <c:pt idx="266">
                  <c:v>6627465646</c:v>
                </c:pt>
                <c:pt idx="267">
                  <c:v>7094519432</c:v>
                </c:pt>
                <c:pt idx="268">
                  <c:v>7057527274</c:v>
                </c:pt>
                <c:pt idx="269">
                  <c:v>7829352543</c:v>
                </c:pt>
                <c:pt idx="270">
                  <c:v>5868437218</c:v>
                </c:pt>
                <c:pt idx="271">
                  <c:v>5698990197</c:v>
                </c:pt>
                <c:pt idx="272">
                  <c:v>5680976048</c:v>
                </c:pt>
                <c:pt idx="273">
                  <c:v>5209332068</c:v>
                </c:pt>
                <c:pt idx="274">
                  <c:v>4100296405</c:v>
                </c:pt>
                <c:pt idx="275">
                  <c:v>5211046944</c:v>
                </c:pt>
                <c:pt idx="276">
                  <c:v>3454692288</c:v>
                </c:pt>
                <c:pt idx="277">
                  <c:v>3051783625</c:v>
                </c:pt>
                <c:pt idx="278">
                  <c:v>4327574198</c:v>
                </c:pt>
                <c:pt idx="279">
                  <c:v>2865557221</c:v>
                </c:pt>
                <c:pt idx="280">
                  <c:v>3950000733</c:v>
                </c:pt>
                <c:pt idx="281">
                  <c:v>4467207963</c:v>
                </c:pt>
                <c:pt idx="282">
                  <c:v>3036907062</c:v>
                </c:pt>
                <c:pt idx="283">
                  <c:v>3693464077</c:v>
                </c:pt>
                <c:pt idx="284">
                  <c:v>3654212625</c:v>
                </c:pt>
                <c:pt idx="285">
                  <c:v>4099723120</c:v>
                </c:pt>
                <c:pt idx="286">
                  <c:v>3354095294</c:v>
                </c:pt>
                <c:pt idx="287">
                  <c:v>4674811299</c:v>
                </c:pt>
                <c:pt idx="288">
                  <c:v>3465136685</c:v>
                </c:pt>
                <c:pt idx="289">
                  <c:v>2667979517</c:v>
                </c:pt>
                <c:pt idx="290">
                  <c:v>3037009625</c:v>
                </c:pt>
                <c:pt idx="291">
                  <c:v>3764246832</c:v>
                </c:pt>
                <c:pt idx="292">
                  <c:v>4404972717</c:v>
                </c:pt>
                <c:pt idx="293">
                  <c:v>3802014412</c:v>
                </c:pt>
                <c:pt idx="294">
                  <c:v>4085810341</c:v>
                </c:pt>
                <c:pt idx="295">
                  <c:v>4026498872</c:v>
                </c:pt>
                <c:pt idx="296">
                  <c:v>4038877772</c:v>
                </c:pt>
                <c:pt idx="297">
                  <c:v>4278477306</c:v>
                </c:pt>
                <c:pt idx="298">
                  <c:v>4087066450</c:v>
                </c:pt>
                <c:pt idx="299">
                  <c:v>6362883802</c:v>
                </c:pt>
                <c:pt idx="300">
                  <c:v>4008892549</c:v>
                </c:pt>
                <c:pt idx="301">
                  <c:v>4082144050</c:v>
                </c:pt>
                <c:pt idx="302">
                  <c:v>4132695054</c:v>
                </c:pt>
                <c:pt idx="303">
                  <c:v>4443945941</c:v>
                </c:pt>
                <c:pt idx="304">
                  <c:v>4863659542</c:v>
                </c:pt>
                <c:pt idx="305">
                  <c:v>4833134921</c:v>
                </c:pt>
                <c:pt idx="306">
                  <c:v>4619569763</c:v>
                </c:pt>
                <c:pt idx="307">
                  <c:v>4416211156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A74-44BF-9851-1C31C58260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2818408"/>
        <c:axId val="532818800"/>
      </c:barChart>
      <c:dateAx>
        <c:axId val="532818408"/>
        <c:scaling>
          <c:orientation val="minMax"/>
          <c:max val="45900"/>
          <c:min val="37622"/>
        </c:scaling>
        <c:delete val="0"/>
        <c:axPos val="b"/>
        <c:majorGridlines>
          <c:spPr>
            <a:ln>
              <a:solidFill>
                <a:schemeClr val="bg1"/>
              </a:solidFill>
            </a:ln>
          </c:spPr>
        </c:majorGridlines>
        <c:numFmt formatCode="yyyy" sourceLinked="0"/>
        <c:majorTickMark val="out"/>
        <c:minorTickMark val="none"/>
        <c:tickLblPos val="nextTo"/>
        <c:crossAx val="532818800"/>
        <c:crosses val="autoZero"/>
        <c:auto val="1"/>
        <c:lblOffset val="100"/>
        <c:baseTimeUnit val="months"/>
        <c:majorUnit val="12"/>
        <c:majorTimeUnit val="months"/>
      </c:dateAx>
      <c:valAx>
        <c:axId val="532818800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Billions of Dollars</a:t>
                </a:r>
              </a:p>
              <a:p>
                <a:pPr>
                  <a:defRPr/>
                </a:pPr>
                <a:endParaRPr lang="en-US"/>
              </a:p>
            </c:rich>
          </c:tx>
          <c:overlay val="0"/>
        </c:title>
        <c:numFmt formatCode="&quot;$&quot;#,##0" sourceLinked="0"/>
        <c:majorTickMark val="out"/>
        <c:minorTickMark val="none"/>
        <c:tickLblPos val="nextTo"/>
        <c:crossAx val="532818408"/>
        <c:crosses val="autoZero"/>
        <c:crossBetween val="between"/>
        <c:dispUnits>
          <c:builtInUnit val="billions"/>
        </c:dispUnits>
      </c:valAx>
      <c:spPr>
        <a:solidFill>
          <a:schemeClr val="bg1">
            <a:lumMod val="95000"/>
          </a:schemeClr>
        </a:solidFill>
      </c:spPr>
    </c:plotArea>
    <c:legend>
      <c:legendPos val="r"/>
      <c:layout>
        <c:manualLayout>
          <c:xMode val="edge"/>
          <c:yMode val="edge"/>
          <c:x val="5.5278970810466871E-2"/>
          <c:y val="1.4658401742335403E-2"/>
          <c:w val="0.90832796468623245"/>
          <c:h val="0.10259809013235048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1000" b="1">
          <a:solidFill>
            <a:schemeClr val="tx1">
              <a:lumMod val="75000"/>
              <a:lumOff val="2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019184508957254"/>
          <c:y val="0.13494968209187755"/>
          <c:w val="0.82624034424539439"/>
          <c:h val="0.72510076234577836"/>
        </c:manualLayout>
      </c:layout>
      <c:scatterChart>
        <c:scatterStyle val="lineMarker"/>
        <c:varyColors val="0"/>
        <c:ser>
          <c:idx val="0"/>
          <c:order val="0"/>
          <c:tx>
            <c:strRef>
              <c:f>'National-NonDistress'!$Q$5</c:f>
              <c:strCache>
                <c:ptCount val="1"/>
                <c:pt idx="0">
                  <c:v> U.S. Composite </c:v>
                </c:pt>
              </c:strCache>
            </c:strRef>
          </c:tx>
          <c:spPr>
            <a:ln w="38100">
              <a:solidFill>
                <a:srgbClr val="D56509"/>
              </a:solidFill>
            </a:ln>
          </c:spPr>
          <c:marker>
            <c:symbol val="none"/>
          </c:marker>
          <c:xVal>
            <c:numRef>
              <c:f>'National-NonDistress'!$P$6:$P$337</c:f>
              <c:numCache>
                <c:formatCode>[$-409]mmm\-yy;@</c:formatCode>
                <c:ptCount val="332"/>
                <c:pt idx="0">
                  <c:v>35826</c:v>
                </c:pt>
                <c:pt idx="1">
                  <c:v>35854</c:v>
                </c:pt>
                <c:pt idx="2">
                  <c:v>35885</c:v>
                </c:pt>
                <c:pt idx="3">
                  <c:v>35915</c:v>
                </c:pt>
                <c:pt idx="4">
                  <c:v>35946</c:v>
                </c:pt>
                <c:pt idx="5">
                  <c:v>35976</c:v>
                </c:pt>
                <c:pt idx="6">
                  <c:v>36007</c:v>
                </c:pt>
                <c:pt idx="7">
                  <c:v>36038</c:v>
                </c:pt>
                <c:pt idx="8">
                  <c:v>36068</c:v>
                </c:pt>
                <c:pt idx="9">
                  <c:v>36099</c:v>
                </c:pt>
                <c:pt idx="10">
                  <c:v>36129</c:v>
                </c:pt>
                <c:pt idx="11">
                  <c:v>36160</c:v>
                </c:pt>
                <c:pt idx="12">
                  <c:v>36191</c:v>
                </c:pt>
                <c:pt idx="13">
                  <c:v>36219</c:v>
                </c:pt>
                <c:pt idx="14">
                  <c:v>36250</c:v>
                </c:pt>
                <c:pt idx="15">
                  <c:v>36280</c:v>
                </c:pt>
                <c:pt idx="16">
                  <c:v>36311</c:v>
                </c:pt>
                <c:pt idx="17">
                  <c:v>36341</c:v>
                </c:pt>
                <c:pt idx="18">
                  <c:v>36372</c:v>
                </c:pt>
                <c:pt idx="19">
                  <c:v>36403</c:v>
                </c:pt>
                <c:pt idx="20">
                  <c:v>36433</c:v>
                </c:pt>
                <c:pt idx="21">
                  <c:v>36464</c:v>
                </c:pt>
                <c:pt idx="22">
                  <c:v>36494</c:v>
                </c:pt>
                <c:pt idx="23">
                  <c:v>36525</c:v>
                </c:pt>
                <c:pt idx="24">
                  <c:v>36556</c:v>
                </c:pt>
                <c:pt idx="25">
                  <c:v>36585</c:v>
                </c:pt>
                <c:pt idx="26">
                  <c:v>36616</c:v>
                </c:pt>
                <c:pt idx="27">
                  <c:v>36646</c:v>
                </c:pt>
                <c:pt idx="28">
                  <c:v>36677</c:v>
                </c:pt>
                <c:pt idx="29">
                  <c:v>36707</c:v>
                </c:pt>
                <c:pt idx="30">
                  <c:v>36738</c:v>
                </c:pt>
                <c:pt idx="31">
                  <c:v>36769</c:v>
                </c:pt>
                <c:pt idx="32">
                  <c:v>36799</c:v>
                </c:pt>
                <c:pt idx="33">
                  <c:v>36830</c:v>
                </c:pt>
                <c:pt idx="34">
                  <c:v>36860</c:v>
                </c:pt>
                <c:pt idx="35">
                  <c:v>36891</c:v>
                </c:pt>
                <c:pt idx="36">
                  <c:v>36922</c:v>
                </c:pt>
                <c:pt idx="37">
                  <c:v>36950</c:v>
                </c:pt>
                <c:pt idx="38">
                  <c:v>36981</c:v>
                </c:pt>
                <c:pt idx="39">
                  <c:v>37011</c:v>
                </c:pt>
                <c:pt idx="40">
                  <c:v>37042</c:v>
                </c:pt>
                <c:pt idx="41">
                  <c:v>37072</c:v>
                </c:pt>
                <c:pt idx="42">
                  <c:v>37103</c:v>
                </c:pt>
                <c:pt idx="43">
                  <c:v>37134</c:v>
                </c:pt>
                <c:pt idx="44">
                  <c:v>37164</c:v>
                </c:pt>
                <c:pt idx="45">
                  <c:v>37195</c:v>
                </c:pt>
                <c:pt idx="46">
                  <c:v>37225</c:v>
                </c:pt>
                <c:pt idx="47">
                  <c:v>37256</c:v>
                </c:pt>
                <c:pt idx="48">
                  <c:v>37287</c:v>
                </c:pt>
                <c:pt idx="49">
                  <c:v>37315</c:v>
                </c:pt>
                <c:pt idx="50">
                  <c:v>37346</c:v>
                </c:pt>
                <c:pt idx="51">
                  <c:v>37376</c:v>
                </c:pt>
                <c:pt idx="52">
                  <c:v>37407</c:v>
                </c:pt>
                <c:pt idx="53">
                  <c:v>37437</c:v>
                </c:pt>
                <c:pt idx="54">
                  <c:v>37468</c:v>
                </c:pt>
                <c:pt idx="55">
                  <c:v>37499</c:v>
                </c:pt>
                <c:pt idx="56">
                  <c:v>37529</c:v>
                </c:pt>
                <c:pt idx="57">
                  <c:v>37560</c:v>
                </c:pt>
                <c:pt idx="58">
                  <c:v>37590</c:v>
                </c:pt>
                <c:pt idx="59">
                  <c:v>37621</c:v>
                </c:pt>
                <c:pt idx="60">
                  <c:v>37652</c:v>
                </c:pt>
                <c:pt idx="61">
                  <c:v>37680</c:v>
                </c:pt>
                <c:pt idx="62">
                  <c:v>37711</c:v>
                </c:pt>
                <c:pt idx="63">
                  <c:v>37741</c:v>
                </c:pt>
                <c:pt idx="64">
                  <c:v>37772</c:v>
                </c:pt>
                <c:pt idx="65">
                  <c:v>37802</c:v>
                </c:pt>
                <c:pt idx="66">
                  <c:v>37833</c:v>
                </c:pt>
                <c:pt idx="67">
                  <c:v>37864</c:v>
                </c:pt>
                <c:pt idx="68">
                  <c:v>37894</c:v>
                </c:pt>
                <c:pt idx="69">
                  <c:v>37925</c:v>
                </c:pt>
                <c:pt idx="70">
                  <c:v>37955</c:v>
                </c:pt>
                <c:pt idx="71">
                  <c:v>37986</c:v>
                </c:pt>
                <c:pt idx="72">
                  <c:v>38017</c:v>
                </c:pt>
                <c:pt idx="73">
                  <c:v>38046</c:v>
                </c:pt>
                <c:pt idx="74">
                  <c:v>38077</c:v>
                </c:pt>
                <c:pt idx="75">
                  <c:v>38107</c:v>
                </c:pt>
                <c:pt idx="76">
                  <c:v>38138</c:v>
                </c:pt>
                <c:pt idx="77">
                  <c:v>38168</c:v>
                </c:pt>
                <c:pt idx="78">
                  <c:v>38199</c:v>
                </c:pt>
                <c:pt idx="79">
                  <c:v>38230</c:v>
                </c:pt>
                <c:pt idx="80">
                  <c:v>38260</c:v>
                </c:pt>
                <c:pt idx="81">
                  <c:v>38291</c:v>
                </c:pt>
                <c:pt idx="82">
                  <c:v>38321</c:v>
                </c:pt>
                <c:pt idx="83">
                  <c:v>38352</c:v>
                </c:pt>
                <c:pt idx="84">
                  <c:v>38383</c:v>
                </c:pt>
                <c:pt idx="85">
                  <c:v>38411</c:v>
                </c:pt>
                <c:pt idx="86">
                  <c:v>38442</c:v>
                </c:pt>
                <c:pt idx="87">
                  <c:v>38472</c:v>
                </c:pt>
                <c:pt idx="88">
                  <c:v>38503</c:v>
                </c:pt>
                <c:pt idx="89">
                  <c:v>38533</c:v>
                </c:pt>
                <c:pt idx="90">
                  <c:v>38564</c:v>
                </c:pt>
                <c:pt idx="91">
                  <c:v>38595</c:v>
                </c:pt>
                <c:pt idx="92">
                  <c:v>38625</c:v>
                </c:pt>
                <c:pt idx="93">
                  <c:v>38656</c:v>
                </c:pt>
                <c:pt idx="94">
                  <c:v>38686</c:v>
                </c:pt>
                <c:pt idx="95">
                  <c:v>38717</c:v>
                </c:pt>
                <c:pt idx="96">
                  <c:v>38748</c:v>
                </c:pt>
                <c:pt idx="97">
                  <c:v>38776</c:v>
                </c:pt>
                <c:pt idx="98">
                  <c:v>38807</c:v>
                </c:pt>
                <c:pt idx="99">
                  <c:v>38837</c:v>
                </c:pt>
                <c:pt idx="100">
                  <c:v>38868</c:v>
                </c:pt>
                <c:pt idx="101">
                  <c:v>38898</c:v>
                </c:pt>
                <c:pt idx="102">
                  <c:v>38929</c:v>
                </c:pt>
                <c:pt idx="103">
                  <c:v>38960</c:v>
                </c:pt>
                <c:pt idx="104">
                  <c:v>38990</c:v>
                </c:pt>
                <c:pt idx="105">
                  <c:v>39021</c:v>
                </c:pt>
                <c:pt idx="106">
                  <c:v>39051</c:v>
                </c:pt>
                <c:pt idx="107">
                  <c:v>39082</c:v>
                </c:pt>
                <c:pt idx="108">
                  <c:v>39113</c:v>
                </c:pt>
                <c:pt idx="109">
                  <c:v>39141</c:v>
                </c:pt>
                <c:pt idx="110">
                  <c:v>39172</c:v>
                </c:pt>
                <c:pt idx="111">
                  <c:v>39202</c:v>
                </c:pt>
                <c:pt idx="112">
                  <c:v>39233</c:v>
                </c:pt>
                <c:pt idx="113">
                  <c:v>39263</c:v>
                </c:pt>
                <c:pt idx="114">
                  <c:v>39294</c:v>
                </c:pt>
                <c:pt idx="115">
                  <c:v>39325</c:v>
                </c:pt>
                <c:pt idx="116">
                  <c:v>39355</c:v>
                </c:pt>
                <c:pt idx="117">
                  <c:v>39386</c:v>
                </c:pt>
                <c:pt idx="118">
                  <c:v>39416</c:v>
                </c:pt>
                <c:pt idx="119">
                  <c:v>39447</c:v>
                </c:pt>
                <c:pt idx="120">
                  <c:v>39478</c:v>
                </c:pt>
                <c:pt idx="121">
                  <c:v>39507</c:v>
                </c:pt>
                <c:pt idx="122">
                  <c:v>39538</c:v>
                </c:pt>
                <c:pt idx="123">
                  <c:v>39568</c:v>
                </c:pt>
                <c:pt idx="124">
                  <c:v>39599</c:v>
                </c:pt>
                <c:pt idx="125">
                  <c:v>39629</c:v>
                </c:pt>
                <c:pt idx="126">
                  <c:v>39660</c:v>
                </c:pt>
                <c:pt idx="127">
                  <c:v>39691</c:v>
                </c:pt>
                <c:pt idx="128">
                  <c:v>39721</c:v>
                </c:pt>
                <c:pt idx="129">
                  <c:v>39752</c:v>
                </c:pt>
                <c:pt idx="130">
                  <c:v>39782</c:v>
                </c:pt>
                <c:pt idx="131">
                  <c:v>39813</c:v>
                </c:pt>
                <c:pt idx="132">
                  <c:v>39844</c:v>
                </c:pt>
                <c:pt idx="133">
                  <c:v>39872</c:v>
                </c:pt>
                <c:pt idx="134">
                  <c:v>39903</c:v>
                </c:pt>
                <c:pt idx="135">
                  <c:v>39933</c:v>
                </c:pt>
                <c:pt idx="136">
                  <c:v>39964</c:v>
                </c:pt>
                <c:pt idx="137">
                  <c:v>39994</c:v>
                </c:pt>
                <c:pt idx="138">
                  <c:v>40025</c:v>
                </c:pt>
                <c:pt idx="139">
                  <c:v>40056</c:v>
                </c:pt>
                <c:pt idx="140">
                  <c:v>40086</c:v>
                </c:pt>
                <c:pt idx="141">
                  <c:v>40117</c:v>
                </c:pt>
                <c:pt idx="142">
                  <c:v>40147</c:v>
                </c:pt>
                <c:pt idx="143">
                  <c:v>40178</c:v>
                </c:pt>
                <c:pt idx="144">
                  <c:v>40209</c:v>
                </c:pt>
                <c:pt idx="145">
                  <c:v>40237</c:v>
                </c:pt>
                <c:pt idx="146">
                  <c:v>40268</c:v>
                </c:pt>
                <c:pt idx="147">
                  <c:v>40298</c:v>
                </c:pt>
                <c:pt idx="148">
                  <c:v>40329</c:v>
                </c:pt>
                <c:pt idx="149">
                  <c:v>40359</c:v>
                </c:pt>
                <c:pt idx="150">
                  <c:v>40390</c:v>
                </c:pt>
                <c:pt idx="151">
                  <c:v>40421</c:v>
                </c:pt>
                <c:pt idx="152">
                  <c:v>40451</c:v>
                </c:pt>
                <c:pt idx="153">
                  <c:v>40482</c:v>
                </c:pt>
                <c:pt idx="154">
                  <c:v>40512</c:v>
                </c:pt>
                <c:pt idx="155">
                  <c:v>40543</c:v>
                </c:pt>
                <c:pt idx="156">
                  <c:v>40574</c:v>
                </c:pt>
                <c:pt idx="157">
                  <c:v>40602</c:v>
                </c:pt>
                <c:pt idx="158">
                  <c:v>40633</c:v>
                </c:pt>
                <c:pt idx="159">
                  <c:v>40663</c:v>
                </c:pt>
                <c:pt idx="160">
                  <c:v>40694</c:v>
                </c:pt>
                <c:pt idx="161">
                  <c:v>40724</c:v>
                </c:pt>
                <c:pt idx="162">
                  <c:v>40755</c:v>
                </c:pt>
                <c:pt idx="163">
                  <c:v>40786</c:v>
                </c:pt>
                <c:pt idx="164">
                  <c:v>40816</c:v>
                </c:pt>
                <c:pt idx="165">
                  <c:v>40847</c:v>
                </c:pt>
                <c:pt idx="166">
                  <c:v>40877</c:v>
                </c:pt>
                <c:pt idx="167">
                  <c:v>40908</c:v>
                </c:pt>
                <c:pt idx="168">
                  <c:v>40939</c:v>
                </c:pt>
                <c:pt idx="169">
                  <c:v>40968</c:v>
                </c:pt>
                <c:pt idx="170">
                  <c:v>40999</c:v>
                </c:pt>
                <c:pt idx="171">
                  <c:v>41029</c:v>
                </c:pt>
                <c:pt idx="172">
                  <c:v>41060</c:v>
                </c:pt>
                <c:pt idx="173">
                  <c:v>41090</c:v>
                </c:pt>
                <c:pt idx="174">
                  <c:v>41121</c:v>
                </c:pt>
                <c:pt idx="175">
                  <c:v>41152</c:v>
                </c:pt>
                <c:pt idx="176">
                  <c:v>41182</c:v>
                </c:pt>
                <c:pt idx="177">
                  <c:v>41213</c:v>
                </c:pt>
                <c:pt idx="178">
                  <c:v>41243</c:v>
                </c:pt>
                <c:pt idx="179">
                  <c:v>41274</c:v>
                </c:pt>
                <c:pt idx="180">
                  <c:v>41305</c:v>
                </c:pt>
                <c:pt idx="181">
                  <c:v>41333</c:v>
                </c:pt>
                <c:pt idx="182">
                  <c:v>41364</c:v>
                </c:pt>
                <c:pt idx="183">
                  <c:v>41394</c:v>
                </c:pt>
                <c:pt idx="184">
                  <c:v>41425</c:v>
                </c:pt>
                <c:pt idx="185">
                  <c:v>41455</c:v>
                </c:pt>
                <c:pt idx="186">
                  <c:v>41486</c:v>
                </c:pt>
                <c:pt idx="187">
                  <c:v>41517</c:v>
                </c:pt>
                <c:pt idx="188">
                  <c:v>41547</c:v>
                </c:pt>
                <c:pt idx="189">
                  <c:v>41578</c:v>
                </c:pt>
                <c:pt idx="190">
                  <c:v>41608</c:v>
                </c:pt>
                <c:pt idx="191">
                  <c:v>41639</c:v>
                </c:pt>
                <c:pt idx="192">
                  <c:v>41670</c:v>
                </c:pt>
                <c:pt idx="193">
                  <c:v>41698</c:v>
                </c:pt>
                <c:pt idx="194">
                  <c:v>41729</c:v>
                </c:pt>
                <c:pt idx="195">
                  <c:v>41759</c:v>
                </c:pt>
                <c:pt idx="196">
                  <c:v>41790</c:v>
                </c:pt>
                <c:pt idx="197">
                  <c:v>41820</c:v>
                </c:pt>
                <c:pt idx="198">
                  <c:v>41851</c:v>
                </c:pt>
                <c:pt idx="199">
                  <c:v>41882</c:v>
                </c:pt>
                <c:pt idx="200">
                  <c:v>41912</c:v>
                </c:pt>
                <c:pt idx="201">
                  <c:v>41943</c:v>
                </c:pt>
                <c:pt idx="202">
                  <c:v>41973</c:v>
                </c:pt>
                <c:pt idx="203">
                  <c:v>42004</c:v>
                </c:pt>
                <c:pt idx="204">
                  <c:v>42035</c:v>
                </c:pt>
                <c:pt idx="205">
                  <c:v>42063</c:v>
                </c:pt>
                <c:pt idx="206">
                  <c:v>42094</c:v>
                </c:pt>
                <c:pt idx="207">
                  <c:v>42124</c:v>
                </c:pt>
                <c:pt idx="208">
                  <c:v>42155</c:v>
                </c:pt>
                <c:pt idx="209">
                  <c:v>42185</c:v>
                </c:pt>
                <c:pt idx="210">
                  <c:v>42216</c:v>
                </c:pt>
                <c:pt idx="211">
                  <c:v>42247</c:v>
                </c:pt>
                <c:pt idx="212">
                  <c:v>42277</c:v>
                </c:pt>
                <c:pt idx="213">
                  <c:v>42308</c:v>
                </c:pt>
                <c:pt idx="214">
                  <c:v>42338</c:v>
                </c:pt>
                <c:pt idx="215">
                  <c:v>42369</c:v>
                </c:pt>
                <c:pt idx="216">
                  <c:v>42400</c:v>
                </c:pt>
                <c:pt idx="217">
                  <c:v>42429</c:v>
                </c:pt>
                <c:pt idx="218">
                  <c:v>42460</c:v>
                </c:pt>
                <c:pt idx="219">
                  <c:v>42490</c:v>
                </c:pt>
                <c:pt idx="220">
                  <c:v>42521</c:v>
                </c:pt>
                <c:pt idx="221">
                  <c:v>42551</c:v>
                </c:pt>
                <c:pt idx="222">
                  <c:v>42582</c:v>
                </c:pt>
                <c:pt idx="223">
                  <c:v>42613</c:v>
                </c:pt>
                <c:pt idx="224">
                  <c:v>42643</c:v>
                </c:pt>
                <c:pt idx="225">
                  <c:v>42674</c:v>
                </c:pt>
                <c:pt idx="226">
                  <c:v>42704</c:v>
                </c:pt>
                <c:pt idx="227">
                  <c:v>42735</c:v>
                </c:pt>
                <c:pt idx="228">
                  <c:v>42766</c:v>
                </c:pt>
                <c:pt idx="229">
                  <c:v>42794</c:v>
                </c:pt>
                <c:pt idx="230">
                  <c:v>42825</c:v>
                </c:pt>
                <c:pt idx="231">
                  <c:v>42855</c:v>
                </c:pt>
                <c:pt idx="232">
                  <c:v>42886</c:v>
                </c:pt>
                <c:pt idx="233">
                  <c:v>42916</c:v>
                </c:pt>
                <c:pt idx="234">
                  <c:v>42947</c:v>
                </c:pt>
                <c:pt idx="235">
                  <c:v>42978</c:v>
                </c:pt>
                <c:pt idx="236">
                  <c:v>43008</c:v>
                </c:pt>
                <c:pt idx="237">
                  <c:v>43039</c:v>
                </c:pt>
                <c:pt idx="238">
                  <c:v>43069</c:v>
                </c:pt>
                <c:pt idx="239">
                  <c:v>43100</c:v>
                </c:pt>
                <c:pt idx="240">
                  <c:v>43131</c:v>
                </c:pt>
                <c:pt idx="241">
                  <c:v>43159</c:v>
                </c:pt>
                <c:pt idx="242">
                  <c:v>43190</c:v>
                </c:pt>
                <c:pt idx="243">
                  <c:v>43220</c:v>
                </c:pt>
                <c:pt idx="244">
                  <c:v>43251</c:v>
                </c:pt>
                <c:pt idx="245">
                  <c:v>43281</c:v>
                </c:pt>
                <c:pt idx="246">
                  <c:v>43312</c:v>
                </c:pt>
                <c:pt idx="247">
                  <c:v>43343</c:v>
                </c:pt>
                <c:pt idx="248">
                  <c:v>43373</c:v>
                </c:pt>
                <c:pt idx="249">
                  <c:v>43404</c:v>
                </c:pt>
                <c:pt idx="250">
                  <c:v>43434</c:v>
                </c:pt>
                <c:pt idx="251">
                  <c:v>43465</c:v>
                </c:pt>
                <c:pt idx="252">
                  <c:v>43496</c:v>
                </c:pt>
                <c:pt idx="253">
                  <c:v>43524</c:v>
                </c:pt>
                <c:pt idx="254">
                  <c:v>43555</c:v>
                </c:pt>
                <c:pt idx="255">
                  <c:v>43585</c:v>
                </c:pt>
                <c:pt idx="256">
                  <c:v>43616</c:v>
                </c:pt>
                <c:pt idx="257">
                  <c:v>43646</c:v>
                </c:pt>
                <c:pt idx="258">
                  <c:v>43677</c:v>
                </c:pt>
                <c:pt idx="259">
                  <c:v>43708</c:v>
                </c:pt>
                <c:pt idx="260">
                  <c:v>43738</c:v>
                </c:pt>
                <c:pt idx="261">
                  <c:v>43769</c:v>
                </c:pt>
                <c:pt idx="262">
                  <c:v>43799</c:v>
                </c:pt>
                <c:pt idx="263">
                  <c:v>43830</c:v>
                </c:pt>
                <c:pt idx="264">
                  <c:v>43861</c:v>
                </c:pt>
                <c:pt idx="265">
                  <c:v>43890</c:v>
                </c:pt>
                <c:pt idx="266">
                  <c:v>43921</c:v>
                </c:pt>
                <c:pt idx="267">
                  <c:v>43951</c:v>
                </c:pt>
                <c:pt idx="268">
                  <c:v>43982</c:v>
                </c:pt>
                <c:pt idx="269">
                  <c:v>44012</c:v>
                </c:pt>
                <c:pt idx="270">
                  <c:v>44043</c:v>
                </c:pt>
                <c:pt idx="271">
                  <c:v>44074</c:v>
                </c:pt>
                <c:pt idx="272">
                  <c:v>44104</c:v>
                </c:pt>
                <c:pt idx="273">
                  <c:v>44135</c:v>
                </c:pt>
                <c:pt idx="274">
                  <c:v>44165</c:v>
                </c:pt>
                <c:pt idx="275">
                  <c:v>44196</c:v>
                </c:pt>
                <c:pt idx="276">
                  <c:v>44227</c:v>
                </c:pt>
                <c:pt idx="277">
                  <c:v>44255</c:v>
                </c:pt>
                <c:pt idx="278">
                  <c:v>44286</c:v>
                </c:pt>
                <c:pt idx="279">
                  <c:v>44316</c:v>
                </c:pt>
                <c:pt idx="280">
                  <c:v>44347</c:v>
                </c:pt>
                <c:pt idx="281">
                  <c:v>44377</c:v>
                </c:pt>
                <c:pt idx="282">
                  <c:v>44408</c:v>
                </c:pt>
                <c:pt idx="283">
                  <c:v>44439</c:v>
                </c:pt>
                <c:pt idx="284">
                  <c:v>44469</c:v>
                </c:pt>
                <c:pt idx="285">
                  <c:v>44500</c:v>
                </c:pt>
                <c:pt idx="286">
                  <c:v>44530</c:v>
                </c:pt>
                <c:pt idx="287">
                  <c:v>44561</c:v>
                </c:pt>
                <c:pt idx="288">
                  <c:v>44592</c:v>
                </c:pt>
                <c:pt idx="289">
                  <c:v>44620</c:v>
                </c:pt>
                <c:pt idx="290">
                  <c:v>44651</c:v>
                </c:pt>
                <c:pt idx="291">
                  <c:v>44681</c:v>
                </c:pt>
                <c:pt idx="292">
                  <c:v>44712</c:v>
                </c:pt>
                <c:pt idx="293">
                  <c:v>44742</c:v>
                </c:pt>
                <c:pt idx="294">
                  <c:v>44773</c:v>
                </c:pt>
                <c:pt idx="295">
                  <c:v>44804</c:v>
                </c:pt>
                <c:pt idx="296">
                  <c:v>44834</c:v>
                </c:pt>
                <c:pt idx="297">
                  <c:v>44865</c:v>
                </c:pt>
                <c:pt idx="298">
                  <c:v>44895</c:v>
                </c:pt>
                <c:pt idx="299">
                  <c:v>44926</c:v>
                </c:pt>
                <c:pt idx="300">
                  <c:v>44957</c:v>
                </c:pt>
                <c:pt idx="301">
                  <c:v>44985</c:v>
                </c:pt>
                <c:pt idx="302">
                  <c:v>45016</c:v>
                </c:pt>
                <c:pt idx="303">
                  <c:v>45046</c:v>
                </c:pt>
                <c:pt idx="304">
                  <c:v>45077</c:v>
                </c:pt>
                <c:pt idx="305">
                  <c:v>45107</c:v>
                </c:pt>
                <c:pt idx="306">
                  <c:v>45138</c:v>
                </c:pt>
                <c:pt idx="307">
                  <c:v>45169</c:v>
                </c:pt>
                <c:pt idx="308">
                  <c:v>45199</c:v>
                </c:pt>
                <c:pt idx="309">
                  <c:v>45230</c:v>
                </c:pt>
                <c:pt idx="310">
                  <c:v>45260</c:v>
                </c:pt>
                <c:pt idx="311">
                  <c:v>45291</c:v>
                </c:pt>
                <c:pt idx="312">
                  <c:v>45322</c:v>
                </c:pt>
                <c:pt idx="313">
                  <c:v>45351</c:v>
                </c:pt>
                <c:pt idx="314">
                  <c:v>45382</c:v>
                </c:pt>
                <c:pt idx="315">
                  <c:v>45412</c:v>
                </c:pt>
                <c:pt idx="316">
                  <c:v>45443</c:v>
                </c:pt>
                <c:pt idx="317">
                  <c:v>45473</c:v>
                </c:pt>
                <c:pt idx="318">
                  <c:v>45504</c:v>
                </c:pt>
                <c:pt idx="319">
                  <c:v>45535</c:v>
                </c:pt>
                <c:pt idx="320">
                  <c:v>45565</c:v>
                </c:pt>
                <c:pt idx="321">
                  <c:v>45596</c:v>
                </c:pt>
                <c:pt idx="322">
                  <c:v>45626</c:v>
                </c:pt>
                <c:pt idx="323">
                  <c:v>45657</c:v>
                </c:pt>
                <c:pt idx="324">
                  <c:v>45688</c:v>
                </c:pt>
                <c:pt idx="325">
                  <c:v>45716</c:v>
                </c:pt>
                <c:pt idx="326">
                  <c:v>45747</c:v>
                </c:pt>
                <c:pt idx="327">
                  <c:v>45777</c:v>
                </c:pt>
                <c:pt idx="328">
                  <c:v>45808</c:v>
                </c:pt>
                <c:pt idx="329">
                  <c:v>45838</c:v>
                </c:pt>
                <c:pt idx="330">
                  <c:v>45869</c:v>
                </c:pt>
                <c:pt idx="331">
                  <c:v>45900</c:v>
                </c:pt>
              </c:numCache>
            </c:numRef>
          </c:xVal>
          <c:yVal>
            <c:numRef>
              <c:f>'National-NonDistress'!$Q$6:$Q$337</c:f>
              <c:numCache>
                <c:formatCode>_(* #,##0_);_(* \(#,##0\);_(* "-"??_);_(@_)</c:formatCode>
                <c:ptCount val="332"/>
                <c:pt idx="0">
                  <c:v>78.278775327304004</c:v>
                </c:pt>
                <c:pt idx="1">
                  <c:v>78.022575443539594</c:v>
                </c:pt>
                <c:pt idx="2">
                  <c:v>77.930225817800206</c:v>
                </c:pt>
                <c:pt idx="3">
                  <c:v>78.845912586253903</c:v>
                </c:pt>
                <c:pt idx="4">
                  <c:v>79.962536928471295</c:v>
                </c:pt>
                <c:pt idx="5">
                  <c:v>81.015375191125798</c:v>
                </c:pt>
                <c:pt idx="6">
                  <c:v>80.697824109362401</c:v>
                </c:pt>
                <c:pt idx="7">
                  <c:v>79.957131757450995</c:v>
                </c:pt>
                <c:pt idx="8">
                  <c:v>79.668701662414307</c:v>
                </c:pt>
                <c:pt idx="9">
                  <c:v>80.734334836150197</c:v>
                </c:pt>
                <c:pt idx="10">
                  <c:v>82.540671786239997</c:v>
                </c:pt>
                <c:pt idx="11">
                  <c:v>83.800714165943106</c:v>
                </c:pt>
                <c:pt idx="12">
                  <c:v>84.015528753448095</c:v>
                </c:pt>
                <c:pt idx="13">
                  <c:v>83.676339995923499</c:v>
                </c:pt>
                <c:pt idx="14">
                  <c:v>83.904595131441198</c:v>
                </c:pt>
                <c:pt idx="15">
                  <c:v>85.159961867510603</c:v>
                </c:pt>
                <c:pt idx="16">
                  <c:v>86.692655600829895</c:v>
                </c:pt>
                <c:pt idx="17">
                  <c:v>87.907934334082299</c:v>
                </c:pt>
                <c:pt idx="18">
                  <c:v>88.367036607208206</c:v>
                </c:pt>
                <c:pt idx="19">
                  <c:v>88.657952497153403</c:v>
                </c:pt>
                <c:pt idx="20">
                  <c:v>89.132523572908397</c:v>
                </c:pt>
                <c:pt idx="21">
                  <c:v>89.869928787419994</c:v>
                </c:pt>
                <c:pt idx="22">
                  <c:v>90.851515279258095</c:v>
                </c:pt>
                <c:pt idx="23">
                  <c:v>91.3016507498577</c:v>
                </c:pt>
                <c:pt idx="24">
                  <c:v>92.206553765868193</c:v>
                </c:pt>
                <c:pt idx="25">
                  <c:v>92.604424718466305</c:v>
                </c:pt>
                <c:pt idx="26">
                  <c:v>93.309472774720405</c:v>
                </c:pt>
                <c:pt idx="27">
                  <c:v>94.007323877352107</c:v>
                </c:pt>
                <c:pt idx="28">
                  <c:v>95.743655254264198</c:v>
                </c:pt>
                <c:pt idx="29">
                  <c:v>97.651588834870296</c:v>
                </c:pt>
                <c:pt idx="30">
                  <c:v>98.139277249820395</c:v>
                </c:pt>
                <c:pt idx="31">
                  <c:v>97.755280939119203</c:v>
                </c:pt>
                <c:pt idx="32">
                  <c:v>97.229387994622101</c:v>
                </c:pt>
                <c:pt idx="33">
                  <c:v>98.234597852504095</c:v>
                </c:pt>
                <c:pt idx="34">
                  <c:v>99.321238322257102</c:v>
                </c:pt>
                <c:pt idx="35">
                  <c:v>100</c:v>
                </c:pt>
                <c:pt idx="36">
                  <c:v>100.15417500582799</c:v>
                </c:pt>
                <c:pt idx="37">
                  <c:v>100.387014059508</c:v>
                </c:pt>
                <c:pt idx="38">
                  <c:v>100.477807463921</c:v>
                </c:pt>
                <c:pt idx="39">
                  <c:v>100.570870374244</c:v>
                </c:pt>
                <c:pt idx="40">
                  <c:v>100.886212275467</c:v>
                </c:pt>
                <c:pt idx="41">
                  <c:v>102.231450952755</c:v>
                </c:pt>
                <c:pt idx="42">
                  <c:v>103.969101420521</c:v>
                </c:pt>
                <c:pt idx="43">
                  <c:v>105.976868003626</c:v>
                </c:pt>
                <c:pt idx="44">
                  <c:v>106.98645713766901</c:v>
                </c:pt>
                <c:pt idx="45">
                  <c:v>106.57633976622201</c:v>
                </c:pt>
                <c:pt idx="46">
                  <c:v>105.449186379895</c:v>
                </c:pt>
                <c:pt idx="47">
                  <c:v>104.095300019326</c:v>
                </c:pt>
                <c:pt idx="48">
                  <c:v>104.381267258435</c:v>
                </c:pt>
                <c:pt idx="49">
                  <c:v>105.595865064046</c:v>
                </c:pt>
                <c:pt idx="50">
                  <c:v>107.571345085467</c:v>
                </c:pt>
                <c:pt idx="51">
                  <c:v>108.569080028906</c:v>
                </c:pt>
                <c:pt idx="52">
                  <c:v>109.28257656904501</c:v>
                </c:pt>
                <c:pt idx="53">
                  <c:v>109.698671500119</c:v>
                </c:pt>
                <c:pt idx="54">
                  <c:v>110.651485687437</c:v>
                </c:pt>
                <c:pt idx="55">
                  <c:v>111.808561381443</c:v>
                </c:pt>
                <c:pt idx="56">
                  <c:v>113.313392872698</c:v>
                </c:pt>
                <c:pt idx="57">
                  <c:v>115.120163259676</c:v>
                </c:pt>
                <c:pt idx="58">
                  <c:v>116.868265362722</c:v>
                </c:pt>
                <c:pt idx="59">
                  <c:v>117.825840229528</c:v>
                </c:pt>
                <c:pt idx="60">
                  <c:v>117.643136405837</c:v>
                </c:pt>
                <c:pt idx="61">
                  <c:v>117.545775944235</c:v>
                </c:pt>
                <c:pt idx="62">
                  <c:v>118.48705157329201</c:v>
                </c:pt>
                <c:pt idx="63">
                  <c:v>120.279639001524</c:v>
                </c:pt>
                <c:pt idx="64">
                  <c:v>121.822915757012</c:v>
                </c:pt>
                <c:pt idx="65">
                  <c:v>122.601381912817</c:v>
                </c:pt>
                <c:pt idx="66">
                  <c:v>123.557783639007</c:v>
                </c:pt>
                <c:pt idx="67">
                  <c:v>124.899329449905</c:v>
                </c:pt>
                <c:pt idx="68">
                  <c:v>126.594941991357</c:v>
                </c:pt>
                <c:pt idx="69">
                  <c:v>127.653893459269</c:v>
                </c:pt>
                <c:pt idx="70">
                  <c:v>128.02957868215699</c:v>
                </c:pt>
                <c:pt idx="71">
                  <c:v>128.46142931254201</c:v>
                </c:pt>
                <c:pt idx="72">
                  <c:v>129.620978571557</c:v>
                </c:pt>
                <c:pt idx="73">
                  <c:v>132.17552408186199</c:v>
                </c:pt>
                <c:pt idx="74">
                  <c:v>134.72891173589699</c:v>
                </c:pt>
                <c:pt idx="75">
                  <c:v>137.33697437085499</c:v>
                </c:pt>
                <c:pt idx="76">
                  <c:v>138.81214648480801</c:v>
                </c:pt>
                <c:pt idx="77">
                  <c:v>140.89048329775301</c:v>
                </c:pt>
                <c:pt idx="78">
                  <c:v>142.853967797222</c:v>
                </c:pt>
                <c:pt idx="79">
                  <c:v>145.218345283932</c:v>
                </c:pt>
                <c:pt idx="80">
                  <c:v>146.10408072938199</c:v>
                </c:pt>
                <c:pt idx="81">
                  <c:v>145.755586815154</c:v>
                </c:pt>
                <c:pt idx="82">
                  <c:v>145.485480418035</c:v>
                </c:pt>
                <c:pt idx="83">
                  <c:v>146.70320936602201</c:v>
                </c:pt>
                <c:pt idx="84">
                  <c:v>149.949799777799</c:v>
                </c:pt>
                <c:pt idx="85">
                  <c:v>153.78149021669299</c:v>
                </c:pt>
                <c:pt idx="86">
                  <c:v>157.09863498093</c:v>
                </c:pt>
                <c:pt idx="87">
                  <c:v>159.19965016727801</c:v>
                </c:pt>
                <c:pt idx="88">
                  <c:v>160.884795412324</c:v>
                </c:pt>
                <c:pt idx="89">
                  <c:v>162.30601435547999</c:v>
                </c:pt>
                <c:pt idx="90">
                  <c:v>164.095509177732</c:v>
                </c:pt>
                <c:pt idx="91">
                  <c:v>166.30696612635199</c:v>
                </c:pt>
                <c:pt idx="92">
                  <c:v>168.02652562338099</c:v>
                </c:pt>
                <c:pt idx="93">
                  <c:v>169.21176375113799</c:v>
                </c:pt>
                <c:pt idx="94">
                  <c:v>169.15841124751401</c:v>
                </c:pt>
                <c:pt idx="95">
                  <c:v>170.65851309873301</c:v>
                </c:pt>
                <c:pt idx="96">
                  <c:v>172.38613807368901</c:v>
                </c:pt>
                <c:pt idx="97">
                  <c:v>175.24242086509801</c:v>
                </c:pt>
                <c:pt idx="98">
                  <c:v>175.90794590158001</c:v>
                </c:pt>
                <c:pt idx="99">
                  <c:v>177.12967881905701</c:v>
                </c:pt>
                <c:pt idx="100">
                  <c:v>177.64100680233599</c:v>
                </c:pt>
                <c:pt idx="101">
                  <c:v>179.16230615527999</c:v>
                </c:pt>
                <c:pt idx="102">
                  <c:v>178.823522365542</c:v>
                </c:pt>
                <c:pt idx="103">
                  <c:v>178.14338409805001</c:v>
                </c:pt>
                <c:pt idx="104">
                  <c:v>176.28740881992999</c:v>
                </c:pt>
                <c:pt idx="105">
                  <c:v>175.16128974717199</c:v>
                </c:pt>
                <c:pt idx="106">
                  <c:v>175.50362555811699</c:v>
                </c:pt>
                <c:pt idx="107">
                  <c:v>176.991886929929</c:v>
                </c:pt>
                <c:pt idx="108">
                  <c:v>179.70529678450399</c:v>
                </c:pt>
                <c:pt idx="109">
                  <c:v>181.90380828589099</c:v>
                </c:pt>
                <c:pt idx="110">
                  <c:v>183.551801625027</c:v>
                </c:pt>
                <c:pt idx="111">
                  <c:v>185.120561835063</c:v>
                </c:pt>
                <c:pt idx="112">
                  <c:v>185.36190030485599</c:v>
                </c:pt>
                <c:pt idx="113">
                  <c:v>186.41974601216901</c:v>
                </c:pt>
                <c:pt idx="114">
                  <c:v>186.25587458847201</c:v>
                </c:pt>
                <c:pt idx="115">
                  <c:v>187.17931558076501</c:v>
                </c:pt>
                <c:pt idx="116">
                  <c:v>185.27023685575799</c:v>
                </c:pt>
                <c:pt idx="117">
                  <c:v>182.20967715166401</c:v>
                </c:pt>
                <c:pt idx="118">
                  <c:v>179.410639687778</c:v>
                </c:pt>
                <c:pt idx="119">
                  <c:v>178.913524285873</c:v>
                </c:pt>
                <c:pt idx="120">
                  <c:v>180.518603920842</c:v>
                </c:pt>
                <c:pt idx="121">
                  <c:v>180.33097249555101</c:v>
                </c:pt>
                <c:pt idx="122">
                  <c:v>178.37884923811001</c:v>
                </c:pt>
                <c:pt idx="123">
                  <c:v>175.221342236173</c:v>
                </c:pt>
                <c:pt idx="124">
                  <c:v>173.76725375941299</c:v>
                </c:pt>
                <c:pt idx="125">
                  <c:v>173.08753073964201</c:v>
                </c:pt>
                <c:pt idx="126">
                  <c:v>172.77768115114799</c:v>
                </c:pt>
                <c:pt idx="127">
                  <c:v>171.64501356346199</c:v>
                </c:pt>
                <c:pt idx="128">
                  <c:v>167.963957414205</c:v>
                </c:pt>
                <c:pt idx="129">
                  <c:v>163.79163892452101</c:v>
                </c:pt>
                <c:pt idx="130">
                  <c:v>157.88756389139999</c:v>
                </c:pt>
                <c:pt idx="131">
                  <c:v>155.07454744827399</c:v>
                </c:pt>
                <c:pt idx="132">
                  <c:v>151.551153435684</c:v>
                </c:pt>
                <c:pt idx="133">
                  <c:v>149.33071725165701</c:v>
                </c:pt>
                <c:pt idx="134">
                  <c:v>144.63542648619699</c:v>
                </c:pt>
                <c:pt idx="135">
                  <c:v>141.502337374842</c:v>
                </c:pt>
                <c:pt idx="136">
                  <c:v>139.295978682221</c:v>
                </c:pt>
                <c:pt idx="137">
                  <c:v>139.53135367965899</c:v>
                </c:pt>
                <c:pt idx="138">
                  <c:v>139.80934837233201</c:v>
                </c:pt>
                <c:pt idx="139">
                  <c:v>138.95159407262</c:v>
                </c:pt>
                <c:pt idx="140">
                  <c:v>135.13229408872201</c:v>
                </c:pt>
                <c:pt idx="141">
                  <c:v>130.58325878490101</c:v>
                </c:pt>
                <c:pt idx="142">
                  <c:v>128.62881586159699</c:v>
                </c:pt>
                <c:pt idx="143">
                  <c:v>129.074032045835</c:v>
                </c:pt>
                <c:pt idx="144">
                  <c:v>131.32399108653701</c:v>
                </c:pt>
                <c:pt idx="145">
                  <c:v>132.549025613754</c:v>
                </c:pt>
                <c:pt idx="146">
                  <c:v>131.82683461680401</c:v>
                </c:pt>
                <c:pt idx="147">
                  <c:v>129.392097973311</c:v>
                </c:pt>
                <c:pt idx="148">
                  <c:v>125.922657221649</c:v>
                </c:pt>
                <c:pt idx="149">
                  <c:v>123.857465232564</c:v>
                </c:pt>
                <c:pt idx="150">
                  <c:v>123.607410965616</c:v>
                </c:pt>
                <c:pt idx="151">
                  <c:v>124.447191674667</c:v>
                </c:pt>
                <c:pt idx="152">
                  <c:v>124.155105062457</c:v>
                </c:pt>
                <c:pt idx="153">
                  <c:v>123.265038969485</c:v>
                </c:pt>
                <c:pt idx="154">
                  <c:v>122.643070537688</c:v>
                </c:pt>
                <c:pt idx="155">
                  <c:v>123.122924838614</c:v>
                </c:pt>
                <c:pt idx="156">
                  <c:v>122.42240330131899</c:v>
                </c:pt>
                <c:pt idx="157">
                  <c:v>120.952667349672</c:v>
                </c:pt>
                <c:pt idx="158">
                  <c:v>119.64154575655699</c:v>
                </c:pt>
                <c:pt idx="159">
                  <c:v>120.172127462254</c:v>
                </c:pt>
                <c:pt idx="160">
                  <c:v>120.968326949825</c:v>
                </c:pt>
                <c:pt idx="161">
                  <c:v>120.81707898495</c:v>
                </c:pt>
                <c:pt idx="162">
                  <c:v>120.42570015274801</c:v>
                </c:pt>
                <c:pt idx="163">
                  <c:v>121.12331393956801</c:v>
                </c:pt>
                <c:pt idx="164">
                  <c:v>122.66364078190399</c:v>
                </c:pt>
                <c:pt idx="165">
                  <c:v>123.933551775255</c:v>
                </c:pt>
                <c:pt idx="166">
                  <c:v>124.177147403764</c:v>
                </c:pt>
                <c:pt idx="167">
                  <c:v>123.693490893495</c:v>
                </c:pt>
                <c:pt idx="168">
                  <c:v>122.216426002501</c:v>
                </c:pt>
                <c:pt idx="169">
                  <c:v>120.38919449460499</c:v>
                </c:pt>
                <c:pt idx="170">
                  <c:v>120.365555884652</c:v>
                </c:pt>
                <c:pt idx="171">
                  <c:v>121.128707696844</c:v>
                </c:pt>
                <c:pt idx="172">
                  <c:v>122.627963766505</c:v>
                </c:pt>
                <c:pt idx="173">
                  <c:v>123.215826363703</c:v>
                </c:pt>
                <c:pt idx="174">
                  <c:v>124.28900066031299</c:v>
                </c:pt>
                <c:pt idx="175">
                  <c:v>125.626539101337</c:v>
                </c:pt>
                <c:pt idx="176">
                  <c:v>126.924839457571</c:v>
                </c:pt>
                <c:pt idx="177">
                  <c:v>128.850376232473</c:v>
                </c:pt>
                <c:pt idx="178">
                  <c:v>129.77230927767201</c:v>
                </c:pt>
                <c:pt idx="179">
                  <c:v>130.446390312478</c:v>
                </c:pt>
                <c:pt idx="180">
                  <c:v>128.78930241553701</c:v>
                </c:pt>
                <c:pt idx="181">
                  <c:v>127.199290339242</c:v>
                </c:pt>
                <c:pt idx="182">
                  <c:v>126.815602247192</c:v>
                </c:pt>
                <c:pt idx="183">
                  <c:v>129.105874197768</c:v>
                </c:pt>
                <c:pt idx="184">
                  <c:v>131.88545804233101</c:v>
                </c:pt>
                <c:pt idx="185">
                  <c:v>134.414657735936</c:v>
                </c:pt>
                <c:pt idx="186">
                  <c:v>135.499877760755</c:v>
                </c:pt>
                <c:pt idx="187">
                  <c:v>136.36260569869299</c:v>
                </c:pt>
                <c:pt idx="188">
                  <c:v>137.01450541704</c:v>
                </c:pt>
                <c:pt idx="189">
                  <c:v>137.61860762619</c:v>
                </c:pt>
                <c:pt idx="190">
                  <c:v>138.45640685334999</c:v>
                </c:pt>
                <c:pt idx="191">
                  <c:v>139.802872218103</c:v>
                </c:pt>
                <c:pt idx="192">
                  <c:v>141.880701155964</c:v>
                </c:pt>
                <c:pt idx="193">
                  <c:v>142.717729028875</c:v>
                </c:pt>
                <c:pt idx="194">
                  <c:v>143.08351207744599</c:v>
                </c:pt>
                <c:pt idx="195">
                  <c:v>143.35276943987799</c:v>
                </c:pt>
                <c:pt idx="196">
                  <c:v>145.408893244632</c:v>
                </c:pt>
                <c:pt idx="197">
                  <c:v>147.77641546592801</c:v>
                </c:pt>
                <c:pt idx="198">
                  <c:v>150.38662835124899</c:v>
                </c:pt>
                <c:pt idx="199">
                  <c:v>151.88306222334299</c:v>
                </c:pt>
                <c:pt idx="200">
                  <c:v>153.05874068121699</c:v>
                </c:pt>
                <c:pt idx="201">
                  <c:v>153.57663365380401</c:v>
                </c:pt>
                <c:pt idx="202">
                  <c:v>154.61014796424999</c:v>
                </c:pt>
                <c:pt idx="203">
                  <c:v>155.51967244321901</c:v>
                </c:pt>
                <c:pt idx="204">
                  <c:v>157.130730966051</c:v>
                </c:pt>
                <c:pt idx="205">
                  <c:v>157.80396949503401</c:v>
                </c:pt>
                <c:pt idx="206">
                  <c:v>158.67896818559799</c:v>
                </c:pt>
                <c:pt idx="207">
                  <c:v>159.45105502550999</c:v>
                </c:pt>
                <c:pt idx="208">
                  <c:v>161.57273542302801</c:v>
                </c:pt>
                <c:pt idx="209">
                  <c:v>163.622955259837</c:v>
                </c:pt>
                <c:pt idx="210">
                  <c:v>165.89287964521299</c:v>
                </c:pt>
                <c:pt idx="211">
                  <c:v>167.14270265481201</c:v>
                </c:pt>
                <c:pt idx="212">
                  <c:v>167.43395639636199</c:v>
                </c:pt>
                <c:pt idx="213">
                  <c:v>166.33272792864901</c:v>
                </c:pt>
                <c:pt idx="214">
                  <c:v>166.36566906048799</c:v>
                </c:pt>
                <c:pt idx="215">
                  <c:v>167.42287159071299</c:v>
                </c:pt>
                <c:pt idx="216">
                  <c:v>170.55938107938499</c:v>
                </c:pt>
                <c:pt idx="217">
                  <c:v>171.60372286620799</c:v>
                </c:pt>
                <c:pt idx="218">
                  <c:v>171.727750832547</c:v>
                </c:pt>
                <c:pt idx="219">
                  <c:v>170.68769197713701</c:v>
                </c:pt>
                <c:pt idx="220">
                  <c:v>172.419007573545</c:v>
                </c:pt>
                <c:pt idx="221">
                  <c:v>175.03381227851401</c:v>
                </c:pt>
                <c:pt idx="222">
                  <c:v>179.274505278275</c:v>
                </c:pt>
                <c:pt idx="223">
                  <c:v>181.59382557460901</c:v>
                </c:pt>
                <c:pt idx="224">
                  <c:v>182.78501032420701</c:v>
                </c:pt>
                <c:pt idx="225">
                  <c:v>181.768775291135</c:v>
                </c:pt>
                <c:pt idx="226">
                  <c:v>181.23362892030099</c:v>
                </c:pt>
                <c:pt idx="227">
                  <c:v>182.126524051063</c:v>
                </c:pt>
                <c:pt idx="228">
                  <c:v>185.94552984088</c:v>
                </c:pt>
                <c:pt idx="229">
                  <c:v>190.808650748075</c:v>
                </c:pt>
                <c:pt idx="230">
                  <c:v>194.052517608236</c:v>
                </c:pt>
                <c:pt idx="231">
                  <c:v>196.034422832357</c:v>
                </c:pt>
                <c:pt idx="232">
                  <c:v>198.17082275865701</c:v>
                </c:pt>
                <c:pt idx="233">
                  <c:v>202.20587598606201</c:v>
                </c:pt>
                <c:pt idx="234">
                  <c:v>204.57563551239201</c:v>
                </c:pt>
                <c:pt idx="235">
                  <c:v>204.85659802126199</c:v>
                </c:pt>
                <c:pt idx="236">
                  <c:v>202.926169750295</c:v>
                </c:pt>
                <c:pt idx="237">
                  <c:v>202.51680127552501</c:v>
                </c:pt>
                <c:pt idx="238">
                  <c:v>204.353172777423</c:v>
                </c:pt>
                <c:pt idx="239">
                  <c:v>207.24269887490999</c:v>
                </c:pt>
                <c:pt idx="240">
                  <c:v>209.482002214358</c:v>
                </c:pt>
                <c:pt idx="241">
                  <c:v>208.373283816238</c:v>
                </c:pt>
                <c:pt idx="242">
                  <c:v>205.961268218962</c:v>
                </c:pt>
                <c:pt idx="243">
                  <c:v>205.29272602278499</c:v>
                </c:pt>
                <c:pt idx="244">
                  <c:v>207.478359476598</c:v>
                </c:pt>
                <c:pt idx="245">
                  <c:v>212.169410710573</c:v>
                </c:pt>
                <c:pt idx="246">
                  <c:v>214.62109758957101</c:v>
                </c:pt>
                <c:pt idx="247">
                  <c:v>215.67224826208599</c:v>
                </c:pt>
                <c:pt idx="248">
                  <c:v>214.23304119493099</c:v>
                </c:pt>
                <c:pt idx="249">
                  <c:v>214.58376139161999</c:v>
                </c:pt>
                <c:pt idx="250">
                  <c:v>215.84480950828899</c:v>
                </c:pt>
                <c:pt idx="251">
                  <c:v>217.81355202732701</c:v>
                </c:pt>
                <c:pt idx="252">
                  <c:v>219.39938338874001</c:v>
                </c:pt>
                <c:pt idx="253">
                  <c:v>219.61445944924</c:v>
                </c:pt>
                <c:pt idx="254">
                  <c:v>220.06807471951399</c:v>
                </c:pt>
                <c:pt idx="255">
                  <c:v>220.37310966330901</c:v>
                </c:pt>
                <c:pt idx="256">
                  <c:v>221.69211041984099</c:v>
                </c:pt>
                <c:pt idx="257">
                  <c:v>223.10864340009499</c:v>
                </c:pt>
                <c:pt idx="258">
                  <c:v>224.82866364477101</c:v>
                </c:pt>
                <c:pt idx="259">
                  <c:v>226.45819613409299</c:v>
                </c:pt>
                <c:pt idx="260">
                  <c:v>226.94306841268499</c:v>
                </c:pt>
                <c:pt idx="261">
                  <c:v>226.503810373627</c:v>
                </c:pt>
                <c:pt idx="262">
                  <c:v>225.79608288430799</c:v>
                </c:pt>
                <c:pt idx="263">
                  <c:v>226.934491393673</c:v>
                </c:pt>
                <c:pt idx="264">
                  <c:v>229.33961981586501</c:v>
                </c:pt>
                <c:pt idx="265">
                  <c:v>232.86496074503799</c:v>
                </c:pt>
                <c:pt idx="266">
                  <c:v>234.32005796320101</c:v>
                </c:pt>
                <c:pt idx="267">
                  <c:v>233.562913905378</c:v>
                </c:pt>
                <c:pt idx="268">
                  <c:v>230.491939751948</c:v>
                </c:pt>
                <c:pt idx="269">
                  <c:v>229.40120998723401</c:v>
                </c:pt>
                <c:pt idx="270">
                  <c:v>228.54937530383901</c:v>
                </c:pt>
                <c:pt idx="271">
                  <c:v>231.04924846164599</c:v>
                </c:pt>
                <c:pt idx="272">
                  <c:v>234.094734900227</c:v>
                </c:pt>
                <c:pt idx="273">
                  <c:v>240.28602608978301</c:v>
                </c:pt>
                <c:pt idx="274">
                  <c:v>244.379149480428</c:v>
                </c:pt>
                <c:pt idx="275">
                  <c:v>246.91478685796801</c:v>
                </c:pt>
                <c:pt idx="276">
                  <c:v>245.70109525605301</c:v>
                </c:pt>
                <c:pt idx="277">
                  <c:v>244.646346748241</c:v>
                </c:pt>
                <c:pt idx="278">
                  <c:v>246.21979579229901</c:v>
                </c:pt>
                <c:pt idx="279">
                  <c:v>250.475196608273</c:v>
                </c:pt>
                <c:pt idx="280">
                  <c:v>254.71355110066801</c:v>
                </c:pt>
                <c:pt idx="281">
                  <c:v>259.40211201525699</c:v>
                </c:pt>
                <c:pt idx="282">
                  <c:v>262.629109842383</c:v>
                </c:pt>
                <c:pt idx="283">
                  <c:v>266.67161526437297</c:v>
                </c:pt>
                <c:pt idx="284">
                  <c:v>268.92279290396999</c:v>
                </c:pt>
                <c:pt idx="285">
                  <c:v>274.81807840107899</c:v>
                </c:pt>
                <c:pt idx="286">
                  <c:v>278.97365027019498</c:v>
                </c:pt>
                <c:pt idx="287">
                  <c:v>283.11385349695399</c:v>
                </c:pt>
                <c:pt idx="288">
                  <c:v>281.04570584853002</c:v>
                </c:pt>
                <c:pt idx="289">
                  <c:v>280.65488677284901</c:v>
                </c:pt>
                <c:pt idx="290">
                  <c:v>284.327303191265</c:v>
                </c:pt>
                <c:pt idx="291">
                  <c:v>292.93330687162</c:v>
                </c:pt>
                <c:pt idx="292">
                  <c:v>299.55779159101502</c:v>
                </c:pt>
                <c:pt idx="293">
                  <c:v>302.227269031471</c:v>
                </c:pt>
                <c:pt idx="294">
                  <c:v>299.600850414089</c:v>
                </c:pt>
                <c:pt idx="295">
                  <c:v>299.12466537514001</c:v>
                </c:pt>
                <c:pt idx="296">
                  <c:v>298.73771600219101</c:v>
                </c:pt>
                <c:pt idx="297">
                  <c:v>300.59867760774301</c:v>
                </c:pt>
                <c:pt idx="298">
                  <c:v>298.66289820491198</c:v>
                </c:pt>
                <c:pt idx="299">
                  <c:v>297.30008979864999</c:v>
                </c:pt>
                <c:pt idx="300">
                  <c:v>295.09694669888898</c:v>
                </c:pt>
                <c:pt idx="301">
                  <c:v>294.73267247632401</c:v>
                </c:pt>
                <c:pt idx="302">
                  <c:v>296.75385974475</c:v>
                </c:pt>
                <c:pt idx="303">
                  <c:v>297.10113329817102</c:v>
                </c:pt>
                <c:pt idx="304">
                  <c:v>300.90340154216602</c:v>
                </c:pt>
                <c:pt idx="305">
                  <c:v>302.44162649496701</c:v>
                </c:pt>
                <c:pt idx="306">
                  <c:v>306.84275597102402</c:v>
                </c:pt>
                <c:pt idx="307">
                  <c:v>306.27598310188802</c:v>
                </c:pt>
                <c:pt idx="308">
                  <c:v>308.561597897811</c:v>
                </c:pt>
                <c:pt idx="309">
                  <c:v>306.18856443058303</c:v>
                </c:pt>
                <c:pt idx="310">
                  <c:v>306.520321589731</c:v>
                </c:pt>
                <c:pt idx="311">
                  <c:v>303.55317966827698</c:v>
                </c:pt>
                <c:pt idx="312">
                  <c:v>305.228198575531</c:v>
                </c:pt>
                <c:pt idx="313">
                  <c:v>304.785644345317</c:v>
                </c:pt>
                <c:pt idx="314">
                  <c:v>309.60194081869003</c:v>
                </c:pt>
                <c:pt idx="315">
                  <c:v>309.83762714009998</c:v>
                </c:pt>
                <c:pt idx="316">
                  <c:v>311.20495916721802</c:v>
                </c:pt>
                <c:pt idx="317">
                  <c:v>309.32933976977398</c:v>
                </c:pt>
                <c:pt idx="318">
                  <c:v>308.64737982129498</c:v>
                </c:pt>
                <c:pt idx="319">
                  <c:v>309.12402769799002</c:v>
                </c:pt>
                <c:pt idx="320">
                  <c:v>312.853738324419</c:v>
                </c:pt>
                <c:pt idx="321">
                  <c:v>313.10179764561502</c:v>
                </c:pt>
                <c:pt idx="322">
                  <c:v>310.88838906242597</c:v>
                </c:pt>
                <c:pt idx="323">
                  <c:v>307.20067525852699</c:v>
                </c:pt>
                <c:pt idx="324">
                  <c:v>309.090398969322</c:v>
                </c:pt>
                <c:pt idx="325">
                  <c:v>312.51347295148702</c:v>
                </c:pt>
                <c:pt idx="326">
                  <c:v>316.68110428982698</c:v>
                </c:pt>
                <c:pt idx="327">
                  <c:v>313.76575915500302</c:v>
                </c:pt>
                <c:pt idx="328">
                  <c:v>312.783698387225</c:v>
                </c:pt>
                <c:pt idx="329">
                  <c:v>310.12451393943098</c:v>
                </c:pt>
                <c:pt idx="330">
                  <c:v>312.32735860637899</c:v>
                </c:pt>
                <c:pt idx="331">
                  <c:v>312.04372555431098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E81-4F4E-AFBC-6C08DE4483FA}"/>
            </c:ext>
          </c:extLst>
        </c:ser>
        <c:ser>
          <c:idx val="2"/>
          <c:order val="1"/>
          <c:tx>
            <c:strRef>
              <c:f>'National-NonDistress'!$U$5</c:f>
              <c:strCache>
                <c:ptCount val="1"/>
                <c:pt idx="0">
                  <c:v>U.S. Composite Non-Distress</c:v>
                </c:pt>
              </c:strCache>
            </c:strRef>
          </c:tx>
          <c:spPr>
            <a:ln w="28575">
              <a:solidFill>
                <a:srgbClr val="D56509"/>
              </a:solidFill>
              <a:prstDash val="sysDash"/>
            </a:ln>
          </c:spPr>
          <c:marker>
            <c:symbol val="none"/>
          </c:marker>
          <c:xVal>
            <c:numRef>
              <c:f>'National-NonDistress'!$T$6:$T$123</c:f>
              <c:numCache>
                <c:formatCode>[$-409]mmm\-yy;@</c:formatCode>
                <c:ptCount val="118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  <c:pt idx="106">
                  <c:v>44834</c:v>
                </c:pt>
                <c:pt idx="107">
                  <c:v>44926</c:v>
                </c:pt>
                <c:pt idx="108">
                  <c:v>45016</c:v>
                </c:pt>
                <c:pt idx="109">
                  <c:v>45107</c:v>
                </c:pt>
                <c:pt idx="110">
                  <c:v>45199</c:v>
                </c:pt>
                <c:pt idx="111">
                  <c:v>45291</c:v>
                </c:pt>
                <c:pt idx="112">
                  <c:v>45382</c:v>
                </c:pt>
                <c:pt idx="113">
                  <c:v>45473</c:v>
                </c:pt>
                <c:pt idx="114">
                  <c:v>45565</c:v>
                </c:pt>
                <c:pt idx="115">
                  <c:v>45657</c:v>
                </c:pt>
                <c:pt idx="116">
                  <c:v>45747</c:v>
                </c:pt>
                <c:pt idx="117">
                  <c:v>45838</c:v>
                </c:pt>
              </c:numCache>
            </c:numRef>
          </c:xVal>
          <c:yVal>
            <c:numRef>
              <c:f>'National-NonDistress'!$U$6:$U$123</c:f>
              <c:numCache>
                <c:formatCode>#,##0_);[Red]\(#,##0\)</c:formatCode>
                <c:ptCount val="118"/>
                <c:pt idx="0">
                  <c:v>63.860337292257</c:v>
                </c:pt>
                <c:pt idx="1">
                  <c:v>64.240827465705195</c:v>
                </c:pt>
                <c:pt idx="2">
                  <c:v>66.375236869030402</c:v>
                </c:pt>
                <c:pt idx="3">
                  <c:v>68.746941333257894</c:v>
                </c:pt>
                <c:pt idx="4">
                  <c:v>68.904006166343294</c:v>
                </c:pt>
                <c:pt idx="5">
                  <c:v>71.459054066359798</c:v>
                </c:pt>
                <c:pt idx="6">
                  <c:v>73.372035289191999</c:v>
                </c:pt>
                <c:pt idx="7">
                  <c:v>78.157007244713199</c:v>
                </c:pt>
                <c:pt idx="8">
                  <c:v>77.425862613844799</c:v>
                </c:pt>
                <c:pt idx="9">
                  <c:v>80.666830281807904</c:v>
                </c:pt>
                <c:pt idx="10">
                  <c:v>79.552875718006007</c:v>
                </c:pt>
                <c:pt idx="11">
                  <c:v>84.026920484686201</c:v>
                </c:pt>
                <c:pt idx="12">
                  <c:v>83.356233979057194</c:v>
                </c:pt>
                <c:pt idx="13">
                  <c:v>87.424619226459399</c:v>
                </c:pt>
                <c:pt idx="14">
                  <c:v>88.926065532311597</c:v>
                </c:pt>
                <c:pt idx="15">
                  <c:v>90.758862536157693</c:v>
                </c:pt>
                <c:pt idx="16">
                  <c:v>92.758586754911605</c:v>
                </c:pt>
                <c:pt idx="17">
                  <c:v>96.956404244428896</c:v>
                </c:pt>
                <c:pt idx="18">
                  <c:v>96.831266440030703</c:v>
                </c:pt>
                <c:pt idx="19">
                  <c:v>100</c:v>
                </c:pt>
                <c:pt idx="20">
                  <c:v>99.970730644213702</c:v>
                </c:pt>
                <c:pt idx="21">
                  <c:v>101.59313028303799</c:v>
                </c:pt>
                <c:pt idx="22">
                  <c:v>106.531351910159</c:v>
                </c:pt>
                <c:pt idx="23">
                  <c:v>103.199320361253</c:v>
                </c:pt>
                <c:pt idx="24">
                  <c:v>107.13666034202301</c:v>
                </c:pt>
                <c:pt idx="25">
                  <c:v>109.19836165557</c:v>
                </c:pt>
                <c:pt idx="26">
                  <c:v>112.818866088654</c:v>
                </c:pt>
                <c:pt idx="27">
                  <c:v>116.845112343363</c:v>
                </c:pt>
                <c:pt idx="28">
                  <c:v>118.107580769452</c:v>
                </c:pt>
                <c:pt idx="29">
                  <c:v>122.017788345798</c:v>
                </c:pt>
                <c:pt idx="30">
                  <c:v>125.905984022935</c:v>
                </c:pt>
                <c:pt idx="31">
                  <c:v>128.34191952459199</c:v>
                </c:pt>
                <c:pt idx="32">
                  <c:v>133.59891395548701</c:v>
                </c:pt>
                <c:pt idx="33">
                  <c:v>140.393420281982</c:v>
                </c:pt>
                <c:pt idx="34">
                  <c:v>144.701129316531</c:v>
                </c:pt>
                <c:pt idx="35">
                  <c:v>145.170901137138</c:v>
                </c:pt>
                <c:pt idx="36">
                  <c:v>155.567868313731</c:v>
                </c:pt>
                <c:pt idx="37">
                  <c:v>160.54909118388099</c:v>
                </c:pt>
                <c:pt idx="38">
                  <c:v>164.82399616673899</c:v>
                </c:pt>
                <c:pt idx="39">
                  <c:v>167.389088828187</c:v>
                </c:pt>
                <c:pt idx="40">
                  <c:v>171.78479581061299</c:v>
                </c:pt>
                <c:pt idx="41">
                  <c:v>176.02362568184799</c:v>
                </c:pt>
                <c:pt idx="42">
                  <c:v>175.53680742178</c:v>
                </c:pt>
                <c:pt idx="43">
                  <c:v>175.099160384176</c:v>
                </c:pt>
                <c:pt idx="44">
                  <c:v>181.24328658912501</c:v>
                </c:pt>
                <c:pt idx="45">
                  <c:v>184.2129523433</c:v>
                </c:pt>
                <c:pt idx="46">
                  <c:v>184.78847308724201</c:v>
                </c:pt>
                <c:pt idx="47">
                  <c:v>178.46056999000299</c:v>
                </c:pt>
                <c:pt idx="48">
                  <c:v>179.63182440244699</c:v>
                </c:pt>
                <c:pt idx="49">
                  <c:v>175.067638374643</c:v>
                </c:pt>
                <c:pt idx="50">
                  <c:v>172.12494120384099</c:v>
                </c:pt>
                <c:pt idx="51">
                  <c:v>159.60049188699901</c:v>
                </c:pt>
                <c:pt idx="52">
                  <c:v>147.29189610813199</c:v>
                </c:pt>
                <c:pt idx="53">
                  <c:v>145.51087507785201</c:v>
                </c:pt>
                <c:pt idx="54">
                  <c:v>138.913295972474</c:v>
                </c:pt>
                <c:pt idx="55">
                  <c:v>134.861625527027</c:v>
                </c:pt>
                <c:pt idx="56">
                  <c:v>136.79515080739799</c:v>
                </c:pt>
                <c:pt idx="57">
                  <c:v>129.713719827614</c:v>
                </c:pt>
                <c:pt idx="58">
                  <c:v>130.436951932135</c:v>
                </c:pt>
                <c:pt idx="59">
                  <c:v>130.70668537319099</c:v>
                </c:pt>
                <c:pt idx="60">
                  <c:v>126.37574812884399</c:v>
                </c:pt>
                <c:pt idx="61">
                  <c:v>128.592761841738</c:v>
                </c:pt>
                <c:pt idx="62">
                  <c:v>130.53417698527599</c:v>
                </c:pt>
                <c:pt idx="63">
                  <c:v>131.852626499677</c:v>
                </c:pt>
                <c:pt idx="64">
                  <c:v>128.55922797974699</c:v>
                </c:pt>
                <c:pt idx="65">
                  <c:v>132.50304075903901</c:v>
                </c:pt>
                <c:pt idx="66">
                  <c:v>135.115194783265</c:v>
                </c:pt>
                <c:pt idx="67">
                  <c:v>140.27143285779101</c:v>
                </c:pt>
                <c:pt idx="68">
                  <c:v>134.312849128473</c:v>
                </c:pt>
                <c:pt idx="69">
                  <c:v>144.690727486035</c:v>
                </c:pt>
                <c:pt idx="70">
                  <c:v>146.10274307333799</c:v>
                </c:pt>
                <c:pt idx="71">
                  <c:v>151.116821085027</c:v>
                </c:pt>
                <c:pt idx="72">
                  <c:v>153.547783425614</c:v>
                </c:pt>
                <c:pt idx="73">
                  <c:v>158.12060547695501</c:v>
                </c:pt>
                <c:pt idx="74">
                  <c:v>162.821769774545</c:v>
                </c:pt>
                <c:pt idx="75">
                  <c:v>165.88493229904299</c:v>
                </c:pt>
                <c:pt idx="76">
                  <c:v>169.44980120167699</c:v>
                </c:pt>
                <c:pt idx="77">
                  <c:v>173.632898662076</c:v>
                </c:pt>
                <c:pt idx="78">
                  <c:v>178.14873930850001</c:v>
                </c:pt>
                <c:pt idx="79">
                  <c:v>178.230172238286</c:v>
                </c:pt>
                <c:pt idx="80">
                  <c:v>182.15283117604699</c:v>
                </c:pt>
                <c:pt idx="81">
                  <c:v>186.238297066754</c:v>
                </c:pt>
                <c:pt idx="82">
                  <c:v>193.112625268203</c:v>
                </c:pt>
                <c:pt idx="83">
                  <c:v>193.303373127399</c:v>
                </c:pt>
                <c:pt idx="84">
                  <c:v>203.93991025560999</c:v>
                </c:pt>
                <c:pt idx="85">
                  <c:v>213.14809833785199</c:v>
                </c:pt>
                <c:pt idx="86">
                  <c:v>213.48687613809699</c:v>
                </c:pt>
                <c:pt idx="87">
                  <c:v>219.40676862730899</c:v>
                </c:pt>
                <c:pt idx="88">
                  <c:v>217.06608404483001</c:v>
                </c:pt>
                <c:pt idx="89">
                  <c:v>223.69503189355501</c:v>
                </c:pt>
                <c:pt idx="90">
                  <c:v>225.392650343089</c:v>
                </c:pt>
                <c:pt idx="91">
                  <c:v>229.03435081021399</c:v>
                </c:pt>
                <c:pt idx="92">
                  <c:v>232.16348605565801</c:v>
                </c:pt>
                <c:pt idx="93">
                  <c:v>235.093727715851</c:v>
                </c:pt>
                <c:pt idx="94">
                  <c:v>239.48831234810899</c:v>
                </c:pt>
                <c:pt idx="95">
                  <c:v>238.85533738456499</c:v>
                </c:pt>
                <c:pt idx="96">
                  <c:v>246.802927598965</c:v>
                </c:pt>
                <c:pt idx="97">
                  <c:v>242.28096821843701</c:v>
                </c:pt>
                <c:pt idx="98">
                  <c:v>246.67029600742501</c:v>
                </c:pt>
                <c:pt idx="99">
                  <c:v>260.66368613586098</c:v>
                </c:pt>
                <c:pt idx="100">
                  <c:v>259.449881680761</c:v>
                </c:pt>
                <c:pt idx="101">
                  <c:v>273.30906545263298</c:v>
                </c:pt>
                <c:pt idx="102">
                  <c:v>282.72506750449298</c:v>
                </c:pt>
                <c:pt idx="103">
                  <c:v>298.01424965097198</c:v>
                </c:pt>
                <c:pt idx="104">
                  <c:v>299.74828076926599</c:v>
                </c:pt>
                <c:pt idx="105">
                  <c:v>317.54951975900298</c:v>
                </c:pt>
                <c:pt idx="106">
                  <c:v>316.37699894108403</c:v>
                </c:pt>
                <c:pt idx="107">
                  <c:v>315.366893704799</c:v>
                </c:pt>
                <c:pt idx="108">
                  <c:v>314.23121340004502</c:v>
                </c:pt>
                <c:pt idx="109">
                  <c:v>318.73989996801498</c:v>
                </c:pt>
                <c:pt idx="110">
                  <c:v>327.92102947774998</c:v>
                </c:pt>
                <c:pt idx="111">
                  <c:v>322.343547788688</c:v>
                </c:pt>
                <c:pt idx="112">
                  <c:v>328.90998204577198</c:v>
                </c:pt>
                <c:pt idx="113">
                  <c:v>330.57982947501898</c:v>
                </c:pt>
                <c:pt idx="114">
                  <c:v>333.395442283644</c:v>
                </c:pt>
                <c:pt idx="115">
                  <c:v>328.209874128732</c:v>
                </c:pt>
                <c:pt idx="116">
                  <c:v>338.75707955397701</c:v>
                </c:pt>
                <c:pt idx="117">
                  <c:v>330.44447868422799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E81-4F4E-AFBC-6C08DE4483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2819976"/>
        <c:axId val="532820368"/>
      </c:scatterChart>
      <c:valAx>
        <c:axId val="532819976"/>
        <c:scaling>
          <c:orientation val="minMax"/>
          <c:max val="45900"/>
          <c:min val="3582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b="1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en-US"/>
          </a:p>
        </c:txPr>
        <c:crossAx val="532820368"/>
        <c:crosses val="autoZero"/>
        <c:crossBetween val="midCat"/>
        <c:majorUnit val="365"/>
      </c:valAx>
      <c:valAx>
        <c:axId val="532820368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65000"/>
                        <a:lumOff val="3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65000"/>
                        <a:lumOff val="3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_(* #,##0_);_(* \(#,##0\);_(* &quot;-&quot;??_);_(@_)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en-US"/>
          </a:p>
        </c:txPr>
        <c:crossAx val="532819976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4.7809077341268179E-2"/>
          <c:w val="1"/>
          <c:h val="5.3828324935318923E-2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65000"/>
                  <a:lumOff val="3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751971032522671"/>
          <c:y val="0.13494968209187755"/>
          <c:w val="0.83842256712130636"/>
          <c:h val="0.71044197583637736"/>
        </c:manualLayout>
      </c:layout>
      <c:scatterChart>
        <c:scatterStyle val="lineMarker"/>
        <c:varyColors val="0"/>
        <c:ser>
          <c:idx val="0"/>
          <c:order val="0"/>
          <c:tx>
            <c:strRef>
              <c:f>'National-NonDistress'!$R$5</c:f>
              <c:strCache>
                <c:ptCount val="1"/>
                <c:pt idx="0">
                  <c:v>U.S. Investment Grade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'National-NonDistress'!$P$6:$P$337</c:f>
              <c:numCache>
                <c:formatCode>[$-409]mmm\-yy;@</c:formatCode>
                <c:ptCount val="332"/>
                <c:pt idx="0">
                  <c:v>35826</c:v>
                </c:pt>
                <c:pt idx="1">
                  <c:v>35854</c:v>
                </c:pt>
                <c:pt idx="2">
                  <c:v>35885</c:v>
                </c:pt>
                <c:pt idx="3">
                  <c:v>35915</c:v>
                </c:pt>
                <c:pt idx="4">
                  <c:v>35946</c:v>
                </c:pt>
                <c:pt idx="5">
                  <c:v>35976</c:v>
                </c:pt>
                <c:pt idx="6">
                  <c:v>36007</c:v>
                </c:pt>
                <c:pt idx="7">
                  <c:v>36038</c:v>
                </c:pt>
                <c:pt idx="8">
                  <c:v>36068</c:v>
                </c:pt>
                <c:pt idx="9">
                  <c:v>36099</c:v>
                </c:pt>
                <c:pt idx="10">
                  <c:v>36129</c:v>
                </c:pt>
                <c:pt idx="11">
                  <c:v>36160</c:v>
                </c:pt>
                <c:pt idx="12">
                  <c:v>36191</c:v>
                </c:pt>
                <c:pt idx="13">
                  <c:v>36219</c:v>
                </c:pt>
                <c:pt idx="14">
                  <c:v>36250</c:v>
                </c:pt>
                <c:pt idx="15">
                  <c:v>36280</c:v>
                </c:pt>
                <c:pt idx="16">
                  <c:v>36311</c:v>
                </c:pt>
                <c:pt idx="17">
                  <c:v>36341</c:v>
                </c:pt>
                <c:pt idx="18">
                  <c:v>36372</c:v>
                </c:pt>
                <c:pt idx="19">
                  <c:v>36403</c:v>
                </c:pt>
                <c:pt idx="20">
                  <c:v>36433</c:v>
                </c:pt>
                <c:pt idx="21">
                  <c:v>36464</c:v>
                </c:pt>
                <c:pt idx="22">
                  <c:v>36494</c:v>
                </c:pt>
                <c:pt idx="23">
                  <c:v>36525</c:v>
                </c:pt>
                <c:pt idx="24">
                  <c:v>36556</c:v>
                </c:pt>
                <c:pt idx="25">
                  <c:v>36585</c:v>
                </c:pt>
                <c:pt idx="26">
                  <c:v>36616</c:v>
                </c:pt>
                <c:pt idx="27">
                  <c:v>36646</c:v>
                </c:pt>
                <c:pt idx="28">
                  <c:v>36677</c:v>
                </c:pt>
                <c:pt idx="29">
                  <c:v>36707</c:v>
                </c:pt>
                <c:pt idx="30">
                  <c:v>36738</c:v>
                </c:pt>
                <c:pt idx="31">
                  <c:v>36769</c:v>
                </c:pt>
                <c:pt idx="32">
                  <c:v>36799</c:v>
                </c:pt>
                <c:pt idx="33">
                  <c:v>36830</c:v>
                </c:pt>
                <c:pt idx="34">
                  <c:v>36860</c:v>
                </c:pt>
                <c:pt idx="35">
                  <c:v>36891</c:v>
                </c:pt>
                <c:pt idx="36">
                  <c:v>36922</c:v>
                </c:pt>
                <c:pt idx="37">
                  <c:v>36950</c:v>
                </c:pt>
                <c:pt idx="38">
                  <c:v>36981</c:v>
                </c:pt>
                <c:pt idx="39">
                  <c:v>37011</c:v>
                </c:pt>
                <c:pt idx="40">
                  <c:v>37042</c:v>
                </c:pt>
                <c:pt idx="41">
                  <c:v>37072</c:v>
                </c:pt>
                <c:pt idx="42">
                  <c:v>37103</c:v>
                </c:pt>
                <c:pt idx="43">
                  <c:v>37134</c:v>
                </c:pt>
                <c:pt idx="44">
                  <c:v>37164</c:v>
                </c:pt>
                <c:pt idx="45">
                  <c:v>37195</c:v>
                </c:pt>
                <c:pt idx="46">
                  <c:v>37225</c:v>
                </c:pt>
                <c:pt idx="47">
                  <c:v>37256</c:v>
                </c:pt>
                <c:pt idx="48">
                  <c:v>37287</c:v>
                </c:pt>
                <c:pt idx="49">
                  <c:v>37315</c:v>
                </c:pt>
                <c:pt idx="50">
                  <c:v>37346</c:v>
                </c:pt>
                <c:pt idx="51">
                  <c:v>37376</c:v>
                </c:pt>
                <c:pt idx="52">
                  <c:v>37407</c:v>
                </c:pt>
                <c:pt idx="53">
                  <c:v>37437</c:v>
                </c:pt>
                <c:pt idx="54">
                  <c:v>37468</c:v>
                </c:pt>
                <c:pt idx="55">
                  <c:v>37499</c:v>
                </c:pt>
                <c:pt idx="56">
                  <c:v>37529</c:v>
                </c:pt>
                <c:pt idx="57">
                  <c:v>37560</c:v>
                </c:pt>
                <c:pt idx="58">
                  <c:v>37590</c:v>
                </c:pt>
                <c:pt idx="59">
                  <c:v>37621</c:v>
                </c:pt>
                <c:pt idx="60">
                  <c:v>37652</c:v>
                </c:pt>
                <c:pt idx="61">
                  <c:v>37680</c:v>
                </c:pt>
                <c:pt idx="62">
                  <c:v>37711</c:v>
                </c:pt>
                <c:pt idx="63">
                  <c:v>37741</c:v>
                </c:pt>
                <c:pt idx="64">
                  <c:v>37772</c:v>
                </c:pt>
                <c:pt idx="65">
                  <c:v>37802</c:v>
                </c:pt>
                <c:pt idx="66">
                  <c:v>37833</c:v>
                </c:pt>
                <c:pt idx="67">
                  <c:v>37864</c:v>
                </c:pt>
                <c:pt idx="68">
                  <c:v>37894</c:v>
                </c:pt>
                <c:pt idx="69">
                  <c:v>37925</c:v>
                </c:pt>
                <c:pt idx="70">
                  <c:v>37955</c:v>
                </c:pt>
                <c:pt idx="71">
                  <c:v>37986</c:v>
                </c:pt>
                <c:pt idx="72">
                  <c:v>38017</c:v>
                </c:pt>
                <c:pt idx="73">
                  <c:v>38046</c:v>
                </c:pt>
                <c:pt idx="74">
                  <c:v>38077</c:v>
                </c:pt>
                <c:pt idx="75">
                  <c:v>38107</c:v>
                </c:pt>
                <c:pt idx="76">
                  <c:v>38138</c:v>
                </c:pt>
                <c:pt idx="77">
                  <c:v>38168</c:v>
                </c:pt>
                <c:pt idx="78">
                  <c:v>38199</c:v>
                </c:pt>
                <c:pt idx="79">
                  <c:v>38230</c:v>
                </c:pt>
                <c:pt idx="80">
                  <c:v>38260</c:v>
                </c:pt>
                <c:pt idx="81">
                  <c:v>38291</c:v>
                </c:pt>
                <c:pt idx="82">
                  <c:v>38321</c:v>
                </c:pt>
                <c:pt idx="83">
                  <c:v>38352</c:v>
                </c:pt>
                <c:pt idx="84">
                  <c:v>38383</c:v>
                </c:pt>
                <c:pt idx="85">
                  <c:v>38411</c:v>
                </c:pt>
                <c:pt idx="86">
                  <c:v>38442</c:v>
                </c:pt>
                <c:pt idx="87">
                  <c:v>38472</c:v>
                </c:pt>
                <c:pt idx="88">
                  <c:v>38503</c:v>
                </c:pt>
                <c:pt idx="89">
                  <c:v>38533</c:v>
                </c:pt>
                <c:pt idx="90">
                  <c:v>38564</c:v>
                </c:pt>
                <c:pt idx="91">
                  <c:v>38595</c:v>
                </c:pt>
                <c:pt idx="92">
                  <c:v>38625</c:v>
                </c:pt>
                <c:pt idx="93">
                  <c:v>38656</c:v>
                </c:pt>
                <c:pt idx="94">
                  <c:v>38686</c:v>
                </c:pt>
                <c:pt idx="95">
                  <c:v>38717</c:v>
                </c:pt>
                <c:pt idx="96">
                  <c:v>38748</c:v>
                </c:pt>
                <c:pt idx="97">
                  <c:v>38776</c:v>
                </c:pt>
                <c:pt idx="98">
                  <c:v>38807</c:v>
                </c:pt>
                <c:pt idx="99">
                  <c:v>38837</c:v>
                </c:pt>
                <c:pt idx="100">
                  <c:v>38868</c:v>
                </c:pt>
                <c:pt idx="101">
                  <c:v>38898</c:v>
                </c:pt>
                <c:pt idx="102">
                  <c:v>38929</c:v>
                </c:pt>
                <c:pt idx="103">
                  <c:v>38960</c:v>
                </c:pt>
                <c:pt idx="104">
                  <c:v>38990</c:v>
                </c:pt>
                <c:pt idx="105">
                  <c:v>39021</c:v>
                </c:pt>
                <c:pt idx="106">
                  <c:v>39051</c:v>
                </c:pt>
                <c:pt idx="107">
                  <c:v>39082</c:v>
                </c:pt>
                <c:pt idx="108">
                  <c:v>39113</c:v>
                </c:pt>
                <c:pt idx="109">
                  <c:v>39141</c:v>
                </c:pt>
                <c:pt idx="110">
                  <c:v>39172</c:v>
                </c:pt>
                <c:pt idx="111">
                  <c:v>39202</c:v>
                </c:pt>
                <c:pt idx="112">
                  <c:v>39233</c:v>
                </c:pt>
                <c:pt idx="113">
                  <c:v>39263</c:v>
                </c:pt>
                <c:pt idx="114">
                  <c:v>39294</c:v>
                </c:pt>
                <c:pt idx="115">
                  <c:v>39325</c:v>
                </c:pt>
                <c:pt idx="116">
                  <c:v>39355</c:v>
                </c:pt>
                <c:pt idx="117">
                  <c:v>39386</c:v>
                </c:pt>
                <c:pt idx="118">
                  <c:v>39416</c:v>
                </c:pt>
                <c:pt idx="119">
                  <c:v>39447</c:v>
                </c:pt>
                <c:pt idx="120">
                  <c:v>39478</c:v>
                </c:pt>
                <c:pt idx="121">
                  <c:v>39507</c:v>
                </c:pt>
                <c:pt idx="122">
                  <c:v>39538</c:v>
                </c:pt>
                <c:pt idx="123">
                  <c:v>39568</c:v>
                </c:pt>
                <c:pt idx="124">
                  <c:v>39599</c:v>
                </c:pt>
                <c:pt idx="125">
                  <c:v>39629</c:v>
                </c:pt>
                <c:pt idx="126">
                  <c:v>39660</c:v>
                </c:pt>
                <c:pt idx="127">
                  <c:v>39691</c:v>
                </c:pt>
                <c:pt idx="128">
                  <c:v>39721</c:v>
                </c:pt>
                <c:pt idx="129">
                  <c:v>39752</c:v>
                </c:pt>
                <c:pt idx="130">
                  <c:v>39782</c:v>
                </c:pt>
                <c:pt idx="131">
                  <c:v>39813</c:v>
                </c:pt>
                <c:pt idx="132">
                  <c:v>39844</c:v>
                </c:pt>
                <c:pt idx="133">
                  <c:v>39872</c:v>
                </c:pt>
                <c:pt idx="134">
                  <c:v>39903</c:v>
                </c:pt>
                <c:pt idx="135">
                  <c:v>39933</c:v>
                </c:pt>
                <c:pt idx="136">
                  <c:v>39964</c:v>
                </c:pt>
                <c:pt idx="137">
                  <c:v>39994</c:v>
                </c:pt>
                <c:pt idx="138">
                  <c:v>40025</c:v>
                </c:pt>
                <c:pt idx="139">
                  <c:v>40056</c:v>
                </c:pt>
                <c:pt idx="140">
                  <c:v>40086</c:v>
                </c:pt>
                <c:pt idx="141">
                  <c:v>40117</c:v>
                </c:pt>
                <c:pt idx="142">
                  <c:v>40147</c:v>
                </c:pt>
                <c:pt idx="143">
                  <c:v>40178</c:v>
                </c:pt>
                <c:pt idx="144">
                  <c:v>40209</c:v>
                </c:pt>
                <c:pt idx="145">
                  <c:v>40237</c:v>
                </c:pt>
                <c:pt idx="146">
                  <c:v>40268</c:v>
                </c:pt>
                <c:pt idx="147">
                  <c:v>40298</c:v>
                </c:pt>
                <c:pt idx="148">
                  <c:v>40329</c:v>
                </c:pt>
                <c:pt idx="149">
                  <c:v>40359</c:v>
                </c:pt>
                <c:pt idx="150">
                  <c:v>40390</c:v>
                </c:pt>
                <c:pt idx="151">
                  <c:v>40421</c:v>
                </c:pt>
                <c:pt idx="152">
                  <c:v>40451</c:v>
                </c:pt>
                <c:pt idx="153">
                  <c:v>40482</c:v>
                </c:pt>
                <c:pt idx="154">
                  <c:v>40512</c:v>
                </c:pt>
                <c:pt idx="155">
                  <c:v>40543</c:v>
                </c:pt>
                <c:pt idx="156">
                  <c:v>40574</c:v>
                </c:pt>
                <c:pt idx="157">
                  <c:v>40602</c:v>
                </c:pt>
                <c:pt idx="158">
                  <c:v>40633</c:v>
                </c:pt>
                <c:pt idx="159">
                  <c:v>40663</c:v>
                </c:pt>
                <c:pt idx="160">
                  <c:v>40694</c:v>
                </c:pt>
                <c:pt idx="161">
                  <c:v>40724</c:v>
                </c:pt>
                <c:pt idx="162">
                  <c:v>40755</c:v>
                </c:pt>
                <c:pt idx="163">
                  <c:v>40786</c:v>
                </c:pt>
                <c:pt idx="164">
                  <c:v>40816</c:v>
                </c:pt>
                <c:pt idx="165">
                  <c:v>40847</c:v>
                </c:pt>
                <c:pt idx="166">
                  <c:v>40877</c:v>
                </c:pt>
                <c:pt idx="167">
                  <c:v>40908</c:v>
                </c:pt>
                <c:pt idx="168">
                  <c:v>40939</c:v>
                </c:pt>
                <c:pt idx="169">
                  <c:v>40968</c:v>
                </c:pt>
                <c:pt idx="170">
                  <c:v>40999</c:v>
                </c:pt>
                <c:pt idx="171">
                  <c:v>41029</c:v>
                </c:pt>
                <c:pt idx="172">
                  <c:v>41060</c:v>
                </c:pt>
                <c:pt idx="173">
                  <c:v>41090</c:v>
                </c:pt>
                <c:pt idx="174">
                  <c:v>41121</c:v>
                </c:pt>
                <c:pt idx="175">
                  <c:v>41152</c:v>
                </c:pt>
                <c:pt idx="176">
                  <c:v>41182</c:v>
                </c:pt>
                <c:pt idx="177">
                  <c:v>41213</c:v>
                </c:pt>
                <c:pt idx="178">
                  <c:v>41243</c:v>
                </c:pt>
                <c:pt idx="179">
                  <c:v>41274</c:v>
                </c:pt>
                <c:pt idx="180">
                  <c:v>41305</c:v>
                </c:pt>
                <c:pt idx="181">
                  <c:v>41333</c:v>
                </c:pt>
                <c:pt idx="182">
                  <c:v>41364</c:v>
                </c:pt>
                <c:pt idx="183">
                  <c:v>41394</c:v>
                </c:pt>
                <c:pt idx="184">
                  <c:v>41425</c:v>
                </c:pt>
                <c:pt idx="185">
                  <c:v>41455</c:v>
                </c:pt>
                <c:pt idx="186">
                  <c:v>41486</c:v>
                </c:pt>
                <c:pt idx="187">
                  <c:v>41517</c:v>
                </c:pt>
                <c:pt idx="188">
                  <c:v>41547</c:v>
                </c:pt>
                <c:pt idx="189">
                  <c:v>41578</c:v>
                </c:pt>
                <c:pt idx="190">
                  <c:v>41608</c:v>
                </c:pt>
                <c:pt idx="191">
                  <c:v>41639</c:v>
                </c:pt>
                <c:pt idx="192">
                  <c:v>41670</c:v>
                </c:pt>
                <c:pt idx="193">
                  <c:v>41698</c:v>
                </c:pt>
                <c:pt idx="194">
                  <c:v>41729</c:v>
                </c:pt>
                <c:pt idx="195">
                  <c:v>41759</c:v>
                </c:pt>
                <c:pt idx="196">
                  <c:v>41790</c:v>
                </c:pt>
                <c:pt idx="197">
                  <c:v>41820</c:v>
                </c:pt>
                <c:pt idx="198">
                  <c:v>41851</c:v>
                </c:pt>
                <c:pt idx="199">
                  <c:v>41882</c:v>
                </c:pt>
                <c:pt idx="200">
                  <c:v>41912</c:v>
                </c:pt>
                <c:pt idx="201">
                  <c:v>41943</c:v>
                </c:pt>
                <c:pt idx="202">
                  <c:v>41973</c:v>
                </c:pt>
                <c:pt idx="203">
                  <c:v>42004</c:v>
                </c:pt>
                <c:pt idx="204">
                  <c:v>42035</c:v>
                </c:pt>
                <c:pt idx="205">
                  <c:v>42063</c:v>
                </c:pt>
                <c:pt idx="206">
                  <c:v>42094</c:v>
                </c:pt>
                <c:pt idx="207">
                  <c:v>42124</c:v>
                </c:pt>
                <c:pt idx="208">
                  <c:v>42155</c:v>
                </c:pt>
                <c:pt idx="209">
                  <c:v>42185</c:v>
                </c:pt>
                <c:pt idx="210">
                  <c:v>42216</c:v>
                </c:pt>
                <c:pt idx="211">
                  <c:v>42247</c:v>
                </c:pt>
                <c:pt idx="212">
                  <c:v>42277</c:v>
                </c:pt>
                <c:pt idx="213">
                  <c:v>42308</c:v>
                </c:pt>
                <c:pt idx="214">
                  <c:v>42338</c:v>
                </c:pt>
                <c:pt idx="215">
                  <c:v>42369</c:v>
                </c:pt>
                <c:pt idx="216">
                  <c:v>42400</c:v>
                </c:pt>
                <c:pt idx="217">
                  <c:v>42429</c:v>
                </c:pt>
                <c:pt idx="218">
                  <c:v>42460</c:v>
                </c:pt>
                <c:pt idx="219">
                  <c:v>42490</c:v>
                </c:pt>
                <c:pt idx="220">
                  <c:v>42521</c:v>
                </c:pt>
                <c:pt idx="221">
                  <c:v>42551</c:v>
                </c:pt>
                <c:pt idx="222">
                  <c:v>42582</c:v>
                </c:pt>
                <c:pt idx="223">
                  <c:v>42613</c:v>
                </c:pt>
                <c:pt idx="224">
                  <c:v>42643</c:v>
                </c:pt>
                <c:pt idx="225">
                  <c:v>42674</c:v>
                </c:pt>
                <c:pt idx="226">
                  <c:v>42704</c:v>
                </c:pt>
                <c:pt idx="227">
                  <c:v>42735</c:v>
                </c:pt>
                <c:pt idx="228">
                  <c:v>42766</c:v>
                </c:pt>
                <c:pt idx="229">
                  <c:v>42794</c:v>
                </c:pt>
                <c:pt idx="230">
                  <c:v>42825</c:v>
                </c:pt>
                <c:pt idx="231">
                  <c:v>42855</c:v>
                </c:pt>
                <c:pt idx="232">
                  <c:v>42886</c:v>
                </c:pt>
                <c:pt idx="233">
                  <c:v>42916</c:v>
                </c:pt>
                <c:pt idx="234">
                  <c:v>42947</c:v>
                </c:pt>
                <c:pt idx="235">
                  <c:v>42978</c:v>
                </c:pt>
                <c:pt idx="236">
                  <c:v>43008</c:v>
                </c:pt>
                <c:pt idx="237">
                  <c:v>43039</c:v>
                </c:pt>
                <c:pt idx="238">
                  <c:v>43069</c:v>
                </c:pt>
                <c:pt idx="239">
                  <c:v>43100</c:v>
                </c:pt>
                <c:pt idx="240">
                  <c:v>43131</c:v>
                </c:pt>
                <c:pt idx="241">
                  <c:v>43159</c:v>
                </c:pt>
                <c:pt idx="242">
                  <c:v>43190</c:v>
                </c:pt>
                <c:pt idx="243">
                  <c:v>43220</c:v>
                </c:pt>
                <c:pt idx="244">
                  <c:v>43251</c:v>
                </c:pt>
                <c:pt idx="245">
                  <c:v>43281</c:v>
                </c:pt>
                <c:pt idx="246">
                  <c:v>43312</c:v>
                </c:pt>
                <c:pt idx="247">
                  <c:v>43343</c:v>
                </c:pt>
                <c:pt idx="248">
                  <c:v>43373</c:v>
                </c:pt>
                <c:pt idx="249">
                  <c:v>43404</c:v>
                </c:pt>
                <c:pt idx="250">
                  <c:v>43434</c:v>
                </c:pt>
                <c:pt idx="251">
                  <c:v>43465</c:v>
                </c:pt>
                <c:pt idx="252">
                  <c:v>43496</c:v>
                </c:pt>
                <c:pt idx="253">
                  <c:v>43524</c:v>
                </c:pt>
                <c:pt idx="254">
                  <c:v>43555</c:v>
                </c:pt>
                <c:pt idx="255">
                  <c:v>43585</c:v>
                </c:pt>
                <c:pt idx="256">
                  <c:v>43616</c:v>
                </c:pt>
                <c:pt idx="257">
                  <c:v>43646</c:v>
                </c:pt>
                <c:pt idx="258">
                  <c:v>43677</c:v>
                </c:pt>
                <c:pt idx="259">
                  <c:v>43708</c:v>
                </c:pt>
                <c:pt idx="260">
                  <c:v>43738</c:v>
                </c:pt>
                <c:pt idx="261">
                  <c:v>43769</c:v>
                </c:pt>
                <c:pt idx="262">
                  <c:v>43799</c:v>
                </c:pt>
                <c:pt idx="263">
                  <c:v>43830</c:v>
                </c:pt>
                <c:pt idx="264">
                  <c:v>43861</c:v>
                </c:pt>
                <c:pt idx="265">
                  <c:v>43890</c:v>
                </c:pt>
                <c:pt idx="266">
                  <c:v>43921</c:v>
                </c:pt>
                <c:pt idx="267">
                  <c:v>43951</c:v>
                </c:pt>
                <c:pt idx="268">
                  <c:v>43982</c:v>
                </c:pt>
                <c:pt idx="269">
                  <c:v>44012</c:v>
                </c:pt>
                <c:pt idx="270">
                  <c:v>44043</c:v>
                </c:pt>
                <c:pt idx="271">
                  <c:v>44074</c:v>
                </c:pt>
                <c:pt idx="272">
                  <c:v>44104</c:v>
                </c:pt>
                <c:pt idx="273">
                  <c:v>44135</c:v>
                </c:pt>
                <c:pt idx="274">
                  <c:v>44165</c:v>
                </c:pt>
                <c:pt idx="275">
                  <c:v>44196</c:v>
                </c:pt>
                <c:pt idx="276">
                  <c:v>44227</c:v>
                </c:pt>
                <c:pt idx="277">
                  <c:v>44255</c:v>
                </c:pt>
                <c:pt idx="278">
                  <c:v>44286</c:v>
                </c:pt>
                <c:pt idx="279">
                  <c:v>44316</c:v>
                </c:pt>
                <c:pt idx="280">
                  <c:v>44347</c:v>
                </c:pt>
                <c:pt idx="281">
                  <c:v>44377</c:v>
                </c:pt>
                <c:pt idx="282">
                  <c:v>44408</c:v>
                </c:pt>
                <c:pt idx="283">
                  <c:v>44439</c:v>
                </c:pt>
                <c:pt idx="284">
                  <c:v>44469</c:v>
                </c:pt>
                <c:pt idx="285">
                  <c:v>44500</c:v>
                </c:pt>
                <c:pt idx="286">
                  <c:v>44530</c:v>
                </c:pt>
                <c:pt idx="287">
                  <c:v>44561</c:v>
                </c:pt>
                <c:pt idx="288">
                  <c:v>44592</c:v>
                </c:pt>
                <c:pt idx="289">
                  <c:v>44620</c:v>
                </c:pt>
                <c:pt idx="290">
                  <c:v>44651</c:v>
                </c:pt>
                <c:pt idx="291">
                  <c:v>44681</c:v>
                </c:pt>
                <c:pt idx="292">
                  <c:v>44712</c:v>
                </c:pt>
                <c:pt idx="293">
                  <c:v>44742</c:v>
                </c:pt>
                <c:pt idx="294">
                  <c:v>44773</c:v>
                </c:pt>
                <c:pt idx="295">
                  <c:v>44804</c:v>
                </c:pt>
                <c:pt idx="296">
                  <c:v>44834</c:v>
                </c:pt>
                <c:pt idx="297">
                  <c:v>44865</c:v>
                </c:pt>
                <c:pt idx="298">
                  <c:v>44895</c:v>
                </c:pt>
                <c:pt idx="299">
                  <c:v>44926</c:v>
                </c:pt>
                <c:pt idx="300">
                  <c:v>44957</c:v>
                </c:pt>
                <c:pt idx="301">
                  <c:v>44985</c:v>
                </c:pt>
                <c:pt idx="302">
                  <c:v>45016</c:v>
                </c:pt>
                <c:pt idx="303">
                  <c:v>45046</c:v>
                </c:pt>
                <c:pt idx="304">
                  <c:v>45077</c:v>
                </c:pt>
                <c:pt idx="305">
                  <c:v>45107</c:v>
                </c:pt>
                <c:pt idx="306">
                  <c:v>45138</c:v>
                </c:pt>
                <c:pt idx="307">
                  <c:v>45169</c:v>
                </c:pt>
                <c:pt idx="308">
                  <c:v>45199</c:v>
                </c:pt>
                <c:pt idx="309">
                  <c:v>45230</c:v>
                </c:pt>
                <c:pt idx="310">
                  <c:v>45260</c:v>
                </c:pt>
                <c:pt idx="311">
                  <c:v>45291</c:v>
                </c:pt>
                <c:pt idx="312">
                  <c:v>45322</c:v>
                </c:pt>
                <c:pt idx="313">
                  <c:v>45351</c:v>
                </c:pt>
                <c:pt idx="314">
                  <c:v>45382</c:v>
                </c:pt>
                <c:pt idx="315">
                  <c:v>45412</c:v>
                </c:pt>
                <c:pt idx="316">
                  <c:v>45443</c:v>
                </c:pt>
                <c:pt idx="317">
                  <c:v>45473</c:v>
                </c:pt>
                <c:pt idx="318">
                  <c:v>45504</c:v>
                </c:pt>
                <c:pt idx="319">
                  <c:v>45535</c:v>
                </c:pt>
                <c:pt idx="320">
                  <c:v>45565</c:v>
                </c:pt>
                <c:pt idx="321">
                  <c:v>45596</c:v>
                </c:pt>
                <c:pt idx="322">
                  <c:v>45626</c:v>
                </c:pt>
                <c:pt idx="323">
                  <c:v>45657</c:v>
                </c:pt>
                <c:pt idx="324">
                  <c:v>45688</c:v>
                </c:pt>
                <c:pt idx="325">
                  <c:v>45716</c:v>
                </c:pt>
                <c:pt idx="326">
                  <c:v>45747</c:v>
                </c:pt>
                <c:pt idx="327">
                  <c:v>45777</c:v>
                </c:pt>
                <c:pt idx="328">
                  <c:v>45808</c:v>
                </c:pt>
                <c:pt idx="329">
                  <c:v>45838</c:v>
                </c:pt>
                <c:pt idx="330">
                  <c:v>45869</c:v>
                </c:pt>
                <c:pt idx="331">
                  <c:v>45900</c:v>
                </c:pt>
              </c:numCache>
            </c:numRef>
          </c:xVal>
          <c:yVal>
            <c:numRef>
              <c:f>'National-NonDistress'!$R$6:$R$337</c:f>
              <c:numCache>
                <c:formatCode>#,##0_);[Red]\(#,##0\)</c:formatCode>
                <c:ptCount val="332"/>
                <c:pt idx="0">
                  <c:v>84.081279349048401</c:v>
                </c:pt>
                <c:pt idx="1">
                  <c:v>83.461365384568495</c:v>
                </c:pt>
                <c:pt idx="2">
                  <c:v>83.9447718940811</c:v>
                </c:pt>
                <c:pt idx="3">
                  <c:v>85.658440939394197</c:v>
                </c:pt>
                <c:pt idx="4">
                  <c:v>86.934696782626105</c:v>
                </c:pt>
                <c:pt idx="5">
                  <c:v>86.486244459078506</c:v>
                </c:pt>
                <c:pt idx="6">
                  <c:v>85.446733811212397</c:v>
                </c:pt>
                <c:pt idx="7">
                  <c:v>83.765743084628895</c:v>
                </c:pt>
                <c:pt idx="8">
                  <c:v>85.139775527842204</c:v>
                </c:pt>
                <c:pt idx="9">
                  <c:v>86.392060928166401</c:v>
                </c:pt>
                <c:pt idx="10">
                  <c:v>90.162690867248799</c:v>
                </c:pt>
                <c:pt idx="11">
                  <c:v>91.088757265275703</c:v>
                </c:pt>
                <c:pt idx="12">
                  <c:v>91.148589885272699</c:v>
                </c:pt>
                <c:pt idx="13">
                  <c:v>87.778665989950994</c:v>
                </c:pt>
                <c:pt idx="14">
                  <c:v>86.837236132304994</c:v>
                </c:pt>
                <c:pt idx="15">
                  <c:v>87.513805343878403</c:v>
                </c:pt>
                <c:pt idx="16">
                  <c:v>92.301020838790194</c:v>
                </c:pt>
                <c:pt idx="17">
                  <c:v>94.513062089715604</c:v>
                </c:pt>
                <c:pt idx="18">
                  <c:v>96.976054594912895</c:v>
                </c:pt>
                <c:pt idx="19">
                  <c:v>95.508377756039394</c:v>
                </c:pt>
                <c:pt idx="20">
                  <c:v>95.8322656427449</c:v>
                </c:pt>
                <c:pt idx="21">
                  <c:v>94.457368584692304</c:v>
                </c:pt>
                <c:pt idx="22">
                  <c:v>96.184923211831602</c:v>
                </c:pt>
                <c:pt idx="23">
                  <c:v>95.838333117315301</c:v>
                </c:pt>
                <c:pt idx="24">
                  <c:v>97.920227948132293</c:v>
                </c:pt>
                <c:pt idx="25">
                  <c:v>97.7931134514034</c:v>
                </c:pt>
                <c:pt idx="26">
                  <c:v>98.981399853356805</c:v>
                </c:pt>
                <c:pt idx="27">
                  <c:v>97.477180442497797</c:v>
                </c:pt>
                <c:pt idx="28">
                  <c:v>98.897492012397905</c:v>
                </c:pt>
                <c:pt idx="29">
                  <c:v>101.497360666931</c:v>
                </c:pt>
                <c:pt idx="30">
                  <c:v>105.794141528331</c:v>
                </c:pt>
                <c:pt idx="31">
                  <c:v>107.030869032258</c:v>
                </c:pt>
                <c:pt idx="32">
                  <c:v>105.076824484491</c:v>
                </c:pt>
                <c:pt idx="33">
                  <c:v>102.084805245962</c:v>
                </c:pt>
                <c:pt idx="34">
                  <c:v>100.12030686137101</c:v>
                </c:pt>
                <c:pt idx="35">
                  <c:v>100</c:v>
                </c:pt>
                <c:pt idx="36">
                  <c:v>101.47458688776899</c:v>
                </c:pt>
                <c:pt idx="37">
                  <c:v>104.188953696962</c:v>
                </c:pt>
                <c:pt idx="38">
                  <c:v>105.303858884622</c:v>
                </c:pt>
                <c:pt idx="39">
                  <c:v>104.271225485364</c:v>
                </c:pt>
                <c:pt idx="40">
                  <c:v>103.287685773864</c:v>
                </c:pt>
                <c:pt idx="41">
                  <c:v>103.590825220981</c:v>
                </c:pt>
                <c:pt idx="42">
                  <c:v>105.84650340207099</c:v>
                </c:pt>
                <c:pt idx="43">
                  <c:v>108.07483729354099</c:v>
                </c:pt>
                <c:pt idx="44">
                  <c:v>108.079216241499</c:v>
                </c:pt>
                <c:pt idx="45">
                  <c:v>104.817563435914</c:v>
                </c:pt>
                <c:pt idx="46">
                  <c:v>103.386705322802</c:v>
                </c:pt>
                <c:pt idx="47">
                  <c:v>102.89553800956099</c:v>
                </c:pt>
                <c:pt idx="48">
                  <c:v>104.24022422414799</c:v>
                </c:pt>
                <c:pt idx="49">
                  <c:v>103.12350921439599</c:v>
                </c:pt>
                <c:pt idx="50">
                  <c:v>102.20135603352099</c:v>
                </c:pt>
                <c:pt idx="51">
                  <c:v>101.25668632841101</c:v>
                </c:pt>
                <c:pt idx="52">
                  <c:v>101.26000367159</c:v>
                </c:pt>
                <c:pt idx="53">
                  <c:v>101.73948907424401</c:v>
                </c:pt>
                <c:pt idx="54">
                  <c:v>102.494655537844</c:v>
                </c:pt>
                <c:pt idx="55">
                  <c:v>105.165231059031</c:v>
                </c:pt>
                <c:pt idx="56">
                  <c:v>107.35543377080501</c:v>
                </c:pt>
                <c:pt idx="57">
                  <c:v>110.127949248346</c:v>
                </c:pt>
                <c:pt idx="58">
                  <c:v>110.206886306135</c:v>
                </c:pt>
                <c:pt idx="59">
                  <c:v>109.770034248698</c:v>
                </c:pt>
                <c:pt idx="60">
                  <c:v>108.292360362945</c:v>
                </c:pt>
                <c:pt idx="61">
                  <c:v>108.891620588546</c:v>
                </c:pt>
                <c:pt idx="62">
                  <c:v>111.174671799694</c:v>
                </c:pt>
                <c:pt idx="63">
                  <c:v>113.546145133921</c:v>
                </c:pt>
                <c:pt idx="64">
                  <c:v>114.808057057768</c:v>
                </c:pt>
                <c:pt idx="65">
                  <c:v>114.215319619105</c:v>
                </c:pt>
                <c:pt idx="66">
                  <c:v>113.42542789174099</c:v>
                </c:pt>
                <c:pt idx="67">
                  <c:v>112.866015691489</c:v>
                </c:pt>
                <c:pt idx="68">
                  <c:v>113.64556773373501</c:v>
                </c:pt>
                <c:pt idx="69">
                  <c:v>114.981267030021</c:v>
                </c:pt>
                <c:pt idx="70">
                  <c:v>116.32064824528899</c:v>
                </c:pt>
                <c:pt idx="71">
                  <c:v>116.90718605092199</c:v>
                </c:pt>
                <c:pt idx="72">
                  <c:v>117.389193482119</c:v>
                </c:pt>
                <c:pt idx="73">
                  <c:v>119.47088875122</c:v>
                </c:pt>
                <c:pt idx="74">
                  <c:v>121.895683605055</c:v>
                </c:pt>
                <c:pt idx="75">
                  <c:v>123.881230697666</c:v>
                </c:pt>
                <c:pt idx="76">
                  <c:v>124.179429639831</c:v>
                </c:pt>
                <c:pt idx="77">
                  <c:v>125.106338930257</c:v>
                </c:pt>
                <c:pt idx="78">
                  <c:v>125.833108936362</c:v>
                </c:pt>
                <c:pt idx="79">
                  <c:v>128.06870832125401</c:v>
                </c:pt>
                <c:pt idx="80">
                  <c:v>129.809426565683</c:v>
                </c:pt>
                <c:pt idx="81">
                  <c:v>131.60446484020599</c:v>
                </c:pt>
                <c:pt idx="82">
                  <c:v>131.52460743559399</c:v>
                </c:pt>
                <c:pt idx="83">
                  <c:v>131.999254676752</c:v>
                </c:pt>
                <c:pt idx="84">
                  <c:v>131.73849320583199</c:v>
                </c:pt>
                <c:pt idx="85">
                  <c:v>134.39490737880499</c:v>
                </c:pt>
                <c:pt idx="86">
                  <c:v>135.96457985390799</c:v>
                </c:pt>
                <c:pt idx="87">
                  <c:v>137.98571871741899</c:v>
                </c:pt>
                <c:pt idx="88">
                  <c:v>139.254352915715</c:v>
                </c:pt>
                <c:pt idx="89">
                  <c:v>140.747994892994</c:v>
                </c:pt>
                <c:pt idx="90">
                  <c:v>144.3481987566</c:v>
                </c:pt>
                <c:pt idx="91">
                  <c:v>148.093496578144</c:v>
                </c:pt>
                <c:pt idx="92">
                  <c:v>152.05609908177399</c:v>
                </c:pt>
                <c:pt idx="93">
                  <c:v>152.40571711728001</c:v>
                </c:pt>
                <c:pt idx="94">
                  <c:v>151.14058024158501</c:v>
                </c:pt>
                <c:pt idx="95">
                  <c:v>150.48508497579201</c:v>
                </c:pt>
                <c:pt idx="96">
                  <c:v>151.07499391121999</c:v>
                </c:pt>
                <c:pt idx="97">
                  <c:v>153.55958714142801</c:v>
                </c:pt>
                <c:pt idx="98">
                  <c:v>154.27900520916899</c:v>
                </c:pt>
                <c:pt idx="99">
                  <c:v>155.39417600754899</c:v>
                </c:pt>
                <c:pt idx="100">
                  <c:v>155.10058806848701</c:v>
                </c:pt>
                <c:pt idx="101">
                  <c:v>156.24149827209001</c:v>
                </c:pt>
                <c:pt idx="102">
                  <c:v>156.123334166333</c:v>
                </c:pt>
                <c:pt idx="103">
                  <c:v>157.23347619394599</c:v>
                </c:pt>
                <c:pt idx="104">
                  <c:v>156.564811990083</c:v>
                </c:pt>
                <c:pt idx="105">
                  <c:v>157.48794456187301</c:v>
                </c:pt>
                <c:pt idx="106">
                  <c:v>158.554994869007</c:v>
                </c:pt>
                <c:pt idx="107">
                  <c:v>162.258739685092</c:v>
                </c:pt>
                <c:pt idx="108">
                  <c:v>164.80383742246099</c:v>
                </c:pt>
                <c:pt idx="109">
                  <c:v>167.60201454796299</c:v>
                </c:pt>
                <c:pt idx="110">
                  <c:v>167.12870507442699</c:v>
                </c:pt>
                <c:pt idx="111">
                  <c:v>168.300459631276</c:v>
                </c:pt>
                <c:pt idx="112">
                  <c:v>168.14175468369999</c:v>
                </c:pt>
                <c:pt idx="113">
                  <c:v>170.65214220164401</c:v>
                </c:pt>
                <c:pt idx="114">
                  <c:v>170.5207708973</c:v>
                </c:pt>
                <c:pt idx="115">
                  <c:v>170.61735939260899</c:v>
                </c:pt>
                <c:pt idx="116">
                  <c:v>166.131716231887</c:v>
                </c:pt>
                <c:pt idx="117">
                  <c:v>161.27874477094699</c:v>
                </c:pt>
                <c:pt idx="118">
                  <c:v>155.59868479447701</c:v>
                </c:pt>
                <c:pt idx="119">
                  <c:v>153.79474206954399</c:v>
                </c:pt>
                <c:pt idx="120">
                  <c:v>154.20059485426401</c:v>
                </c:pt>
                <c:pt idx="121">
                  <c:v>158.84230100244801</c:v>
                </c:pt>
                <c:pt idx="122">
                  <c:v>161.332712115742</c:v>
                </c:pt>
                <c:pt idx="123">
                  <c:v>160.749984305726</c:v>
                </c:pt>
                <c:pt idx="124">
                  <c:v>156.378289053293</c:v>
                </c:pt>
                <c:pt idx="125">
                  <c:v>153.40210337821901</c:v>
                </c:pt>
                <c:pt idx="126">
                  <c:v>153.84931814528699</c:v>
                </c:pt>
                <c:pt idx="127">
                  <c:v>156.34051306180399</c:v>
                </c:pt>
                <c:pt idx="128">
                  <c:v>154.145227948349</c:v>
                </c:pt>
                <c:pt idx="129">
                  <c:v>145.41269129296899</c:v>
                </c:pt>
                <c:pt idx="130">
                  <c:v>134.91596557871799</c:v>
                </c:pt>
                <c:pt idx="131">
                  <c:v>130.21465208716501</c:v>
                </c:pt>
                <c:pt idx="132">
                  <c:v>128.42244880514099</c:v>
                </c:pt>
                <c:pt idx="133">
                  <c:v>126.744143319076</c:v>
                </c:pt>
                <c:pt idx="134">
                  <c:v>119.23418817823401</c:v>
                </c:pt>
                <c:pt idx="135">
                  <c:v>115.040462086169</c:v>
                </c:pt>
                <c:pt idx="136">
                  <c:v>110.611416162514</c:v>
                </c:pt>
                <c:pt idx="137">
                  <c:v>111.27620457566</c:v>
                </c:pt>
                <c:pt idx="138">
                  <c:v>109.33052184621</c:v>
                </c:pt>
                <c:pt idx="139">
                  <c:v>108.360267066787</c:v>
                </c:pt>
                <c:pt idx="140">
                  <c:v>105.283588820105</c:v>
                </c:pt>
                <c:pt idx="141">
                  <c:v>102.87028671828899</c:v>
                </c:pt>
                <c:pt idx="142">
                  <c:v>101.428741335851</c:v>
                </c:pt>
                <c:pt idx="143">
                  <c:v>101.07288357371699</c:v>
                </c:pt>
                <c:pt idx="144">
                  <c:v>100.861747298731</c:v>
                </c:pt>
                <c:pt idx="145">
                  <c:v>101.358642279859</c:v>
                </c:pt>
                <c:pt idx="146">
                  <c:v>102.79162815410299</c:v>
                </c:pt>
                <c:pt idx="147">
                  <c:v>106.73084374855</c:v>
                </c:pt>
                <c:pt idx="148">
                  <c:v>108.255241096132</c:v>
                </c:pt>
                <c:pt idx="149">
                  <c:v>107.81796154315801</c:v>
                </c:pt>
                <c:pt idx="150">
                  <c:v>104.396572067684</c:v>
                </c:pt>
                <c:pt idx="151">
                  <c:v>103.37872714172801</c:v>
                </c:pt>
                <c:pt idx="152">
                  <c:v>103.518204995278</c:v>
                </c:pt>
                <c:pt idx="153">
                  <c:v>106.752597963773</c:v>
                </c:pt>
                <c:pt idx="154">
                  <c:v>109.409035906724</c:v>
                </c:pt>
                <c:pt idx="155">
                  <c:v>112.036162790844</c:v>
                </c:pt>
                <c:pt idx="156">
                  <c:v>110.595681740031</c:v>
                </c:pt>
                <c:pt idx="157">
                  <c:v>106.053803322257</c:v>
                </c:pt>
                <c:pt idx="158">
                  <c:v>101.72377436703199</c:v>
                </c:pt>
                <c:pt idx="159">
                  <c:v>101.047462533043</c:v>
                </c:pt>
                <c:pt idx="160">
                  <c:v>103.47135230025501</c:v>
                </c:pt>
                <c:pt idx="161">
                  <c:v>106.316147678652</c:v>
                </c:pt>
                <c:pt idx="162">
                  <c:v>108.648827797515</c:v>
                </c:pt>
                <c:pt idx="163">
                  <c:v>110.65969066809799</c:v>
                </c:pt>
                <c:pt idx="164">
                  <c:v>111.98219336681299</c:v>
                </c:pt>
                <c:pt idx="165">
                  <c:v>114.751439745482</c:v>
                </c:pt>
                <c:pt idx="166">
                  <c:v>114.97896192428701</c:v>
                </c:pt>
                <c:pt idx="167">
                  <c:v>115.26252580148601</c:v>
                </c:pt>
                <c:pt idx="168">
                  <c:v>111.559905723529</c:v>
                </c:pt>
                <c:pt idx="169">
                  <c:v>109.470381554708</c:v>
                </c:pt>
                <c:pt idx="170">
                  <c:v>108.484805694342</c:v>
                </c:pt>
                <c:pt idx="171">
                  <c:v>110.585311967507</c:v>
                </c:pt>
                <c:pt idx="172">
                  <c:v>111.603941946704</c:v>
                </c:pt>
                <c:pt idx="173">
                  <c:v>112.92761137917201</c:v>
                </c:pt>
                <c:pt idx="174">
                  <c:v>114.420315427052</c:v>
                </c:pt>
                <c:pt idx="175">
                  <c:v>117.170330989224</c:v>
                </c:pt>
                <c:pt idx="176">
                  <c:v>117.859987829725</c:v>
                </c:pt>
                <c:pt idx="177">
                  <c:v>118.481639168184</c:v>
                </c:pt>
                <c:pt idx="178">
                  <c:v>117.284081707197</c:v>
                </c:pt>
                <c:pt idx="179">
                  <c:v>117.624406484563</c:v>
                </c:pt>
                <c:pt idx="180">
                  <c:v>116.052886468343</c:v>
                </c:pt>
                <c:pt idx="181">
                  <c:v>117.251097777071</c:v>
                </c:pt>
                <c:pt idx="182">
                  <c:v>118.216966036698</c:v>
                </c:pt>
                <c:pt idx="183">
                  <c:v>122.197320032071</c:v>
                </c:pt>
                <c:pt idx="184">
                  <c:v>123.343063723295</c:v>
                </c:pt>
                <c:pt idx="185">
                  <c:v>124.790058676825</c:v>
                </c:pt>
                <c:pt idx="186">
                  <c:v>124.441401888115</c:v>
                </c:pt>
                <c:pt idx="187">
                  <c:v>125.414984127631</c:v>
                </c:pt>
                <c:pt idx="188">
                  <c:v>125.53593262232999</c:v>
                </c:pt>
                <c:pt idx="189">
                  <c:v>126.078076918337</c:v>
                </c:pt>
                <c:pt idx="190">
                  <c:v>126.82753483691999</c:v>
                </c:pt>
                <c:pt idx="191">
                  <c:v>127.50591161295699</c:v>
                </c:pt>
                <c:pt idx="192">
                  <c:v>129.74352372132699</c:v>
                </c:pt>
                <c:pt idx="193">
                  <c:v>131.09974803947901</c:v>
                </c:pt>
                <c:pt idx="194">
                  <c:v>133.20472207569799</c:v>
                </c:pt>
                <c:pt idx="195">
                  <c:v>134.40489721885999</c:v>
                </c:pt>
                <c:pt idx="196">
                  <c:v>135.56310460757999</c:v>
                </c:pt>
                <c:pt idx="197">
                  <c:v>136.564796868494</c:v>
                </c:pt>
                <c:pt idx="198">
                  <c:v>137.387629718601</c:v>
                </c:pt>
                <c:pt idx="199">
                  <c:v>139.204872363384</c:v>
                </c:pt>
                <c:pt idx="200">
                  <c:v>140.86261370953599</c:v>
                </c:pt>
                <c:pt idx="201">
                  <c:v>142.52263202180501</c:v>
                </c:pt>
                <c:pt idx="202">
                  <c:v>143.870944472894</c:v>
                </c:pt>
                <c:pt idx="203">
                  <c:v>145.48346956424101</c:v>
                </c:pt>
                <c:pt idx="204">
                  <c:v>147.964900624466</c:v>
                </c:pt>
                <c:pt idx="205">
                  <c:v>149.002712891367</c:v>
                </c:pt>
                <c:pt idx="206">
                  <c:v>150.34015113016599</c:v>
                </c:pt>
                <c:pt idx="207">
                  <c:v>150.21438939859399</c:v>
                </c:pt>
                <c:pt idx="208">
                  <c:v>151.42046352099601</c:v>
                </c:pt>
                <c:pt idx="209">
                  <c:v>151.57903738510899</c:v>
                </c:pt>
                <c:pt idx="210">
                  <c:v>153.71235290125901</c:v>
                </c:pt>
                <c:pt idx="211">
                  <c:v>155.460220516882</c:v>
                </c:pt>
                <c:pt idx="212">
                  <c:v>156.03061020698499</c:v>
                </c:pt>
                <c:pt idx="213">
                  <c:v>154.018692336545</c:v>
                </c:pt>
                <c:pt idx="214">
                  <c:v>153.36055354155201</c:v>
                </c:pt>
                <c:pt idx="215">
                  <c:v>154.95080649103099</c:v>
                </c:pt>
                <c:pt idx="216">
                  <c:v>159.486369790011</c:v>
                </c:pt>
                <c:pt idx="217">
                  <c:v>161.30084166484701</c:v>
                </c:pt>
                <c:pt idx="218">
                  <c:v>160.63569674340599</c:v>
                </c:pt>
                <c:pt idx="219">
                  <c:v>158.25814636633399</c:v>
                </c:pt>
                <c:pt idx="220">
                  <c:v>159.16355612450599</c:v>
                </c:pt>
                <c:pt idx="221">
                  <c:v>162.027153918614</c:v>
                </c:pt>
                <c:pt idx="222">
                  <c:v>165.96299088271999</c:v>
                </c:pt>
                <c:pt idx="223">
                  <c:v>168.31217420120001</c:v>
                </c:pt>
                <c:pt idx="224">
                  <c:v>169.17801155723501</c:v>
                </c:pt>
                <c:pt idx="225">
                  <c:v>168.31535425802801</c:v>
                </c:pt>
                <c:pt idx="226">
                  <c:v>166.94932393179701</c:v>
                </c:pt>
                <c:pt idx="227">
                  <c:v>165.03164238898</c:v>
                </c:pt>
                <c:pt idx="228">
                  <c:v>166.20098182316701</c:v>
                </c:pt>
                <c:pt idx="229">
                  <c:v>169.11735033300201</c:v>
                </c:pt>
                <c:pt idx="230">
                  <c:v>173.37824825964199</c:v>
                </c:pt>
                <c:pt idx="231">
                  <c:v>175.93502567838399</c:v>
                </c:pt>
                <c:pt idx="232">
                  <c:v>176.388344537092</c:v>
                </c:pt>
                <c:pt idx="233">
                  <c:v>176.695223743648</c:v>
                </c:pt>
                <c:pt idx="234">
                  <c:v>175.64328570099499</c:v>
                </c:pt>
                <c:pt idx="235">
                  <c:v>177.58113093064301</c:v>
                </c:pt>
                <c:pt idx="236">
                  <c:v>178.90438604986201</c:v>
                </c:pt>
                <c:pt idx="237">
                  <c:v>181.906693155976</c:v>
                </c:pt>
                <c:pt idx="238">
                  <c:v>181.05969864068899</c:v>
                </c:pt>
                <c:pt idx="239">
                  <c:v>181.518590994992</c:v>
                </c:pt>
                <c:pt idx="240">
                  <c:v>182.41151087406899</c:v>
                </c:pt>
                <c:pt idx="241">
                  <c:v>186.66516328197801</c:v>
                </c:pt>
                <c:pt idx="242">
                  <c:v>189.55138073090799</c:v>
                </c:pt>
                <c:pt idx="243">
                  <c:v>189.06939753125101</c:v>
                </c:pt>
                <c:pt idx="244">
                  <c:v>187.53279380830099</c:v>
                </c:pt>
                <c:pt idx="245">
                  <c:v>187.72894773224101</c:v>
                </c:pt>
                <c:pt idx="246">
                  <c:v>190.74429644469399</c:v>
                </c:pt>
                <c:pt idx="247">
                  <c:v>194.209622461225</c:v>
                </c:pt>
                <c:pt idx="248">
                  <c:v>196.66608192972899</c:v>
                </c:pt>
                <c:pt idx="249">
                  <c:v>196.682604431832</c:v>
                </c:pt>
                <c:pt idx="250">
                  <c:v>194.93886093870699</c:v>
                </c:pt>
                <c:pt idx="251">
                  <c:v>193.369753529853</c:v>
                </c:pt>
                <c:pt idx="252">
                  <c:v>194.066321893083</c:v>
                </c:pt>
                <c:pt idx="253">
                  <c:v>197.822935720842</c:v>
                </c:pt>
                <c:pt idx="254">
                  <c:v>202.41524926788199</c:v>
                </c:pt>
                <c:pt idx="255">
                  <c:v>204.14503763817601</c:v>
                </c:pt>
                <c:pt idx="256">
                  <c:v>204.73314513167199</c:v>
                </c:pt>
                <c:pt idx="257">
                  <c:v>205.209619945322</c:v>
                </c:pt>
                <c:pt idx="258">
                  <c:v>205.123107821318</c:v>
                </c:pt>
                <c:pt idx="259">
                  <c:v>202.812504225628</c:v>
                </c:pt>
                <c:pt idx="260">
                  <c:v>201.130209391048</c:v>
                </c:pt>
                <c:pt idx="261">
                  <c:v>201.60187622498901</c:v>
                </c:pt>
                <c:pt idx="262">
                  <c:v>206.24528481827099</c:v>
                </c:pt>
                <c:pt idx="263">
                  <c:v>210.569958078757</c:v>
                </c:pt>
                <c:pt idx="264">
                  <c:v>216.04101983405999</c:v>
                </c:pt>
                <c:pt idx="265">
                  <c:v>218.50636584098501</c:v>
                </c:pt>
                <c:pt idx="266">
                  <c:v>218.648590501299</c:v>
                </c:pt>
                <c:pt idx="267">
                  <c:v>212.45136133391901</c:v>
                </c:pt>
                <c:pt idx="268">
                  <c:v>204.77784489325501</c:v>
                </c:pt>
                <c:pt idx="269">
                  <c:v>203.89987786051199</c:v>
                </c:pt>
                <c:pt idx="270">
                  <c:v>202.94498255128099</c:v>
                </c:pt>
                <c:pt idx="271">
                  <c:v>206.87371910488099</c:v>
                </c:pt>
                <c:pt idx="272">
                  <c:v>208.63769006605</c:v>
                </c:pt>
                <c:pt idx="273">
                  <c:v>215.935962290107</c:v>
                </c:pt>
                <c:pt idx="274">
                  <c:v>222.28452737097501</c:v>
                </c:pt>
                <c:pt idx="275">
                  <c:v>229.69073794213</c:v>
                </c:pt>
                <c:pt idx="276">
                  <c:v>229.67109489843</c:v>
                </c:pt>
                <c:pt idx="277">
                  <c:v>227.48829890936699</c:v>
                </c:pt>
                <c:pt idx="278">
                  <c:v>226.16526424649501</c:v>
                </c:pt>
                <c:pt idx="279">
                  <c:v>230.464073549749</c:v>
                </c:pt>
                <c:pt idx="280">
                  <c:v>235.47298416034201</c:v>
                </c:pt>
                <c:pt idx="281">
                  <c:v>240.00780504082101</c:v>
                </c:pt>
                <c:pt idx="282">
                  <c:v>244.418970123316</c:v>
                </c:pt>
                <c:pt idx="283">
                  <c:v>248.67170449346801</c:v>
                </c:pt>
                <c:pt idx="284">
                  <c:v>254.35780704681801</c:v>
                </c:pt>
                <c:pt idx="285">
                  <c:v>261.60673755243101</c:v>
                </c:pt>
                <c:pt idx="286">
                  <c:v>266.491367334654</c:v>
                </c:pt>
                <c:pt idx="287">
                  <c:v>268.38993718665301</c:v>
                </c:pt>
                <c:pt idx="288">
                  <c:v>262.25755393271203</c:v>
                </c:pt>
                <c:pt idx="289">
                  <c:v>258.09533053438702</c:v>
                </c:pt>
                <c:pt idx="290">
                  <c:v>262.131343018743</c:v>
                </c:pt>
                <c:pt idx="291">
                  <c:v>279.15721289516699</c:v>
                </c:pt>
                <c:pt idx="292">
                  <c:v>290.10208502962001</c:v>
                </c:pt>
                <c:pt idx="293">
                  <c:v>291.74817828142898</c:v>
                </c:pt>
                <c:pt idx="294">
                  <c:v>281.55244381239498</c:v>
                </c:pt>
                <c:pt idx="295">
                  <c:v>277.16121527929602</c:v>
                </c:pt>
                <c:pt idx="296">
                  <c:v>274.849668629782</c:v>
                </c:pt>
                <c:pt idx="297">
                  <c:v>277.939865677743</c:v>
                </c:pt>
                <c:pt idx="298">
                  <c:v>269.480795554243</c:v>
                </c:pt>
                <c:pt idx="299">
                  <c:v>264.51377870248399</c:v>
                </c:pt>
                <c:pt idx="300">
                  <c:v>254.32730136469999</c:v>
                </c:pt>
                <c:pt idx="301">
                  <c:v>253.480052824994</c:v>
                </c:pt>
                <c:pt idx="302">
                  <c:v>249.20884469563899</c:v>
                </c:pt>
                <c:pt idx="303">
                  <c:v>247.705533301179</c:v>
                </c:pt>
                <c:pt idx="304">
                  <c:v>253.160339110801</c:v>
                </c:pt>
                <c:pt idx="305">
                  <c:v>261.93469621450902</c:v>
                </c:pt>
                <c:pt idx="306">
                  <c:v>268.87562704442502</c:v>
                </c:pt>
                <c:pt idx="307">
                  <c:v>258.18201102801498</c:v>
                </c:pt>
                <c:pt idx="308">
                  <c:v>247.46946905607001</c:v>
                </c:pt>
                <c:pt idx="309">
                  <c:v>232.08457840662899</c:v>
                </c:pt>
                <c:pt idx="310">
                  <c:v>233.82232007573401</c:v>
                </c:pt>
                <c:pt idx="311">
                  <c:v>232.859514864522</c:v>
                </c:pt>
                <c:pt idx="312">
                  <c:v>244.19638929749101</c:v>
                </c:pt>
                <c:pt idx="313">
                  <c:v>242.04616607967199</c:v>
                </c:pt>
                <c:pt idx="314">
                  <c:v>249.570168731298</c:v>
                </c:pt>
                <c:pt idx="315">
                  <c:v>243.571872645334</c:v>
                </c:pt>
                <c:pt idx="316">
                  <c:v>246.63396602014001</c:v>
                </c:pt>
                <c:pt idx="317">
                  <c:v>241.78335396081999</c:v>
                </c:pt>
                <c:pt idx="318">
                  <c:v>243.20755226474901</c:v>
                </c:pt>
                <c:pt idx="319">
                  <c:v>237.37174006441401</c:v>
                </c:pt>
                <c:pt idx="320">
                  <c:v>240.55008219099</c:v>
                </c:pt>
                <c:pt idx="321">
                  <c:v>234.83719818155799</c:v>
                </c:pt>
                <c:pt idx="322">
                  <c:v>236.80787626996499</c:v>
                </c:pt>
                <c:pt idx="323">
                  <c:v>232.301849235247</c:v>
                </c:pt>
                <c:pt idx="324">
                  <c:v>243.60163074715001</c:v>
                </c:pt>
                <c:pt idx="325">
                  <c:v>242.84136998592999</c:v>
                </c:pt>
                <c:pt idx="326">
                  <c:v>246.56856134520601</c:v>
                </c:pt>
                <c:pt idx="327">
                  <c:v>226.54636116379899</c:v>
                </c:pt>
                <c:pt idx="328">
                  <c:v>225.091409667867</c:v>
                </c:pt>
                <c:pt idx="329">
                  <c:v>219.27512116711199</c:v>
                </c:pt>
                <c:pt idx="330">
                  <c:v>232.07238796978001</c:v>
                </c:pt>
                <c:pt idx="331">
                  <c:v>234.730033089177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1F8-4A73-9EEF-1801057F779E}"/>
            </c:ext>
          </c:extLst>
        </c:ser>
        <c:ser>
          <c:idx val="2"/>
          <c:order val="1"/>
          <c:tx>
            <c:strRef>
              <c:f>'National-NonDistress'!$V$5</c:f>
              <c:strCache>
                <c:ptCount val="1"/>
                <c:pt idx="0">
                  <c:v>U.S. Investment Grade Non-Distress</c:v>
                </c:pt>
              </c:strCache>
            </c:strRef>
          </c:tx>
          <c:spPr>
            <a:ln w="28575">
              <a:solidFill>
                <a:srgbClr val="0070C0"/>
              </a:solidFill>
              <a:prstDash val="sysDash"/>
            </a:ln>
          </c:spPr>
          <c:marker>
            <c:symbol val="none"/>
          </c:marker>
          <c:xVal>
            <c:numRef>
              <c:f>'National-NonDistress'!$T$6:$T$123</c:f>
              <c:numCache>
                <c:formatCode>[$-409]mmm\-yy;@</c:formatCode>
                <c:ptCount val="118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  <c:pt idx="106">
                  <c:v>44834</c:v>
                </c:pt>
                <c:pt idx="107">
                  <c:v>44926</c:v>
                </c:pt>
                <c:pt idx="108">
                  <c:v>45016</c:v>
                </c:pt>
                <c:pt idx="109">
                  <c:v>45107</c:v>
                </c:pt>
                <c:pt idx="110">
                  <c:v>45199</c:v>
                </c:pt>
                <c:pt idx="111">
                  <c:v>45291</c:v>
                </c:pt>
                <c:pt idx="112">
                  <c:v>45382</c:v>
                </c:pt>
                <c:pt idx="113">
                  <c:v>45473</c:v>
                </c:pt>
                <c:pt idx="114">
                  <c:v>45565</c:v>
                </c:pt>
                <c:pt idx="115">
                  <c:v>45657</c:v>
                </c:pt>
                <c:pt idx="116">
                  <c:v>45747</c:v>
                </c:pt>
                <c:pt idx="117">
                  <c:v>45838</c:v>
                </c:pt>
              </c:numCache>
            </c:numRef>
          </c:xVal>
          <c:yVal>
            <c:numRef>
              <c:f>'National-NonDistress'!$V$6:$V$123</c:f>
              <c:numCache>
                <c:formatCode>#,##0_);[Red]\(#,##0\)</c:formatCode>
                <c:ptCount val="118"/>
                <c:pt idx="0">
                  <c:v>64.437627071951297</c:v>
                </c:pt>
                <c:pt idx="1">
                  <c:v>63.638621836450099</c:v>
                </c:pt>
                <c:pt idx="2">
                  <c:v>70.873769947961506</c:v>
                </c:pt>
                <c:pt idx="3">
                  <c:v>72.370986474707706</c:v>
                </c:pt>
                <c:pt idx="4">
                  <c:v>71.984004159767494</c:v>
                </c:pt>
                <c:pt idx="5">
                  <c:v>74.253152589622701</c:v>
                </c:pt>
                <c:pt idx="6">
                  <c:v>80.324290627986997</c:v>
                </c:pt>
                <c:pt idx="7">
                  <c:v>83.974910174953095</c:v>
                </c:pt>
                <c:pt idx="8">
                  <c:v>83.618091480623505</c:v>
                </c:pt>
                <c:pt idx="9">
                  <c:v>86.501822817996</c:v>
                </c:pt>
                <c:pt idx="10">
                  <c:v>84.619488926467795</c:v>
                </c:pt>
                <c:pt idx="11">
                  <c:v>91.614288331983502</c:v>
                </c:pt>
                <c:pt idx="12">
                  <c:v>86.282096164357</c:v>
                </c:pt>
                <c:pt idx="13">
                  <c:v>93.739359255168395</c:v>
                </c:pt>
                <c:pt idx="14">
                  <c:v>95.6537452401016</c:v>
                </c:pt>
                <c:pt idx="15">
                  <c:v>95.126330287383695</c:v>
                </c:pt>
                <c:pt idx="16">
                  <c:v>97.4806872076622</c:v>
                </c:pt>
                <c:pt idx="17">
                  <c:v>101.279796879158</c:v>
                </c:pt>
                <c:pt idx="18">
                  <c:v>103.92704022702399</c:v>
                </c:pt>
                <c:pt idx="19">
                  <c:v>100</c:v>
                </c:pt>
                <c:pt idx="20">
                  <c:v>104.857076265527</c:v>
                </c:pt>
                <c:pt idx="21">
                  <c:v>102.52489826351901</c:v>
                </c:pt>
                <c:pt idx="22">
                  <c:v>107.520190447506</c:v>
                </c:pt>
                <c:pt idx="23">
                  <c:v>101.758933371098</c:v>
                </c:pt>
                <c:pt idx="24">
                  <c:v>101.86823562152</c:v>
                </c:pt>
                <c:pt idx="25">
                  <c:v>101.102832637622</c:v>
                </c:pt>
                <c:pt idx="26">
                  <c:v>107.116943773438</c:v>
                </c:pt>
                <c:pt idx="27">
                  <c:v>108.760499058259</c:v>
                </c:pt>
                <c:pt idx="28">
                  <c:v>111.428958584569</c:v>
                </c:pt>
                <c:pt idx="29">
                  <c:v>113.849775533445</c:v>
                </c:pt>
                <c:pt idx="30">
                  <c:v>113.792956167998</c:v>
                </c:pt>
                <c:pt idx="31">
                  <c:v>116.647986847788</c:v>
                </c:pt>
                <c:pt idx="32">
                  <c:v>121.672969452704</c:v>
                </c:pt>
                <c:pt idx="33">
                  <c:v>124.942302210688</c:v>
                </c:pt>
                <c:pt idx="34">
                  <c:v>129.367465137604</c:v>
                </c:pt>
                <c:pt idx="35">
                  <c:v>130.064474115325</c:v>
                </c:pt>
                <c:pt idx="36">
                  <c:v>135.678312855831</c:v>
                </c:pt>
                <c:pt idx="37">
                  <c:v>139.34999153279901</c:v>
                </c:pt>
                <c:pt idx="38">
                  <c:v>150.256442747194</c:v>
                </c:pt>
                <c:pt idx="39">
                  <c:v>148.94220814866199</c:v>
                </c:pt>
                <c:pt idx="40">
                  <c:v>151.605538462738</c:v>
                </c:pt>
                <c:pt idx="41">
                  <c:v>154.17231620192999</c:v>
                </c:pt>
                <c:pt idx="42">
                  <c:v>157.63612823366699</c:v>
                </c:pt>
                <c:pt idx="43">
                  <c:v>160.857494829807</c:v>
                </c:pt>
                <c:pt idx="44">
                  <c:v>166.19975150321099</c:v>
                </c:pt>
                <c:pt idx="45">
                  <c:v>170.91561185518401</c:v>
                </c:pt>
                <c:pt idx="46">
                  <c:v>167.50879729805399</c:v>
                </c:pt>
                <c:pt idx="47">
                  <c:v>158.01262857257501</c:v>
                </c:pt>
                <c:pt idx="48">
                  <c:v>162.60866943474801</c:v>
                </c:pt>
                <c:pt idx="49">
                  <c:v>158.96299570648199</c:v>
                </c:pt>
                <c:pt idx="50">
                  <c:v>164.41379487588199</c:v>
                </c:pt>
                <c:pt idx="51">
                  <c:v>135.54533879240401</c:v>
                </c:pt>
                <c:pt idx="52">
                  <c:v>119.57344170848501</c:v>
                </c:pt>
                <c:pt idx="53">
                  <c:v>115.943330170999</c:v>
                </c:pt>
                <c:pt idx="54">
                  <c:v>104.825795720785</c:v>
                </c:pt>
                <c:pt idx="55">
                  <c:v>108.298387013991</c:v>
                </c:pt>
                <c:pt idx="56">
                  <c:v>106.904237119672</c:v>
                </c:pt>
                <c:pt idx="57">
                  <c:v>115.768834388793</c:v>
                </c:pt>
                <c:pt idx="58">
                  <c:v>110.57082908939999</c:v>
                </c:pt>
                <c:pt idx="59">
                  <c:v>124.36414245856599</c:v>
                </c:pt>
                <c:pt idx="60">
                  <c:v>109.85174170894901</c:v>
                </c:pt>
                <c:pt idx="61">
                  <c:v>116.71506393190199</c:v>
                </c:pt>
                <c:pt idx="62">
                  <c:v>120.887622528732</c:v>
                </c:pt>
                <c:pt idx="63">
                  <c:v>123.826016515736</c:v>
                </c:pt>
                <c:pt idx="64">
                  <c:v>117.113424480441</c:v>
                </c:pt>
                <c:pt idx="65">
                  <c:v>124.10084128994001</c:v>
                </c:pt>
                <c:pt idx="66">
                  <c:v>127.233582191837</c:v>
                </c:pt>
                <c:pt idx="67">
                  <c:v>130.55491413111901</c:v>
                </c:pt>
                <c:pt idx="68">
                  <c:v>129.12209169956199</c:v>
                </c:pt>
                <c:pt idx="69">
                  <c:v>136.02616896459099</c:v>
                </c:pt>
                <c:pt idx="70">
                  <c:v>136.99135417943901</c:v>
                </c:pt>
                <c:pt idx="71">
                  <c:v>141.85662492427801</c:v>
                </c:pt>
                <c:pt idx="72">
                  <c:v>145.24670404630399</c:v>
                </c:pt>
                <c:pt idx="73">
                  <c:v>149.99327699870199</c:v>
                </c:pt>
                <c:pt idx="74">
                  <c:v>153.16173909997599</c:v>
                </c:pt>
                <c:pt idx="75">
                  <c:v>158.137625326792</c:v>
                </c:pt>
                <c:pt idx="76">
                  <c:v>163.17052300782001</c:v>
                </c:pt>
                <c:pt idx="77">
                  <c:v>165.42909838663701</c:v>
                </c:pt>
                <c:pt idx="78">
                  <c:v>169.243700403715</c:v>
                </c:pt>
                <c:pt idx="79">
                  <c:v>169.79928714164799</c:v>
                </c:pt>
                <c:pt idx="80">
                  <c:v>175.25445960113601</c:v>
                </c:pt>
                <c:pt idx="81">
                  <c:v>177.09768031592401</c:v>
                </c:pt>
                <c:pt idx="82">
                  <c:v>185.10371826521299</c:v>
                </c:pt>
                <c:pt idx="83">
                  <c:v>180.65268406875899</c:v>
                </c:pt>
                <c:pt idx="84">
                  <c:v>188.156365986975</c:v>
                </c:pt>
                <c:pt idx="85">
                  <c:v>192.63889486020699</c:v>
                </c:pt>
                <c:pt idx="86">
                  <c:v>196.27307538418799</c:v>
                </c:pt>
                <c:pt idx="87">
                  <c:v>197.76299380610999</c:v>
                </c:pt>
                <c:pt idx="88">
                  <c:v>207.462974019532</c:v>
                </c:pt>
                <c:pt idx="89">
                  <c:v>206.076791296359</c:v>
                </c:pt>
                <c:pt idx="90">
                  <c:v>214.55384304480799</c:v>
                </c:pt>
                <c:pt idx="91">
                  <c:v>211.81045710121001</c:v>
                </c:pt>
                <c:pt idx="92">
                  <c:v>223.02846190915699</c:v>
                </c:pt>
                <c:pt idx="93">
                  <c:v>223.90716089236801</c:v>
                </c:pt>
                <c:pt idx="94">
                  <c:v>220.68130497534901</c:v>
                </c:pt>
                <c:pt idx="95">
                  <c:v>229.35062954305801</c:v>
                </c:pt>
                <c:pt idx="96">
                  <c:v>239.77863036720299</c:v>
                </c:pt>
                <c:pt idx="97">
                  <c:v>224.73936060743799</c:v>
                </c:pt>
                <c:pt idx="98">
                  <c:v>230.692639600588</c:v>
                </c:pt>
                <c:pt idx="99">
                  <c:v>253.863048791312</c:v>
                </c:pt>
                <c:pt idx="100">
                  <c:v>248.993866739975</c:v>
                </c:pt>
                <c:pt idx="101">
                  <c:v>263.16646677180302</c:v>
                </c:pt>
                <c:pt idx="102">
                  <c:v>279.51549438889703</c:v>
                </c:pt>
                <c:pt idx="103">
                  <c:v>294.31848171798401</c:v>
                </c:pt>
                <c:pt idx="104">
                  <c:v>290.25581258971198</c:v>
                </c:pt>
                <c:pt idx="105">
                  <c:v>321.80449456834202</c:v>
                </c:pt>
                <c:pt idx="106">
                  <c:v>305.77730670424398</c:v>
                </c:pt>
                <c:pt idx="107">
                  <c:v>299.72748436229199</c:v>
                </c:pt>
                <c:pt idx="108">
                  <c:v>278.241330840285</c:v>
                </c:pt>
                <c:pt idx="109">
                  <c:v>294.310359775172</c:v>
                </c:pt>
                <c:pt idx="110">
                  <c:v>281.05193605129801</c:v>
                </c:pt>
                <c:pt idx="111">
                  <c:v>265.78160239040699</c:v>
                </c:pt>
                <c:pt idx="112">
                  <c:v>284.281520219686</c:v>
                </c:pt>
                <c:pt idx="113">
                  <c:v>287.49341437126799</c:v>
                </c:pt>
                <c:pt idx="114">
                  <c:v>273.25605099147998</c:v>
                </c:pt>
                <c:pt idx="115">
                  <c:v>263.39491075951798</c:v>
                </c:pt>
                <c:pt idx="116">
                  <c:v>288.98081661685001</c:v>
                </c:pt>
                <c:pt idx="117">
                  <c:v>248.455438020495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1F8-4A73-9EEF-1801057F77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2820760"/>
        <c:axId val="532821152"/>
      </c:scatterChart>
      <c:valAx>
        <c:axId val="532820760"/>
        <c:scaling>
          <c:orientation val="minMax"/>
          <c:max val="45900"/>
          <c:min val="3582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 rot="5400000" vert="horz"/>
          <a:lstStyle/>
          <a:p>
            <a:pPr>
              <a:defRPr b="1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en-US"/>
          </a:p>
        </c:txPr>
        <c:crossAx val="532821152"/>
        <c:crosses val="autoZero"/>
        <c:crossBetween val="midCat"/>
        <c:majorUnit val="365"/>
      </c:valAx>
      <c:valAx>
        <c:axId val="532821152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65000"/>
                        <a:lumOff val="3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65000"/>
                        <a:lumOff val="3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en-US"/>
          </a:p>
        </c:txPr>
        <c:crossAx val="532820760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4.7809077341268179E-2"/>
          <c:w val="1"/>
          <c:h val="5.3828324935318923E-2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65000"/>
                  <a:lumOff val="3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691224913443296E-2"/>
          <c:y val="0.13494968209187755"/>
          <c:w val="0.86925103733395048"/>
          <c:h val="0.74205978158980124"/>
        </c:manualLayout>
      </c:layout>
      <c:scatterChart>
        <c:scatterStyle val="lineMarker"/>
        <c:varyColors val="0"/>
        <c:ser>
          <c:idx val="2"/>
          <c:order val="0"/>
          <c:tx>
            <c:strRef>
              <c:f>'U.S. EW - By Segment'!$M$5</c:f>
              <c:strCache>
                <c:ptCount val="1"/>
                <c:pt idx="0">
                  <c:v>U.S. Investment Grade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'U.S. EW - By Segment'!$K$6:$K$338</c:f>
              <c:numCache>
                <c:formatCode>[$-409]mmm\-yy;@</c:formatCode>
                <c:ptCount val="333"/>
                <c:pt idx="0">
                  <c:v>35826</c:v>
                </c:pt>
                <c:pt idx="1">
                  <c:v>35854</c:v>
                </c:pt>
                <c:pt idx="2">
                  <c:v>35885</c:v>
                </c:pt>
                <c:pt idx="3">
                  <c:v>35915</c:v>
                </c:pt>
                <c:pt idx="4">
                  <c:v>35946</c:v>
                </c:pt>
                <c:pt idx="5">
                  <c:v>35976</c:v>
                </c:pt>
                <c:pt idx="6">
                  <c:v>36007</c:v>
                </c:pt>
                <c:pt idx="7">
                  <c:v>36038</c:v>
                </c:pt>
                <c:pt idx="8">
                  <c:v>36068</c:v>
                </c:pt>
                <c:pt idx="9">
                  <c:v>36099</c:v>
                </c:pt>
                <c:pt idx="10">
                  <c:v>36129</c:v>
                </c:pt>
                <c:pt idx="11">
                  <c:v>36160</c:v>
                </c:pt>
                <c:pt idx="12">
                  <c:v>36191</c:v>
                </c:pt>
                <c:pt idx="13">
                  <c:v>36219</c:v>
                </c:pt>
                <c:pt idx="14">
                  <c:v>36250</c:v>
                </c:pt>
                <c:pt idx="15">
                  <c:v>36280</c:v>
                </c:pt>
                <c:pt idx="16">
                  <c:v>36311</c:v>
                </c:pt>
                <c:pt idx="17">
                  <c:v>36341</c:v>
                </c:pt>
                <c:pt idx="18">
                  <c:v>36372</c:v>
                </c:pt>
                <c:pt idx="19">
                  <c:v>36403</c:v>
                </c:pt>
                <c:pt idx="20">
                  <c:v>36433</c:v>
                </c:pt>
                <c:pt idx="21">
                  <c:v>36464</c:v>
                </c:pt>
                <c:pt idx="22">
                  <c:v>36494</c:v>
                </c:pt>
                <c:pt idx="23">
                  <c:v>36525</c:v>
                </c:pt>
                <c:pt idx="24">
                  <c:v>36556</c:v>
                </c:pt>
                <c:pt idx="25">
                  <c:v>36585</c:v>
                </c:pt>
                <c:pt idx="26">
                  <c:v>36616</c:v>
                </c:pt>
                <c:pt idx="27">
                  <c:v>36646</c:v>
                </c:pt>
                <c:pt idx="28">
                  <c:v>36677</c:v>
                </c:pt>
                <c:pt idx="29">
                  <c:v>36707</c:v>
                </c:pt>
                <c:pt idx="30">
                  <c:v>36738</c:v>
                </c:pt>
                <c:pt idx="31">
                  <c:v>36769</c:v>
                </c:pt>
                <c:pt idx="32">
                  <c:v>36799</c:v>
                </c:pt>
                <c:pt idx="33">
                  <c:v>36830</c:v>
                </c:pt>
                <c:pt idx="34">
                  <c:v>36860</c:v>
                </c:pt>
                <c:pt idx="35">
                  <c:v>36891</c:v>
                </c:pt>
                <c:pt idx="36">
                  <c:v>36922</c:v>
                </c:pt>
                <c:pt idx="37">
                  <c:v>36950</c:v>
                </c:pt>
                <c:pt idx="38">
                  <c:v>36981</c:v>
                </c:pt>
                <c:pt idx="39">
                  <c:v>37011</c:v>
                </c:pt>
                <c:pt idx="40">
                  <c:v>37042</c:v>
                </c:pt>
                <c:pt idx="41">
                  <c:v>37072</c:v>
                </c:pt>
                <c:pt idx="42">
                  <c:v>37103</c:v>
                </c:pt>
                <c:pt idx="43">
                  <c:v>37134</c:v>
                </c:pt>
                <c:pt idx="44">
                  <c:v>37164</c:v>
                </c:pt>
                <c:pt idx="45">
                  <c:v>37195</c:v>
                </c:pt>
                <c:pt idx="46">
                  <c:v>37225</c:v>
                </c:pt>
                <c:pt idx="47">
                  <c:v>37256</c:v>
                </c:pt>
                <c:pt idx="48">
                  <c:v>37287</c:v>
                </c:pt>
                <c:pt idx="49">
                  <c:v>37315</c:v>
                </c:pt>
                <c:pt idx="50">
                  <c:v>37346</c:v>
                </c:pt>
                <c:pt idx="51">
                  <c:v>37376</c:v>
                </c:pt>
                <c:pt idx="52">
                  <c:v>37407</c:v>
                </c:pt>
                <c:pt idx="53">
                  <c:v>37437</c:v>
                </c:pt>
                <c:pt idx="54">
                  <c:v>37468</c:v>
                </c:pt>
                <c:pt idx="55">
                  <c:v>37499</c:v>
                </c:pt>
                <c:pt idx="56">
                  <c:v>37529</c:v>
                </c:pt>
                <c:pt idx="57">
                  <c:v>37560</c:v>
                </c:pt>
                <c:pt idx="58">
                  <c:v>37590</c:v>
                </c:pt>
                <c:pt idx="59">
                  <c:v>37621</c:v>
                </c:pt>
                <c:pt idx="60">
                  <c:v>37652</c:v>
                </c:pt>
                <c:pt idx="61">
                  <c:v>37680</c:v>
                </c:pt>
                <c:pt idx="62">
                  <c:v>37711</c:v>
                </c:pt>
                <c:pt idx="63">
                  <c:v>37741</c:v>
                </c:pt>
                <c:pt idx="64">
                  <c:v>37772</c:v>
                </c:pt>
                <c:pt idx="65">
                  <c:v>37802</c:v>
                </c:pt>
                <c:pt idx="66">
                  <c:v>37833</c:v>
                </c:pt>
                <c:pt idx="67">
                  <c:v>37864</c:v>
                </c:pt>
                <c:pt idx="68">
                  <c:v>37894</c:v>
                </c:pt>
                <c:pt idx="69">
                  <c:v>37925</c:v>
                </c:pt>
                <c:pt idx="70">
                  <c:v>37955</c:v>
                </c:pt>
                <c:pt idx="71">
                  <c:v>37986</c:v>
                </c:pt>
                <c:pt idx="72">
                  <c:v>38017</c:v>
                </c:pt>
                <c:pt idx="73">
                  <c:v>38046</c:v>
                </c:pt>
                <c:pt idx="74">
                  <c:v>38077</c:v>
                </c:pt>
                <c:pt idx="75">
                  <c:v>38107</c:v>
                </c:pt>
                <c:pt idx="76">
                  <c:v>38138</c:v>
                </c:pt>
                <c:pt idx="77">
                  <c:v>38168</c:v>
                </c:pt>
                <c:pt idx="78">
                  <c:v>38199</c:v>
                </c:pt>
                <c:pt idx="79">
                  <c:v>38230</c:v>
                </c:pt>
                <c:pt idx="80">
                  <c:v>38260</c:v>
                </c:pt>
                <c:pt idx="81">
                  <c:v>38291</c:v>
                </c:pt>
                <c:pt idx="82">
                  <c:v>38321</c:v>
                </c:pt>
                <c:pt idx="83">
                  <c:v>38352</c:v>
                </c:pt>
                <c:pt idx="84">
                  <c:v>38383</c:v>
                </c:pt>
                <c:pt idx="85">
                  <c:v>38411</c:v>
                </c:pt>
                <c:pt idx="86">
                  <c:v>38442</c:v>
                </c:pt>
                <c:pt idx="87">
                  <c:v>38472</c:v>
                </c:pt>
                <c:pt idx="88">
                  <c:v>38503</c:v>
                </c:pt>
                <c:pt idx="89">
                  <c:v>38533</c:v>
                </c:pt>
                <c:pt idx="90">
                  <c:v>38564</c:v>
                </c:pt>
                <c:pt idx="91">
                  <c:v>38595</c:v>
                </c:pt>
                <c:pt idx="92">
                  <c:v>38625</c:v>
                </c:pt>
                <c:pt idx="93">
                  <c:v>38656</c:v>
                </c:pt>
                <c:pt idx="94">
                  <c:v>38686</c:v>
                </c:pt>
                <c:pt idx="95">
                  <c:v>38717</c:v>
                </c:pt>
                <c:pt idx="96">
                  <c:v>38748</c:v>
                </c:pt>
                <c:pt idx="97">
                  <c:v>38776</c:v>
                </c:pt>
                <c:pt idx="98">
                  <c:v>38807</c:v>
                </c:pt>
                <c:pt idx="99">
                  <c:v>38837</c:v>
                </c:pt>
                <c:pt idx="100">
                  <c:v>38868</c:v>
                </c:pt>
                <c:pt idx="101">
                  <c:v>38898</c:v>
                </c:pt>
                <c:pt idx="102">
                  <c:v>38929</c:v>
                </c:pt>
                <c:pt idx="103">
                  <c:v>38960</c:v>
                </c:pt>
                <c:pt idx="104">
                  <c:v>38990</c:v>
                </c:pt>
                <c:pt idx="105">
                  <c:v>39021</c:v>
                </c:pt>
                <c:pt idx="106">
                  <c:v>39051</c:v>
                </c:pt>
                <c:pt idx="107">
                  <c:v>39082</c:v>
                </c:pt>
                <c:pt idx="108">
                  <c:v>39113</c:v>
                </c:pt>
                <c:pt idx="109">
                  <c:v>39141</c:v>
                </c:pt>
                <c:pt idx="110">
                  <c:v>39172</c:v>
                </c:pt>
                <c:pt idx="111">
                  <c:v>39202</c:v>
                </c:pt>
                <c:pt idx="112">
                  <c:v>39233</c:v>
                </c:pt>
                <c:pt idx="113">
                  <c:v>39263</c:v>
                </c:pt>
                <c:pt idx="114">
                  <c:v>39294</c:v>
                </c:pt>
                <c:pt idx="115">
                  <c:v>39325</c:v>
                </c:pt>
                <c:pt idx="116">
                  <c:v>39355</c:v>
                </c:pt>
                <c:pt idx="117">
                  <c:v>39386</c:v>
                </c:pt>
                <c:pt idx="118">
                  <c:v>39416</c:v>
                </c:pt>
                <c:pt idx="119">
                  <c:v>39447</c:v>
                </c:pt>
                <c:pt idx="120">
                  <c:v>39478</c:v>
                </c:pt>
                <c:pt idx="121">
                  <c:v>39507</c:v>
                </c:pt>
                <c:pt idx="122">
                  <c:v>39538</c:v>
                </c:pt>
                <c:pt idx="123">
                  <c:v>39568</c:v>
                </c:pt>
                <c:pt idx="124">
                  <c:v>39599</c:v>
                </c:pt>
                <c:pt idx="125">
                  <c:v>39629</c:v>
                </c:pt>
                <c:pt idx="126">
                  <c:v>39660</c:v>
                </c:pt>
                <c:pt idx="127">
                  <c:v>39691</c:v>
                </c:pt>
                <c:pt idx="128">
                  <c:v>39721</c:v>
                </c:pt>
                <c:pt idx="129">
                  <c:v>39752</c:v>
                </c:pt>
                <c:pt idx="130">
                  <c:v>39782</c:v>
                </c:pt>
                <c:pt idx="131">
                  <c:v>39813</c:v>
                </c:pt>
                <c:pt idx="132">
                  <c:v>39844</c:v>
                </c:pt>
                <c:pt idx="133">
                  <c:v>39872</c:v>
                </c:pt>
                <c:pt idx="134">
                  <c:v>39903</c:v>
                </c:pt>
                <c:pt idx="135">
                  <c:v>39933</c:v>
                </c:pt>
                <c:pt idx="136">
                  <c:v>39964</c:v>
                </c:pt>
                <c:pt idx="137">
                  <c:v>39994</c:v>
                </c:pt>
                <c:pt idx="138">
                  <c:v>40025</c:v>
                </c:pt>
                <c:pt idx="139">
                  <c:v>40056</c:v>
                </c:pt>
                <c:pt idx="140">
                  <c:v>40086</c:v>
                </c:pt>
                <c:pt idx="141">
                  <c:v>40117</c:v>
                </c:pt>
                <c:pt idx="142">
                  <c:v>40147</c:v>
                </c:pt>
                <c:pt idx="143">
                  <c:v>40178</c:v>
                </c:pt>
                <c:pt idx="144">
                  <c:v>40209</c:v>
                </c:pt>
                <c:pt idx="145">
                  <c:v>40237</c:v>
                </c:pt>
                <c:pt idx="146">
                  <c:v>40268</c:v>
                </c:pt>
                <c:pt idx="147">
                  <c:v>40298</c:v>
                </c:pt>
                <c:pt idx="148">
                  <c:v>40329</c:v>
                </c:pt>
                <c:pt idx="149">
                  <c:v>40359</c:v>
                </c:pt>
                <c:pt idx="150">
                  <c:v>40390</c:v>
                </c:pt>
                <c:pt idx="151">
                  <c:v>40421</c:v>
                </c:pt>
                <c:pt idx="152">
                  <c:v>40451</c:v>
                </c:pt>
                <c:pt idx="153">
                  <c:v>40482</c:v>
                </c:pt>
                <c:pt idx="154">
                  <c:v>40512</c:v>
                </c:pt>
                <c:pt idx="155">
                  <c:v>40543</c:v>
                </c:pt>
                <c:pt idx="156">
                  <c:v>40574</c:v>
                </c:pt>
                <c:pt idx="157">
                  <c:v>40602</c:v>
                </c:pt>
                <c:pt idx="158">
                  <c:v>40633</c:v>
                </c:pt>
                <c:pt idx="159">
                  <c:v>40663</c:v>
                </c:pt>
                <c:pt idx="160">
                  <c:v>40694</c:v>
                </c:pt>
                <c:pt idx="161">
                  <c:v>40724</c:v>
                </c:pt>
                <c:pt idx="162">
                  <c:v>40755</c:v>
                </c:pt>
                <c:pt idx="163">
                  <c:v>40786</c:v>
                </c:pt>
                <c:pt idx="164">
                  <c:v>40816</c:v>
                </c:pt>
                <c:pt idx="165">
                  <c:v>40847</c:v>
                </c:pt>
                <c:pt idx="166">
                  <c:v>40877</c:v>
                </c:pt>
                <c:pt idx="167">
                  <c:v>40908</c:v>
                </c:pt>
                <c:pt idx="168">
                  <c:v>40939</c:v>
                </c:pt>
                <c:pt idx="169">
                  <c:v>40968</c:v>
                </c:pt>
                <c:pt idx="170">
                  <c:v>40999</c:v>
                </c:pt>
                <c:pt idx="171">
                  <c:v>41029</c:v>
                </c:pt>
                <c:pt idx="172">
                  <c:v>41060</c:v>
                </c:pt>
                <c:pt idx="173">
                  <c:v>41090</c:v>
                </c:pt>
                <c:pt idx="174">
                  <c:v>41121</c:v>
                </c:pt>
                <c:pt idx="175">
                  <c:v>41152</c:v>
                </c:pt>
                <c:pt idx="176">
                  <c:v>41182</c:v>
                </c:pt>
                <c:pt idx="177">
                  <c:v>41213</c:v>
                </c:pt>
                <c:pt idx="178">
                  <c:v>41243</c:v>
                </c:pt>
                <c:pt idx="179">
                  <c:v>41274</c:v>
                </c:pt>
                <c:pt idx="180">
                  <c:v>41305</c:v>
                </c:pt>
                <c:pt idx="181">
                  <c:v>41333</c:v>
                </c:pt>
                <c:pt idx="182">
                  <c:v>41364</c:v>
                </c:pt>
                <c:pt idx="183">
                  <c:v>41394</c:v>
                </c:pt>
                <c:pt idx="184">
                  <c:v>41425</c:v>
                </c:pt>
                <c:pt idx="185">
                  <c:v>41455</c:v>
                </c:pt>
                <c:pt idx="186">
                  <c:v>41486</c:v>
                </c:pt>
                <c:pt idx="187">
                  <c:v>41517</c:v>
                </c:pt>
                <c:pt idx="188">
                  <c:v>41547</c:v>
                </c:pt>
                <c:pt idx="189">
                  <c:v>41578</c:v>
                </c:pt>
                <c:pt idx="190">
                  <c:v>41608</c:v>
                </c:pt>
                <c:pt idx="191">
                  <c:v>41639</c:v>
                </c:pt>
                <c:pt idx="192">
                  <c:v>41670</c:v>
                </c:pt>
                <c:pt idx="193">
                  <c:v>41698</c:v>
                </c:pt>
                <c:pt idx="194">
                  <c:v>41729</c:v>
                </c:pt>
                <c:pt idx="195">
                  <c:v>41759</c:v>
                </c:pt>
                <c:pt idx="196">
                  <c:v>41790</c:v>
                </c:pt>
                <c:pt idx="197">
                  <c:v>41820</c:v>
                </c:pt>
                <c:pt idx="198">
                  <c:v>41851</c:v>
                </c:pt>
                <c:pt idx="199">
                  <c:v>41882</c:v>
                </c:pt>
                <c:pt idx="200">
                  <c:v>41912</c:v>
                </c:pt>
                <c:pt idx="201">
                  <c:v>41943</c:v>
                </c:pt>
                <c:pt idx="202">
                  <c:v>41973</c:v>
                </c:pt>
                <c:pt idx="203">
                  <c:v>42004</c:v>
                </c:pt>
                <c:pt idx="204">
                  <c:v>42035</c:v>
                </c:pt>
                <c:pt idx="205">
                  <c:v>42063</c:v>
                </c:pt>
                <c:pt idx="206">
                  <c:v>42094</c:v>
                </c:pt>
                <c:pt idx="207">
                  <c:v>42124</c:v>
                </c:pt>
                <c:pt idx="208">
                  <c:v>42155</c:v>
                </c:pt>
                <c:pt idx="209">
                  <c:v>42185</c:v>
                </c:pt>
                <c:pt idx="210">
                  <c:v>42216</c:v>
                </c:pt>
                <c:pt idx="211">
                  <c:v>42247</c:v>
                </c:pt>
                <c:pt idx="212">
                  <c:v>42277</c:v>
                </c:pt>
                <c:pt idx="213">
                  <c:v>42308</c:v>
                </c:pt>
                <c:pt idx="214">
                  <c:v>42338</c:v>
                </c:pt>
                <c:pt idx="215">
                  <c:v>42369</c:v>
                </c:pt>
                <c:pt idx="216">
                  <c:v>42400</c:v>
                </c:pt>
                <c:pt idx="217">
                  <c:v>42429</c:v>
                </c:pt>
                <c:pt idx="218">
                  <c:v>42460</c:v>
                </c:pt>
                <c:pt idx="219">
                  <c:v>42490</c:v>
                </c:pt>
                <c:pt idx="220">
                  <c:v>42521</c:v>
                </c:pt>
                <c:pt idx="221">
                  <c:v>42551</c:v>
                </c:pt>
                <c:pt idx="222">
                  <c:v>42582</c:v>
                </c:pt>
                <c:pt idx="223">
                  <c:v>42613</c:v>
                </c:pt>
                <c:pt idx="224">
                  <c:v>42643</c:v>
                </c:pt>
                <c:pt idx="225">
                  <c:v>42674</c:v>
                </c:pt>
                <c:pt idx="226">
                  <c:v>42704</c:v>
                </c:pt>
                <c:pt idx="227">
                  <c:v>42735</c:v>
                </c:pt>
                <c:pt idx="228">
                  <c:v>42766</c:v>
                </c:pt>
                <c:pt idx="229">
                  <c:v>42794</c:v>
                </c:pt>
                <c:pt idx="230">
                  <c:v>42825</c:v>
                </c:pt>
                <c:pt idx="231">
                  <c:v>42855</c:v>
                </c:pt>
                <c:pt idx="232">
                  <c:v>42886</c:v>
                </c:pt>
                <c:pt idx="233">
                  <c:v>42916</c:v>
                </c:pt>
                <c:pt idx="234">
                  <c:v>42947</c:v>
                </c:pt>
                <c:pt idx="235">
                  <c:v>42978</c:v>
                </c:pt>
                <c:pt idx="236">
                  <c:v>43008</c:v>
                </c:pt>
                <c:pt idx="237">
                  <c:v>43039</c:v>
                </c:pt>
                <c:pt idx="238">
                  <c:v>43069</c:v>
                </c:pt>
                <c:pt idx="239">
                  <c:v>43100</c:v>
                </c:pt>
                <c:pt idx="240">
                  <c:v>43131</c:v>
                </c:pt>
                <c:pt idx="241">
                  <c:v>43159</c:v>
                </c:pt>
                <c:pt idx="242">
                  <c:v>43190</c:v>
                </c:pt>
                <c:pt idx="243">
                  <c:v>43220</c:v>
                </c:pt>
                <c:pt idx="244">
                  <c:v>43251</c:v>
                </c:pt>
                <c:pt idx="245">
                  <c:v>43281</c:v>
                </c:pt>
                <c:pt idx="246">
                  <c:v>43312</c:v>
                </c:pt>
                <c:pt idx="247">
                  <c:v>43343</c:v>
                </c:pt>
                <c:pt idx="248">
                  <c:v>43373</c:v>
                </c:pt>
                <c:pt idx="249">
                  <c:v>43404</c:v>
                </c:pt>
                <c:pt idx="250">
                  <c:v>43434</c:v>
                </c:pt>
                <c:pt idx="251">
                  <c:v>43465</c:v>
                </c:pt>
                <c:pt idx="252">
                  <c:v>43496</c:v>
                </c:pt>
                <c:pt idx="253">
                  <c:v>43524</c:v>
                </c:pt>
                <c:pt idx="254">
                  <c:v>43555</c:v>
                </c:pt>
                <c:pt idx="255">
                  <c:v>43585</c:v>
                </c:pt>
                <c:pt idx="256">
                  <c:v>43616</c:v>
                </c:pt>
                <c:pt idx="257">
                  <c:v>43646</c:v>
                </c:pt>
                <c:pt idx="258">
                  <c:v>43677</c:v>
                </c:pt>
                <c:pt idx="259">
                  <c:v>43708</c:v>
                </c:pt>
                <c:pt idx="260">
                  <c:v>43738</c:v>
                </c:pt>
                <c:pt idx="261">
                  <c:v>43769</c:v>
                </c:pt>
                <c:pt idx="262">
                  <c:v>43799</c:v>
                </c:pt>
                <c:pt idx="263">
                  <c:v>43830</c:v>
                </c:pt>
                <c:pt idx="264">
                  <c:v>43861</c:v>
                </c:pt>
                <c:pt idx="265">
                  <c:v>43890</c:v>
                </c:pt>
                <c:pt idx="266">
                  <c:v>43921</c:v>
                </c:pt>
                <c:pt idx="267">
                  <c:v>43951</c:v>
                </c:pt>
                <c:pt idx="268">
                  <c:v>43982</c:v>
                </c:pt>
                <c:pt idx="269">
                  <c:v>44012</c:v>
                </c:pt>
                <c:pt idx="270">
                  <c:v>44043</c:v>
                </c:pt>
                <c:pt idx="271">
                  <c:v>44074</c:v>
                </c:pt>
                <c:pt idx="272">
                  <c:v>44104</c:v>
                </c:pt>
                <c:pt idx="273">
                  <c:v>44135</c:v>
                </c:pt>
                <c:pt idx="274">
                  <c:v>44165</c:v>
                </c:pt>
                <c:pt idx="275">
                  <c:v>44196</c:v>
                </c:pt>
                <c:pt idx="276">
                  <c:v>44227</c:v>
                </c:pt>
                <c:pt idx="277">
                  <c:v>44255</c:v>
                </c:pt>
                <c:pt idx="278">
                  <c:v>44286</c:v>
                </c:pt>
                <c:pt idx="279">
                  <c:v>44316</c:v>
                </c:pt>
                <c:pt idx="280">
                  <c:v>44347</c:v>
                </c:pt>
                <c:pt idx="281">
                  <c:v>44377</c:v>
                </c:pt>
                <c:pt idx="282">
                  <c:v>44408</c:v>
                </c:pt>
                <c:pt idx="283">
                  <c:v>44439</c:v>
                </c:pt>
                <c:pt idx="284">
                  <c:v>44469</c:v>
                </c:pt>
                <c:pt idx="285">
                  <c:v>44500</c:v>
                </c:pt>
                <c:pt idx="286">
                  <c:v>44530</c:v>
                </c:pt>
                <c:pt idx="287">
                  <c:v>44561</c:v>
                </c:pt>
                <c:pt idx="288">
                  <c:v>44592</c:v>
                </c:pt>
                <c:pt idx="289">
                  <c:v>44620</c:v>
                </c:pt>
                <c:pt idx="290">
                  <c:v>44651</c:v>
                </c:pt>
                <c:pt idx="291">
                  <c:v>44681</c:v>
                </c:pt>
                <c:pt idx="292">
                  <c:v>44712</c:v>
                </c:pt>
                <c:pt idx="293">
                  <c:v>44742</c:v>
                </c:pt>
                <c:pt idx="294">
                  <c:v>44773</c:v>
                </c:pt>
                <c:pt idx="295">
                  <c:v>44804</c:v>
                </c:pt>
                <c:pt idx="296">
                  <c:v>44834</c:v>
                </c:pt>
                <c:pt idx="297">
                  <c:v>44865</c:v>
                </c:pt>
                <c:pt idx="298">
                  <c:v>44895</c:v>
                </c:pt>
                <c:pt idx="299">
                  <c:v>44926</c:v>
                </c:pt>
                <c:pt idx="300">
                  <c:v>44957</c:v>
                </c:pt>
                <c:pt idx="301">
                  <c:v>44985</c:v>
                </c:pt>
                <c:pt idx="302">
                  <c:v>45016</c:v>
                </c:pt>
                <c:pt idx="303">
                  <c:v>45046</c:v>
                </c:pt>
                <c:pt idx="304">
                  <c:v>45077</c:v>
                </c:pt>
                <c:pt idx="305">
                  <c:v>45107</c:v>
                </c:pt>
                <c:pt idx="306">
                  <c:v>45138</c:v>
                </c:pt>
                <c:pt idx="307">
                  <c:v>45169</c:v>
                </c:pt>
                <c:pt idx="308">
                  <c:v>45199</c:v>
                </c:pt>
                <c:pt idx="309">
                  <c:v>45230</c:v>
                </c:pt>
                <c:pt idx="310">
                  <c:v>45260</c:v>
                </c:pt>
                <c:pt idx="311">
                  <c:v>45291</c:v>
                </c:pt>
                <c:pt idx="312">
                  <c:v>45322</c:v>
                </c:pt>
                <c:pt idx="313">
                  <c:v>45351</c:v>
                </c:pt>
                <c:pt idx="314">
                  <c:v>45382</c:v>
                </c:pt>
                <c:pt idx="315">
                  <c:v>45412</c:v>
                </c:pt>
                <c:pt idx="316">
                  <c:v>45443</c:v>
                </c:pt>
                <c:pt idx="317">
                  <c:v>45473</c:v>
                </c:pt>
                <c:pt idx="318">
                  <c:v>45504</c:v>
                </c:pt>
                <c:pt idx="319">
                  <c:v>45535</c:v>
                </c:pt>
                <c:pt idx="320">
                  <c:v>45565</c:v>
                </c:pt>
                <c:pt idx="321">
                  <c:v>45596</c:v>
                </c:pt>
                <c:pt idx="322">
                  <c:v>45626</c:v>
                </c:pt>
                <c:pt idx="323">
                  <c:v>45657</c:v>
                </c:pt>
                <c:pt idx="324">
                  <c:v>45688</c:v>
                </c:pt>
                <c:pt idx="325">
                  <c:v>45716</c:v>
                </c:pt>
                <c:pt idx="326">
                  <c:v>45747</c:v>
                </c:pt>
                <c:pt idx="327">
                  <c:v>45777</c:v>
                </c:pt>
                <c:pt idx="328">
                  <c:v>45808</c:v>
                </c:pt>
                <c:pt idx="329">
                  <c:v>45838</c:v>
                </c:pt>
                <c:pt idx="330">
                  <c:v>45869</c:v>
                </c:pt>
                <c:pt idx="331">
                  <c:v>45870</c:v>
                </c:pt>
              </c:numCache>
            </c:numRef>
          </c:xVal>
          <c:yVal>
            <c:numRef>
              <c:f>'U.S. EW - By Segment'!$M$6:$M$338</c:f>
              <c:numCache>
                <c:formatCode>#,##0_);[Red]\(#,##0\)</c:formatCode>
                <c:ptCount val="333"/>
                <c:pt idx="0">
                  <c:v>84.081279349048401</c:v>
                </c:pt>
                <c:pt idx="1">
                  <c:v>83.461365384568495</c:v>
                </c:pt>
                <c:pt idx="2">
                  <c:v>83.9447718940811</c:v>
                </c:pt>
                <c:pt idx="3">
                  <c:v>85.658440939394197</c:v>
                </c:pt>
                <c:pt idx="4">
                  <c:v>86.934696782626105</c:v>
                </c:pt>
                <c:pt idx="5">
                  <c:v>86.486244459078506</c:v>
                </c:pt>
                <c:pt idx="6">
                  <c:v>85.446733811212397</c:v>
                </c:pt>
                <c:pt idx="7">
                  <c:v>83.765743084628895</c:v>
                </c:pt>
                <c:pt idx="8">
                  <c:v>85.139775527842204</c:v>
                </c:pt>
                <c:pt idx="9">
                  <c:v>86.392060928166401</c:v>
                </c:pt>
                <c:pt idx="10">
                  <c:v>90.162690867248799</c:v>
                </c:pt>
                <c:pt idx="11">
                  <c:v>91.088757265275703</c:v>
                </c:pt>
                <c:pt idx="12">
                  <c:v>91.148589885272699</c:v>
                </c:pt>
                <c:pt idx="13">
                  <c:v>87.778665989950994</c:v>
                </c:pt>
                <c:pt idx="14">
                  <c:v>86.837236132304994</c:v>
                </c:pt>
                <c:pt idx="15">
                  <c:v>87.513805343878403</c:v>
                </c:pt>
                <c:pt idx="16">
                  <c:v>92.301020838790194</c:v>
                </c:pt>
                <c:pt idx="17">
                  <c:v>94.513062089715604</c:v>
                </c:pt>
                <c:pt idx="18">
                  <c:v>96.976054594912895</c:v>
                </c:pt>
                <c:pt idx="19">
                  <c:v>95.508377756039394</c:v>
                </c:pt>
                <c:pt idx="20">
                  <c:v>95.8322656427449</c:v>
                </c:pt>
                <c:pt idx="21">
                  <c:v>94.457368584692304</c:v>
                </c:pt>
                <c:pt idx="22">
                  <c:v>96.184923211831602</c:v>
                </c:pt>
                <c:pt idx="23">
                  <c:v>95.838333117315301</c:v>
                </c:pt>
                <c:pt idx="24">
                  <c:v>97.920227948132293</c:v>
                </c:pt>
                <c:pt idx="25">
                  <c:v>97.7931134514034</c:v>
                </c:pt>
                <c:pt idx="26">
                  <c:v>98.981399853356805</c:v>
                </c:pt>
                <c:pt idx="27">
                  <c:v>97.477180442497797</c:v>
                </c:pt>
                <c:pt idx="28">
                  <c:v>98.897492012397905</c:v>
                </c:pt>
                <c:pt idx="29">
                  <c:v>101.497360666931</c:v>
                </c:pt>
                <c:pt idx="30">
                  <c:v>105.794141528331</c:v>
                </c:pt>
                <c:pt idx="31">
                  <c:v>107.030869032258</c:v>
                </c:pt>
                <c:pt idx="32">
                  <c:v>105.076824484491</c:v>
                </c:pt>
                <c:pt idx="33">
                  <c:v>102.084805245962</c:v>
                </c:pt>
                <c:pt idx="34">
                  <c:v>100.12030686137101</c:v>
                </c:pt>
                <c:pt idx="35">
                  <c:v>100</c:v>
                </c:pt>
                <c:pt idx="36">
                  <c:v>101.47458688776899</c:v>
                </c:pt>
                <c:pt idx="37">
                  <c:v>104.188953696962</c:v>
                </c:pt>
                <c:pt idx="38">
                  <c:v>105.303858884622</c:v>
                </c:pt>
                <c:pt idx="39">
                  <c:v>104.271225485364</c:v>
                </c:pt>
                <c:pt idx="40">
                  <c:v>103.287685773864</c:v>
                </c:pt>
                <c:pt idx="41">
                  <c:v>103.590825220981</c:v>
                </c:pt>
                <c:pt idx="42">
                  <c:v>105.84650340207099</c:v>
                </c:pt>
                <c:pt idx="43">
                  <c:v>108.07483729354099</c:v>
                </c:pt>
                <c:pt idx="44">
                  <c:v>108.079216241499</c:v>
                </c:pt>
                <c:pt idx="45">
                  <c:v>104.817563435914</c:v>
                </c:pt>
                <c:pt idx="46">
                  <c:v>103.386705322802</c:v>
                </c:pt>
                <c:pt idx="47">
                  <c:v>102.89553800956099</c:v>
                </c:pt>
                <c:pt idx="48">
                  <c:v>104.24022422414799</c:v>
                </c:pt>
                <c:pt idx="49">
                  <c:v>103.12350921439599</c:v>
                </c:pt>
                <c:pt idx="50">
                  <c:v>102.20135603352099</c:v>
                </c:pt>
                <c:pt idx="51">
                  <c:v>101.25668632841101</c:v>
                </c:pt>
                <c:pt idx="52">
                  <c:v>101.26000367159</c:v>
                </c:pt>
                <c:pt idx="53">
                  <c:v>101.73948907424401</c:v>
                </c:pt>
                <c:pt idx="54">
                  <c:v>102.494655537844</c:v>
                </c:pt>
                <c:pt idx="55">
                  <c:v>105.165231059031</c:v>
                </c:pt>
                <c:pt idx="56">
                  <c:v>107.35543377080501</c:v>
                </c:pt>
                <c:pt idx="57">
                  <c:v>110.127949248346</c:v>
                </c:pt>
                <c:pt idx="58">
                  <c:v>110.206886306135</c:v>
                </c:pt>
                <c:pt idx="59">
                  <c:v>109.770034248698</c:v>
                </c:pt>
                <c:pt idx="60">
                  <c:v>108.292360362945</c:v>
                </c:pt>
                <c:pt idx="61">
                  <c:v>108.891620588546</c:v>
                </c:pt>
                <c:pt idx="62">
                  <c:v>111.174671799694</c:v>
                </c:pt>
                <c:pt idx="63">
                  <c:v>113.546145133921</c:v>
                </c:pt>
                <c:pt idx="64">
                  <c:v>114.808057057768</c:v>
                </c:pt>
                <c:pt idx="65">
                  <c:v>114.215319619105</c:v>
                </c:pt>
                <c:pt idx="66">
                  <c:v>113.42542789174099</c:v>
                </c:pt>
                <c:pt idx="67">
                  <c:v>112.866015691489</c:v>
                </c:pt>
                <c:pt idx="68">
                  <c:v>113.64556773373501</c:v>
                </c:pt>
                <c:pt idx="69">
                  <c:v>114.981267030021</c:v>
                </c:pt>
                <c:pt idx="70">
                  <c:v>116.32064824528899</c:v>
                </c:pt>
                <c:pt idx="71">
                  <c:v>116.90718605092199</c:v>
                </c:pt>
                <c:pt idx="72">
                  <c:v>117.389193482119</c:v>
                </c:pt>
                <c:pt idx="73">
                  <c:v>119.47088875122</c:v>
                </c:pt>
                <c:pt idx="74">
                  <c:v>121.895683605055</c:v>
                </c:pt>
                <c:pt idx="75">
                  <c:v>123.881230697666</c:v>
                </c:pt>
                <c:pt idx="76">
                  <c:v>124.179429639831</c:v>
                </c:pt>
                <c:pt idx="77">
                  <c:v>125.106338930257</c:v>
                </c:pt>
                <c:pt idx="78">
                  <c:v>125.833108936362</c:v>
                </c:pt>
                <c:pt idx="79">
                  <c:v>128.06870832125401</c:v>
                </c:pt>
                <c:pt idx="80">
                  <c:v>129.809426565683</c:v>
                </c:pt>
                <c:pt idx="81">
                  <c:v>131.60446484020599</c:v>
                </c:pt>
                <c:pt idx="82">
                  <c:v>131.52460743559399</c:v>
                </c:pt>
                <c:pt idx="83">
                  <c:v>131.999254676752</c:v>
                </c:pt>
                <c:pt idx="84">
                  <c:v>131.73849320583199</c:v>
                </c:pt>
                <c:pt idx="85">
                  <c:v>134.39490737880499</c:v>
                </c:pt>
                <c:pt idx="86">
                  <c:v>135.96457985390799</c:v>
                </c:pt>
                <c:pt idx="87">
                  <c:v>137.98571871741899</c:v>
                </c:pt>
                <c:pt idx="88">
                  <c:v>139.254352915715</c:v>
                </c:pt>
                <c:pt idx="89">
                  <c:v>140.747994892994</c:v>
                </c:pt>
                <c:pt idx="90">
                  <c:v>144.3481987566</c:v>
                </c:pt>
                <c:pt idx="91">
                  <c:v>148.093496578144</c:v>
                </c:pt>
                <c:pt idx="92">
                  <c:v>152.05609908177399</c:v>
                </c:pt>
                <c:pt idx="93">
                  <c:v>152.40571711728001</c:v>
                </c:pt>
                <c:pt idx="94">
                  <c:v>151.14058024158501</c:v>
                </c:pt>
                <c:pt idx="95">
                  <c:v>150.48508497579201</c:v>
                </c:pt>
                <c:pt idx="96">
                  <c:v>151.07499391121999</c:v>
                </c:pt>
                <c:pt idx="97">
                  <c:v>153.55958714142801</c:v>
                </c:pt>
                <c:pt idx="98">
                  <c:v>154.27900520916899</c:v>
                </c:pt>
                <c:pt idx="99">
                  <c:v>155.39417600754899</c:v>
                </c:pt>
                <c:pt idx="100">
                  <c:v>155.10058806848701</c:v>
                </c:pt>
                <c:pt idx="101">
                  <c:v>156.24149827209001</c:v>
                </c:pt>
                <c:pt idx="102">
                  <c:v>156.123334166333</c:v>
                </c:pt>
                <c:pt idx="103">
                  <c:v>157.23347619394599</c:v>
                </c:pt>
                <c:pt idx="104">
                  <c:v>156.564811990083</c:v>
                </c:pt>
                <c:pt idx="105">
                  <c:v>157.48794456187301</c:v>
                </c:pt>
                <c:pt idx="106">
                  <c:v>158.554994869007</c:v>
                </c:pt>
                <c:pt idx="107">
                  <c:v>162.258739685092</c:v>
                </c:pt>
                <c:pt idx="108">
                  <c:v>164.80383742246099</c:v>
                </c:pt>
                <c:pt idx="109">
                  <c:v>167.60201454796299</c:v>
                </c:pt>
                <c:pt idx="110">
                  <c:v>167.12870507442699</c:v>
                </c:pt>
                <c:pt idx="111">
                  <c:v>168.300459631276</c:v>
                </c:pt>
                <c:pt idx="112">
                  <c:v>168.14175468369999</c:v>
                </c:pt>
                <c:pt idx="113">
                  <c:v>170.65214220164401</c:v>
                </c:pt>
                <c:pt idx="114">
                  <c:v>170.5207708973</c:v>
                </c:pt>
                <c:pt idx="115">
                  <c:v>170.61735939260899</c:v>
                </c:pt>
                <c:pt idx="116">
                  <c:v>166.131716231887</c:v>
                </c:pt>
                <c:pt idx="117">
                  <c:v>161.27874477094699</c:v>
                </c:pt>
                <c:pt idx="118">
                  <c:v>155.59868479447701</c:v>
                </c:pt>
                <c:pt idx="119">
                  <c:v>153.79474206954399</c:v>
                </c:pt>
                <c:pt idx="120">
                  <c:v>154.20059485426401</c:v>
                </c:pt>
                <c:pt idx="121">
                  <c:v>158.84230100244801</c:v>
                </c:pt>
                <c:pt idx="122">
                  <c:v>161.332712115742</c:v>
                </c:pt>
                <c:pt idx="123">
                  <c:v>160.749984305726</c:v>
                </c:pt>
                <c:pt idx="124">
                  <c:v>156.378289053293</c:v>
                </c:pt>
                <c:pt idx="125">
                  <c:v>153.40210337821901</c:v>
                </c:pt>
                <c:pt idx="126">
                  <c:v>153.84931814528699</c:v>
                </c:pt>
                <c:pt idx="127">
                  <c:v>156.34051306180399</c:v>
                </c:pt>
                <c:pt idx="128">
                  <c:v>154.145227948349</c:v>
                </c:pt>
                <c:pt idx="129">
                  <c:v>145.41269129296899</c:v>
                </c:pt>
                <c:pt idx="130">
                  <c:v>134.91596557871799</c:v>
                </c:pt>
                <c:pt idx="131">
                  <c:v>130.21465208716501</c:v>
                </c:pt>
                <c:pt idx="132">
                  <c:v>128.42244880514099</c:v>
                </c:pt>
                <c:pt idx="133">
                  <c:v>126.744143319076</c:v>
                </c:pt>
                <c:pt idx="134">
                  <c:v>119.23418817823401</c:v>
                </c:pt>
                <c:pt idx="135">
                  <c:v>115.040462086169</c:v>
                </c:pt>
                <c:pt idx="136">
                  <c:v>110.611416162514</c:v>
                </c:pt>
                <c:pt idx="137">
                  <c:v>111.27620457566</c:v>
                </c:pt>
                <c:pt idx="138">
                  <c:v>109.33052184621</c:v>
                </c:pt>
                <c:pt idx="139">
                  <c:v>108.360267066787</c:v>
                </c:pt>
                <c:pt idx="140">
                  <c:v>105.283588820105</c:v>
                </c:pt>
                <c:pt idx="141">
                  <c:v>102.87028671828899</c:v>
                </c:pt>
                <c:pt idx="142">
                  <c:v>101.428741335851</c:v>
                </c:pt>
                <c:pt idx="143">
                  <c:v>101.07288357371699</c:v>
                </c:pt>
                <c:pt idx="144">
                  <c:v>100.861747298731</c:v>
                </c:pt>
                <c:pt idx="145">
                  <c:v>101.358642279859</c:v>
                </c:pt>
                <c:pt idx="146">
                  <c:v>102.79162815410299</c:v>
                </c:pt>
                <c:pt idx="147">
                  <c:v>106.73084374855</c:v>
                </c:pt>
                <c:pt idx="148">
                  <c:v>108.255241096132</c:v>
                </c:pt>
                <c:pt idx="149">
                  <c:v>107.81796154315801</c:v>
                </c:pt>
                <c:pt idx="150">
                  <c:v>104.396572067684</c:v>
                </c:pt>
                <c:pt idx="151">
                  <c:v>103.37872714172801</c:v>
                </c:pt>
                <c:pt idx="152">
                  <c:v>103.518204995278</c:v>
                </c:pt>
                <c:pt idx="153">
                  <c:v>106.752597963773</c:v>
                </c:pt>
                <c:pt idx="154">
                  <c:v>109.409035906724</c:v>
                </c:pt>
                <c:pt idx="155">
                  <c:v>112.036162790844</c:v>
                </c:pt>
                <c:pt idx="156">
                  <c:v>110.595681740031</c:v>
                </c:pt>
                <c:pt idx="157">
                  <c:v>106.053803322257</c:v>
                </c:pt>
                <c:pt idx="158">
                  <c:v>101.72377436703199</c:v>
                </c:pt>
                <c:pt idx="159">
                  <c:v>101.047462533043</c:v>
                </c:pt>
                <c:pt idx="160">
                  <c:v>103.47135230025501</c:v>
                </c:pt>
                <c:pt idx="161">
                  <c:v>106.316147678652</c:v>
                </c:pt>
                <c:pt idx="162">
                  <c:v>108.648827797515</c:v>
                </c:pt>
                <c:pt idx="163">
                  <c:v>110.65969066809799</c:v>
                </c:pt>
                <c:pt idx="164">
                  <c:v>111.98219336681299</c:v>
                </c:pt>
                <c:pt idx="165">
                  <c:v>114.751439745482</c:v>
                </c:pt>
                <c:pt idx="166">
                  <c:v>114.97896192428701</c:v>
                </c:pt>
                <c:pt idx="167">
                  <c:v>115.26252580148601</c:v>
                </c:pt>
                <c:pt idx="168">
                  <c:v>111.559905723529</c:v>
                </c:pt>
                <c:pt idx="169">
                  <c:v>109.470381554708</c:v>
                </c:pt>
                <c:pt idx="170">
                  <c:v>108.484805694342</c:v>
                </c:pt>
                <c:pt idx="171">
                  <c:v>110.585311967507</c:v>
                </c:pt>
                <c:pt idx="172">
                  <c:v>111.603941946704</c:v>
                </c:pt>
                <c:pt idx="173">
                  <c:v>112.92761137917201</c:v>
                </c:pt>
                <c:pt idx="174">
                  <c:v>114.420315427052</c:v>
                </c:pt>
                <c:pt idx="175">
                  <c:v>117.170330989224</c:v>
                </c:pt>
                <c:pt idx="176">
                  <c:v>117.859987829725</c:v>
                </c:pt>
                <c:pt idx="177">
                  <c:v>118.481639168184</c:v>
                </c:pt>
                <c:pt idx="178">
                  <c:v>117.284081707197</c:v>
                </c:pt>
                <c:pt idx="179">
                  <c:v>117.624406484563</c:v>
                </c:pt>
                <c:pt idx="180">
                  <c:v>116.052886468343</c:v>
                </c:pt>
                <c:pt idx="181">
                  <c:v>117.251097777071</c:v>
                </c:pt>
                <c:pt idx="182">
                  <c:v>118.216966036698</c:v>
                </c:pt>
                <c:pt idx="183">
                  <c:v>122.197320032071</c:v>
                </c:pt>
                <c:pt idx="184">
                  <c:v>123.343063723295</c:v>
                </c:pt>
                <c:pt idx="185">
                  <c:v>124.790058676825</c:v>
                </c:pt>
                <c:pt idx="186">
                  <c:v>124.441401888115</c:v>
                </c:pt>
                <c:pt idx="187">
                  <c:v>125.414984127631</c:v>
                </c:pt>
                <c:pt idx="188">
                  <c:v>125.53593262232999</c:v>
                </c:pt>
                <c:pt idx="189">
                  <c:v>126.078076918337</c:v>
                </c:pt>
                <c:pt idx="190">
                  <c:v>126.82753483691999</c:v>
                </c:pt>
                <c:pt idx="191">
                  <c:v>127.50591161295699</c:v>
                </c:pt>
                <c:pt idx="192">
                  <c:v>129.74352372132699</c:v>
                </c:pt>
                <c:pt idx="193">
                  <c:v>131.09974803947901</c:v>
                </c:pt>
                <c:pt idx="194">
                  <c:v>133.20472207569799</c:v>
                </c:pt>
                <c:pt idx="195">
                  <c:v>134.40489721885999</c:v>
                </c:pt>
                <c:pt idx="196">
                  <c:v>135.56310460757999</c:v>
                </c:pt>
                <c:pt idx="197">
                  <c:v>136.564796868494</c:v>
                </c:pt>
                <c:pt idx="198">
                  <c:v>137.387629718601</c:v>
                </c:pt>
                <c:pt idx="199">
                  <c:v>139.204872363384</c:v>
                </c:pt>
                <c:pt idx="200">
                  <c:v>140.86261370953599</c:v>
                </c:pt>
                <c:pt idx="201">
                  <c:v>142.52263202180501</c:v>
                </c:pt>
                <c:pt idx="202">
                  <c:v>143.870944472894</c:v>
                </c:pt>
                <c:pt idx="203">
                  <c:v>145.48346956424101</c:v>
                </c:pt>
                <c:pt idx="204">
                  <c:v>147.964900624466</c:v>
                </c:pt>
                <c:pt idx="205">
                  <c:v>149.002712891367</c:v>
                </c:pt>
                <c:pt idx="206">
                  <c:v>150.34015113016599</c:v>
                </c:pt>
                <c:pt idx="207">
                  <c:v>150.21438939859399</c:v>
                </c:pt>
                <c:pt idx="208">
                  <c:v>151.42046352099601</c:v>
                </c:pt>
                <c:pt idx="209">
                  <c:v>151.57903738510899</c:v>
                </c:pt>
                <c:pt idx="210">
                  <c:v>153.71235290125901</c:v>
                </c:pt>
                <c:pt idx="211">
                  <c:v>155.460220516882</c:v>
                </c:pt>
                <c:pt idx="212">
                  <c:v>156.03061020698499</c:v>
                </c:pt>
                <c:pt idx="213">
                  <c:v>154.018692336545</c:v>
                </c:pt>
                <c:pt idx="214">
                  <c:v>153.36055354155201</c:v>
                </c:pt>
                <c:pt idx="215">
                  <c:v>154.95080649103099</c:v>
                </c:pt>
                <c:pt idx="216">
                  <c:v>159.486369790011</c:v>
                </c:pt>
                <c:pt idx="217">
                  <c:v>161.30084166484701</c:v>
                </c:pt>
                <c:pt idx="218">
                  <c:v>160.63569674340599</c:v>
                </c:pt>
                <c:pt idx="219">
                  <c:v>158.25814636633399</c:v>
                </c:pt>
                <c:pt idx="220">
                  <c:v>159.16355612450599</c:v>
                </c:pt>
                <c:pt idx="221">
                  <c:v>162.027153918614</c:v>
                </c:pt>
                <c:pt idx="222">
                  <c:v>165.96299088271999</c:v>
                </c:pt>
                <c:pt idx="223">
                  <c:v>168.31217420120001</c:v>
                </c:pt>
                <c:pt idx="224">
                  <c:v>169.17801155723501</c:v>
                </c:pt>
                <c:pt idx="225">
                  <c:v>168.31535425802801</c:v>
                </c:pt>
                <c:pt idx="226">
                  <c:v>166.94932393179701</c:v>
                </c:pt>
                <c:pt idx="227">
                  <c:v>165.03164238898</c:v>
                </c:pt>
                <c:pt idx="228">
                  <c:v>166.20098182316701</c:v>
                </c:pt>
                <c:pt idx="229">
                  <c:v>169.11735033300201</c:v>
                </c:pt>
                <c:pt idx="230">
                  <c:v>173.37824825964199</c:v>
                </c:pt>
                <c:pt idx="231">
                  <c:v>175.93502567838399</c:v>
                </c:pt>
                <c:pt idx="232">
                  <c:v>176.388344537092</c:v>
                </c:pt>
                <c:pt idx="233">
                  <c:v>176.695223743648</c:v>
                </c:pt>
                <c:pt idx="234">
                  <c:v>175.64328570099499</c:v>
                </c:pt>
                <c:pt idx="235">
                  <c:v>177.58113093064301</c:v>
                </c:pt>
                <c:pt idx="236">
                  <c:v>178.90438604986201</c:v>
                </c:pt>
                <c:pt idx="237">
                  <c:v>181.906693155976</c:v>
                </c:pt>
                <c:pt idx="238">
                  <c:v>181.05969864068899</c:v>
                </c:pt>
                <c:pt idx="239">
                  <c:v>181.518590994992</c:v>
                </c:pt>
                <c:pt idx="240">
                  <c:v>182.41151087406899</c:v>
                </c:pt>
                <c:pt idx="241">
                  <c:v>186.66516328197801</c:v>
                </c:pt>
                <c:pt idx="242">
                  <c:v>189.55138073090799</c:v>
                </c:pt>
                <c:pt idx="243">
                  <c:v>189.06939753125101</c:v>
                </c:pt>
                <c:pt idx="244">
                  <c:v>187.53279380830099</c:v>
                </c:pt>
                <c:pt idx="245">
                  <c:v>187.72894773224101</c:v>
                </c:pt>
                <c:pt idx="246">
                  <c:v>190.74429644469399</c:v>
                </c:pt>
                <c:pt idx="247">
                  <c:v>194.209622461225</c:v>
                </c:pt>
                <c:pt idx="248">
                  <c:v>196.66608192972899</c:v>
                </c:pt>
                <c:pt idx="249">
                  <c:v>196.682604431832</c:v>
                </c:pt>
                <c:pt idx="250">
                  <c:v>194.93886093870699</c:v>
                </c:pt>
                <c:pt idx="251">
                  <c:v>193.369753529853</c:v>
                </c:pt>
                <c:pt idx="252">
                  <c:v>194.066321893083</c:v>
                </c:pt>
                <c:pt idx="253">
                  <c:v>197.822935720842</c:v>
                </c:pt>
                <c:pt idx="254">
                  <c:v>202.41524926788199</c:v>
                </c:pt>
                <c:pt idx="255">
                  <c:v>204.14503763817601</c:v>
                </c:pt>
                <c:pt idx="256">
                  <c:v>204.73314513167199</c:v>
                </c:pt>
                <c:pt idx="257">
                  <c:v>205.209619945322</c:v>
                </c:pt>
                <c:pt idx="258">
                  <c:v>205.123107821318</c:v>
                </c:pt>
                <c:pt idx="259">
                  <c:v>202.812504225628</c:v>
                </c:pt>
                <c:pt idx="260">
                  <c:v>201.130209391048</c:v>
                </c:pt>
                <c:pt idx="261">
                  <c:v>201.60187622498901</c:v>
                </c:pt>
                <c:pt idx="262">
                  <c:v>206.24528481827099</c:v>
                </c:pt>
                <c:pt idx="263">
                  <c:v>210.569958078757</c:v>
                </c:pt>
                <c:pt idx="264">
                  <c:v>216.04101983405999</c:v>
                </c:pt>
                <c:pt idx="265">
                  <c:v>218.50636584098501</c:v>
                </c:pt>
                <c:pt idx="266">
                  <c:v>218.648590501299</c:v>
                </c:pt>
                <c:pt idx="267">
                  <c:v>212.45136133391901</c:v>
                </c:pt>
                <c:pt idx="268">
                  <c:v>204.77784489325501</c:v>
                </c:pt>
                <c:pt idx="269">
                  <c:v>203.89987786051199</c:v>
                </c:pt>
                <c:pt idx="270">
                  <c:v>202.94498255128099</c:v>
                </c:pt>
                <c:pt idx="271">
                  <c:v>206.87371910488099</c:v>
                </c:pt>
                <c:pt idx="272">
                  <c:v>208.63769006605</c:v>
                </c:pt>
                <c:pt idx="273">
                  <c:v>215.935962290107</c:v>
                </c:pt>
                <c:pt idx="274">
                  <c:v>222.28452737097501</c:v>
                </c:pt>
                <c:pt idx="275">
                  <c:v>229.69073794213</c:v>
                </c:pt>
                <c:pt idx="276">
                  <c:v>229.67109489843</c:v>
                </c:pt>
                <c:pt idx="277">
                  <c:v>227.48829890936699</c:v>
                </c:pt>
                <c:pt idx="278">
                  <c:v>226.16526424649501</c:v>
                </c:pt>
                <c:pt idx="279">
                  <c:v>230.464073549749</c:v>
                </c:pt>
                <c:pt idx="280">
                  <c:v>235.47298416034201</c:v>
                </c:pt>
                <c:pt idx="281">
                  <c:v>240.00780504082101</c:v>
                </c:pt>
                <c:pt idx="282">
                  <c:v>244.418970123316</c:v>
                </c:pt>
                <c:pt idx="283">
                  <c:v>248.67170449346801</c:v>
                </c:pt>
                <c:pt idx="284">
                  <c:v>254.35780704681801</c:v>
                </c:pt>
                <c:pt idx="285">
                  <c:v>261.60673755243101</c:v>
                </c:pt>
                <c:pt idx="286">
                  <c:v>266.491367334654</c:v>
                </c:pt>
                <c:pt idx="287">
                  <c:v>268.38993718665301</c:v>
                </c:pt>
                <c:pt idx="288">
                  <c:v>262.25755393271203</c:v>
                </c:pt>
                <c:pt idx="289">
                  <c:v>258.09533053438702</c:v>
                </c:pt>
                <c:pt idx="290">
                  <c:v>262.131343018743</c:v>
                </c:pt>
                <c:pt idx="291">
                  <c:v>279.15721289516699</c:v>
                </c:pt>
                <c:pt idx="292">
                  <c:v>290.10208502962001</c:v>
                </c:pt>
                <c:pt idx="293">
                  <c:v>291.74817828142898</c:v>
                </c:pt>
                <c:pt idx="294">
                  <c:v>281.55244381239498</c:v>
                </c:pt>
                <c:pt idx="295">
                  <c:v>277.16121527929602</c:v>
                </c:pt>
                <c:pt idx="296">
                  <c:v>274.849668629782</c:v>
                </c:pt>
                <c:pt idx="297">
                  <c:v>277.939865677743</c:v>
                </c:pt>
                <c:pt idx="298">
                  <c:v>269.480795554243</c:v>
                </c:pt>
                <c:pt idx="299">
                  <c:v>264.51377870248399</c:v>
                </c:pt>
                <c:pt idx="300">
                  <c:v>254.32730136469999</c:v>
                </c:pt>
                <c:pt idx="301">
                  <c:v>253.480052824994</c:v>
                </c:pt>
                <c:pt idx="302">
                  <c:v>249.20884469563899</c:v>
                </c:pt>
                <c:pt idx="303">
                  <c:v>247.705533301179</c:v>
                </c:pt>
                <c:pt idx="304">
                  <c:v>253.160339110801</c:v>
                </c:pt>
                <c:pt idx="305">
                  <c:v>261.93469621450902</c:v>
                </c:pt>
                <c:pt idx="306">
                  <c:v>268.87562704442502</c:v>
                </c:pt>
                <c:pt idx="307">
                  <c:v>258.18201102801498</c:v>
                </c:pt>
                <c:pt idx="308">
                  <c:v>247.46946905607001</c:v>
                </c:pt>
                <c:pt idx="309">
                  <c:v>232.08457840662899</c:v>
                </c:pt>
                <c:pt idx="310">
                  <c:v>233.82232007573401</c:v>
                </c:pt>
                <c:pt idx="311">
                  <c:v>232.859514864522</c:v>
                </c:pt>
                <c:pt idx="312">
                  <c:v>244.19638929749101</c:v>
                </c:pt>
                <c:pt idx="313">
                  <c:v>242.04616607967199</c:v>
                </c:pt>
                <c:pt idx="314">
                  <c:v>249.570168731298</c:v>
                </c:pt>
                <c:pt idx="315">
                  <c:v>243.571872645334</c:v>
                </c:pt>
                <c:pt idx="316">
                  <c:v>246.63396602014001</c:v>
                </c:pt>
                <c:pt idx="317">
                  <c:v>241.78335396081999</c:v>
                </c:pt>
                <c:pt idx="318">
                  <c:v>243.20755226474901</c:v>
                </c:pt>
                <c:pt idx="319">
                  <c:v>237.37174006441401</c:v>
                </c:pt>
                <c:pt idx="320">
                  <c:v>240.55008219099</c:v>
                </c:pt>
                <c:pt idx="321">
                  <c:v>234.83719818155799</c:v>
                </c:pt>
                <c:pt idx="322">
                  <c:v>236.80787626996499</c:v>
                </c:pt>
                <c:pt idx="323">
                  <c:v>232.301849235247</c:v>
                </c:pt>
                <c:pt idx="324">
                  <c:v>243.60163074715001</c:v>
                </c:pt>
                <c:pt idx="325">
                  <c:v>242.84136998592999</c:v>
                </c:pt>
                <c:pt idx="326">
                  <c:v>246.56856134520601</c:v>
                </c:pt>
                <c:pt idx="327">
                  <c:v>226.54636116379899</c:v>
                </c:pt>
                <c:pt idx="328">
                  <c:v>225.091409667867</c:v>
                </c:pt>
                <c:pt idx="329">
                  <c:v>219.27512116711199</c:v>
                </c:pt>
                <c:pt idx="330">
                  <c:v>232.07238796978001</c:v>
                </c:pt>
                <c:pt idx="331">
                  <c:v>234.730033089177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97F-4BEB-89F6-74CDC42A653E}"/>
            </c:ext>
          </c:extLst>
        </c:ser>
        <c:ser>
          <c:idx val="4"/>
          <c:order val="1"/>
          <c:tx>
            <c:strRef>
              <c:f>'U.S. EW - By Segment'!$Q$5</c:f>
              <c:strCache>
                <c:ptCount val="1"/>
                <c:pt idx="0">
                  <c:v>U.S. General Commercial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'U.S. EW - By Segment'!$K$6:$K$338</c:f>
              <c:numCache>
                <c:formatCode>[$-409]mmm\-yy;@</c:formatCode>
                <c:ptCount val="333"/>
                <c:pt idx="0">
                  <c:v>35826</c:v>
                </c:pt>
                <c:pt idx="1">
                  <c:v>35854</c:v>
                </c:pt>
                <c:pt idx="2">
                  <c:v>35885</c:v>
                </c:pt>
                <c:pt idx="3">
                  <c:v>35915</c:v>
                </c:pt>
                <c:pt idx="4">
                  <c:v>35946</c:v>
                </c:pt>
                <c:pt idx="5">
                  <c:v>35976</c:v>
                </c:pt>
                <c:pt idx="6">
                  <c:v>36007</c:v>
                </c:pt>
                <c:pt idx="7">
                  <c:v>36038</c:v>
                </c:pt>
                <c:pt idx="8">
                  <c:v>36068</c:v>
                </c:pt>
                <c:pt idx="9">
                  <c:v>36099</c:v>
                </c:pt>
                <c:pt idx="10">
                  <c:v>36129</c:v>
                </c:pt>
                <c:pt idx="11">
                  <c:v>36160</c:v>
                </c:pt>
                <c:pt idx="12">
                  <c:v>36191</c:v>
                </c:pt>
                <c:pt idx="13">
                  <c:v>36219</c:v>
                </c:pt>
                <c:pt idx="14">
                  <c:v>36250</c:v>
                </c:pt>
                <c:pt idx="15">
                  <c:v>36280</c:v>
                </c:pt>
                <c:pt idx="16">
                  <c:v>36311</c:v>
                </c:pt>
                <c:pt idx="17">
                  <c:v>36341</c:v>
                </c:pt>
                <c:pt idx="18">
                  <c:v>36372</c:v>
                </c:pt>
                <c:pt idx="19">
                  <c:v>36403</c:v>
                </c:pt>
                <c:pt idx="20">
                  <c:v>36433</c:v>
                </c:pt>
                <c:pt idx="21">
                  <c:v>36464</c:v>
                </c:pt>
                <c:pt idx="22">
                  <c:v>36494</c:v>
                </c:pt>
                <c:pt idx="23">
                  <c:v>36525</c:v>
                </c:pt>
                <c:pt idx="24">
                  <c:v>36556</c:v>
                </c:pt>
                <c:pt idx="25">
                  <c:v>36585</c:v>
                </c:pt>
                <c:pt idx="26">
                  <c:v>36616</c:v>
                </c:pt>
                <c:pt idx="27">
                  <c:v>36646</c:v>
                </c:pt>
                <c:pt idx="28">
                  <c:v>36677</c:v>
                </c:pt>
                <c:pt idx="29">
                  <c:v>36707</c:v>
                </c:pt>
                <c:pt idx="30">
                  <c:v>36738</c:v>
                </c:pt>
                <c:pt idx="31">
                  <c:v>36769</c:v>
                </c:pt>
                <c:pt idx="32">
                  <c:v>36799</c:v>
                </c:pt>
                <c:pt idx="33">
                  <c:v>36830</c:v>
                </c:pt>
                <c:pt idx="34">
                  <c:v>36860</c:v>
                </c:pt>
                <c:pt idx="35">
                  <c:v>36891</c:v>
                </c:pt>
                <c:pt idx="36">
                  <c:v>36922</c:v>
                </c:pt>
                <c:pt idx="37">
                  <c:v>36950</c:v>
                </c:pt>
                <c:pt idx="38">
                  <c:v>36981</c:v>
                </c:pt>
                <c:pt idx="39">
                  <c:v>37011</c:v>
                </c:pt>
                <c:pt idx="40">
                  <c:v>37042</c:v>
                </c:pt>
                <c:pt idx="41">
                  <c:v>37072</c:v>
                </c:pt>
                <c:pt idx="42">
                  <c:v>37103</c:v>
                </c:pt>
                <c:pt idx="43">
                  <c:v>37134</c:v>
                </c:pt>
                <c:pt idx="44">
                  <c:v>37164</c:v>
                </c:pt>
                <c:pt idx="45">
                  <c:v>37195</c:v>
                </c:pt>
                <c:pt idx="46">
                  <c:v>37225</c:v>
                </c:pt>
                <c:pt idx="47">
                  <c:v>37256</c:v>
                </c:pt>
                <c:pt idx="48">
                  <c:v>37287</c:v>
                </c:pt>
                <c:pt idx="49">
                  <c:v>37315</c:v>
                </c:pt>
                <c:pt idx="50">
                  <c:v>37346</c:v>
                </c:pt>
                <c:pt idx="51">
                  <c:v>37376</c:v>
                </c:pt>
                <c:pt idx="52">
                  <c:v>37407</c:v>
                </c:pt>
                <c:pt idx="53">
                  <c:v>37437</c:v>
                </c:pt>
                <c:pt idx="54">
                  <c:v>37468</c:v>
                </c:pt>
                <c:pt idx="55">
                  <c:v>37499</c:v>
                </c:pt>
                <c:pt idx="56">
                  <c:v>37529</c:v>
                </c:pt>
                <c:pt idx="57">
                  <c:v>37560</c:v>
                </c:pt>
                <c:pt idx="58">
                  <c:v>37590</c:v>
                </c:pt>
                <c:pt idx="59">
                  <c:v>37621</c:v>
                </c:pt>
                <c:pt idx="60">
                  <c:v>37652</c:v>
                </c:pt>
                <c:pt idx="61">
                  <c:v>37680</c:v>
                </c:pt>
                <c:pt idx="62">
                  <c:v>37711</c:v>
                </c:pt>
                <c:pt idx="63">
                  <c:v>37741</c:v>
                </c:pt>
                <c:pt idx="64">
                  <c:v>37772</c:v>
                </c:pt>
                <c:pt idx="65">
                  <c:v>37802</c:v>
                </c:pt>
                <c:pt idx="66">
                  <c:v>37833</c:v>
                </c:pt>
                <c:pt idx="67">
                  <c:v>37864</c:v>
                </c:pt>
                <c:pt idx="68">
                  <c:v>37894</c:v>
                </c:pt>
                <c:pt idx="69">
                  <c:v>37925</c:v>
                </c:pt>
                <c:pt idx="70">
                  <c:v>37955</c:v>
                </c:pt>
                <c:pt idx="71">
                  <c:v>37986</c:v>
                </c:pt>
                <c:pt idx="72">
                  <c:v>38017</c:v>
                </c:pt>
                <c:pt idx="73">
                  <c:v>38046</c:v>
                </c:pt>
                <c:pt idx="74">
                  <c:v>38077</c:v>
                </c:pt>
                <c:pt idx="75">
                  <c:v>38107</c:v>
                </c:pt>
                <c:pt idx="76">
                  <c:v>38138</c:v>
                </c:pt>
                <c:pt idx="77">
                  <c:v>38168</c:v>
                </c:pt>
                <c:pt idx="78">
                  <c:v>38199</c:v>
                </c:pt>
                <c:pt idx="79">
                  <c:v>38230</c:v>
                </c:pt>
                <c:pt idx="80">
                  <c:v>38260</c:v>
                </c:pt>
                <c:pt idx="81">
                  <c:v>38291</c:v>
                </c:pt>
                <c:pt idx="82">
                  <c:v>38321</c:v>
                </c:pt>
                <c:pt idx="83">
                  <c:v>38352</c:v>
                </c:pt>
                <c:pt idx="84">
                  <c:v>38383</c:v>
                </c:pt>
                <c:pt idx="85">
                  <c:v>38411</c:v>
                </c:pt>
                <c:pt idx="86">
                  <c:v>38442</c:v>
                </c:pt>
                <c:pt idx="87">
                  <c:v>38472</c:v>
                </c:pt>
                <c:pt idx="88">
                  <c:v>38503</c:v>
                </c:pt>
                <c:pt idx="89">
                  <c:v>38533</c:v>
                </c:pt>
                <c:pt idx="90">
                  <c:v>38564</c:v>
                </c:pt>
                <c:pt idx="91">
                  <c:v>38595</c:v>
                </c:pt>
                <c:pt idx="92">
                  <c:v>38625</c:v>
                </c:pt>
                <c:pt idx="93">
                  <c:v>38656</c:v>
                </c:pt>
                <c:pt idx="94">
                  <c:v>38686</c:v>
                </c:pt>
                <c:pt idx="95">
                  <c:v>38717</c:v>
                </c:pt>
                <c:pt idx="96">
                  <c:v>38748</c:v>
                </c:pt>
                <c:pt idx="97">
                  <c:v>38776</c:v>
                </c:pt>
                <c:pt idx="98">
                  <c:v>38807</c:v>
                </c:pt>
                <c:pt idx="99">
                  <c:v>38837</c:v>
                </c:pt>
                <c:pt idx="100">
                  <c:v>38868</c:v>
                </c:pt>
                <c:pt idx="101">
                  <c:v>38898</c:v>
                </c:pt>
                <c:pt idx="102">
                  <c:v>38929</c:v>
                </c:pt>
                <c:pt idx="103">
                  <c:v>38960</c:v>
                </c:pt>
                <c:pt idx="104">
                  <c:v>38990</c:v>
                </c:pt>
                <c:pt idx="105">
                  <c:v>39021</c:v>
                </c:pt>
                <c:pt idx="106">
                  <c:v>39051</c:v>
                </c:pt>
                <c:pt idx="107">
                  <c:v>39082</c:v>
                </c:pt>
                <c:pt idx="108">
                  <c:v>39113</c:v>
                </c:pt>
                <c:pt idx="109">
                  <c:v>39141</c:v>
                </c:pt>
                <c:pt idx="110">
                  <c:v>39172</c:v>
                </c:pt>
                <c:pt idx="111">
                  <c:v>39202</c:v>
                </c:pt>
                <c:pt idx="112">
                  <c:v>39233</c:v>
                </c:pt>
                <c:pt idx="113">
                  <c:v>39263</c:v>
                </c:pt>
                <c:pt idx="114">
                  <c:v>39294</c:v>
                </c:pt>
                <c:pt idx="115">
                  <c:v>39325</c:v>
                </c:pt>
                <c:pt idx="116">
                  <c:v>39355</c:v>
                </c:pt>
                <c:pt idx="117">
                  <c:v>39386</c:v>
                </c:pt>
                <c:pt idx="118">
                  <c:v>39416</c:v>
                </c:pt>
                <c:pt idx="119">
                  <c:v>39447</c:v>
                </c:pt>
                <c:pt idx="120">
                  <c:v>39478</c:v>
                </c:pt>
                <c:pt idx="121">
                  <c:v>39507</c:v>
                </c:pt>
                <c:pt idx="122">
                  <c:v>39538</c:v>
                </c:pt>
                <c:pt idx="123">
                  <c:v>39568</c:v>
                </c:pt>
                <c:pt idx="124">
                  <c:v>39599</c:v>
                </c:pt>
                <c:pt idx="125">
                  <c:v>39629</c:v>
                </c:pt>
                <c:pt idx="126">
                  <c:v>39660</c:v>
                </c:pt>
                <c:pt idx="127">
                  <c:v>39691</c:v>
                </c:pt>
                <c:pt idx="128">
                  <c:v>39721</c:v>
                </c:pt>
                <c:pt idx="129">
                  <c:v>39752</c:v>
                </c:pt>
                <c:pt idx="130">
                  <c:v>39782</c:v>
                </c:pt>
                <c:pt idx="131">
                  <c:v>39813</c:v>
                </c:pt>
                <c:pt idx="132">
                  <c:v>39844</c:v>
                </c:pt>
                <c:pt idx="133">
                  <c:v>39872</c:v>
                </c:pt>
                <c:pt idx="134">
                  <c:v>39903</c:v>
                </c:pt>
                <c:pt idx="135">
                  <c:v>39933</c:v>
                </c:pt>
                <c:pt idx="136">
                  <c:v>39964</c:v>
                </c:pt>
                <c:pt idx="137">
                  <c:v>39994</c:v>
                </c:pt>
                <c:pt idx="138">
                  <c:v>40025</c:v>
                </c:pt>
                <c:pt idx="139">
                  <c:v>40056</c:v>
                </c:pt>
                <c:pt idx="140">
                  <c:v>40086</c:v>
                </c:pt>
                <c:pt idx="141">
                  <c:v>40117</c:v>
                </c:pt>
                <c:pt idx="142">
                  <c:v>40147</c:v>
                </c:pt>
                <c:pt idx="143">
                  <c:v>40178</c:v>
                </c:pt>
                <c:pt idx="144">
                  <c:v>40209</c:v>
                </c:pt>
                <c:pt idx="145">
                  <c:v>40237</c:v>
                </c:pt>
                <c:pt idx="146">
                  <c:v>40268</c:v>
                </c:pt>
                <c:pt idx="147">
                  <c:v>40298</c:v>
                </c:pt>
                <c:pt idx="148">
                  <c:v>40329</c:v>
                </c:pt>
                <c:pt idx="149">
                  <c:v>40359</c:v>
                </c:pt>
                <c:pt idx="150">
                  <c:v>40390</c:v>
                </c:pt>
                <c:pt idx="151">
                  <c:v>40421</c:v>
                </c:pt>
                <c:pt idx="152">
                  <c:v>40451</c:v>
                </c:pt>
                <c:pt idx="153">
                  <c:v>40482</c:v>
                </c:pt>
                <c:pt idx="154">
                  <c:v>40512</c:v>
                </c:pt>
                <c:pt idx="155">
                  <c:v>40543</c:v>
                </c:pt>
                <c:pt idx="156">
                  <c:v>40574</c:v>
                </c:pt>
                <c:pt idx="157">
                  <c:v>40602</c:v>
                </c:pt>
                <c:pt idx="158">
                  <c:v>40633</c:v>
                </c:pt>
                <c:pt idx="159">
                  <c:v>40663</c:v>
                </c:pt>
                <c:pt idx="160">
                  <c:v>40694</c:v>
                </c:pt>
                <c:pt idx="161">
                  <c:v>40724</c:v>
                </c:pt>
                <c:pt idx="162">
                  <c:v>40755</c:v>
                </c:pt>
                <c:pt idx="163">
                  <c:v>40786</c:v>
                </c:pt>
                <c:pt idx="164">
                  <c:v>40816</c:v>
                </c:pt>
                <c:pt idx="165">
                  <c:v>40847</c:v>
                </c:pt>
                <c:pt idx="166">
                  <c:v>40877</c:v>
                </c:pt>
                <c:pt idx="167">
                  <c:v>40908</c:v>
                </c:pt>
                <c:pt idx="168">
                  <c:v>40939</c:v>
                </c:pt>
                <c:pt idx="169">
                  <c:v>40968</c:v>
                </c:pt>
                <c:pt idx="170">
                  <c:v>40999</c:v>
                </c:pt>
                <c:pt idx="171">
                  <c:v>41029</c:v>
                </c:pt>
                <c:pt idx="172">
                  <c:v>41060</c:v>
                </c:pt>
                <c:pt idx="173">
                  <c:v>41090</c:v>
                </c:pt>
                <c:pt idx="174">
                  <c:v>41121</c:v>
                </c:pt>
                <c:pt idx="175">
                  <c:v>41152</c:v>
                </c:pt>
                <c:pt idx="176">
                  <c:v>41182</c:v>
                </c:pt>
                <c:pt idx="177">
                  <c:v>41213</c:v>
                </c:pt>
                <c:pt idx="178">
                  <c:v>41243</c:v>
                </c:pt>
                <c:pt idx="179">
                  <c:v>41274</c:v>
                </c:pt>
                <c:pt idx="180">
                  <c:v>41305</c:v>
                </c:pt>
                <c:pt idx="181">
                  <c:v>41333</c:v>
                </c:pt>
                <c:pt idx="182">
                  <c:v>41364</c:v>
                </c:pt>
                <c:pt idx="183">
                  <c:v>41394</c:v>
                </c:pt>
                <c:pt idx="184">
                  <c:v>41425</c:v>
                </c:pt>
                <c:pt idx="185">
                  <c:v>41455</c:v>
                </c:pt>
                <c:pt idx="186">
                  <c:v>41486</c:v>
                </c:pt>
                <c:pt idx="187">
                  <c:v>41517</c:v>
                </c:pt>
                <c:pt idx="188">
                  <c:v>41547</c:v>
                </c:pt>
                <c:pt idx="189">
                  <c:v>41578</c:v>
                </c:pt>
                <c:pt idx="190">
                  <c:v>41608</c:v>
                </c:pt>
                <c:pt idx="191">
                  <c:v>41639</c:v>
                </c:pt>
                <c:pt idx="192">
                  <c:v>41670</c:v>
                </c:pt>
                <c:pt idx="193">
                  <c:v>41698</c:v>
                </c:pt>
                <c:pt idx="194">
                  <c:v>41729</c:v>
                </c:pt>
                <c:pt idx="195">
                  <c:v>41759</c:v>
                </c:pt>
                <c:pt idx="196">
                  <c:v>41790</c:v>
                </c:pt>
                <c:pt idx="197">
                  <c:v>41820</c:v>
                </c:pt>
                <c:pt idx="198">
                  <c:v>41851</c:v>
                </c:pt>
                <c:pt idx="199">
                  <c:v>41882</c:v>
                </c:pt>
                <c:pt idx="200">
                  <c:v>41912</c:v>
                </c:pt>
                <c:pt idx="201">
                  <c:v>41943</c:v>
                </c:pt>
                <c:pt idx="202">
                  <c:v>41973</c:v>
                </c:pt>
                <c:pt idx="203">
                  <c:v>42004</c:v>
                </c:pt>
                <c:pt idx="204">
                  <c:v>42035</c:v>
                </c:pt>
                <c:pt idx="205">
                  <c:v>42063</c:v>
                </c:pt>
                <c:pt idx="206">
                  <c:v>42094</c:v>
                </c:pt>
                <c:pt idx="207">
                  <c:v>42124</c:v>
                </c:pt>
                <c:pt idx="208">
                  <c:v>42155</c:v>
                </c:pt>
                <c:pt idx="209">
                  <c:v>42185</c:v>
                </c:pt>
                <c:pt idx="210">
                  <c:v>42216</c:v>
                </c:pt>
                <c:pt idx="211">
                  <c:v>42247</c:v>
                </c:pt>
                <c:pt idx="212">
                  <c:v>42277</c:v>
                </c:pt>
                <c:pt idx="213">
                  <c:v>42308</c:v>
                </c:pt>
                <c:pt idx="214">
                  <c:v>42338</c:v>
                </c:pt>
                <c:pt idx="215">
                  <c:v>42369</c:v>
                </c:pt>
                <c:pt idx="216">
                  <c:v>42400</c:v>
                </c:pt>
                <c:pt idx="217">
                  <c:v>42429</c:v>
                </c:pt>
                <c:pt idx="218">
                  <c:v>42460</c:v>
                </c:pt>
                <c:pt idx="219">
                  <c:v>42490</c:v>
                </c:pt>
                <c:pt idx="220">
                  <c:v>42521</c:v>
                </c:pt>
                <c:pt idx="221">
                  <c:v>42551</c:v>
                </c:pt>
                <c:pt idx="222">
                  <c:v>42582</c:v>
                </c:pt>
                <c:pt idx="223">
                  <c:v>42613</c:v>
                </c:pt>
                <c:pt idx="224">
                  <c:v>42643</c:v>
                </c:pt>
                <c:pt idx="225">
                  <c:v>42674</c:v>
                </c:pt>
                <c:pt idx="226">
                  <c:v>42704</c:v>
                </c:pt>
                <c:pt idx="227">
                  <c:v>42735</c:v>
                </c:pt>
                <c:pt idx="228">
                  <c:v>42766</c:v>
                </c:pt>
                <c:pt idx="229">
                  <c:v>42794</c:v>
                </c:pt>
                <c:pt idx="230">
                  <c:v>42825</c:v>
                </c:pt>
                <c:pt idx="231">
                  <c:v>42855</c:v>
                </c:pt>
                <c:pt idx="232">
                  <c:v>42886</c:v>
                </c:pt>
                <c:pt idx="233">
                  <c:v>42916</c:v>
                </c:pt>
                <c:pt idx="234">
                  <c:v>42947</c:v>
                </c:pt>
                <c:pt idx="235">
                  <c:v>42978</c:v>
                </c:pt>
                <c:pt idx="236">
                  <c:v>43008</c:v>
                </c:pt>
                <c:pt idx="237">
                  <c:v>43039</c:v>
                </c:pt>
                <c:pt idx="238">
                  <c:v>43069</c:v>
                </c:pt>
                <c:pt idx="239">
                  <c:v>43100</c:v>
                </c:pt>
                <c:pt idx="240">
                  <c:v>43131</c:v>
                </c:pt>
                <c:pt idx="241">
                  <c:v>43159</c:v>
                </c:pt>
                <c:pt idx="242">
                  <c:v>43190</c:v>
                </c:pt>
                <c:pt idx="243">
                  <c:v>43220</c:v>
                </c:pt>
                <c:pt idx="244">
                  <c:v>43251</c:v>
                </c:pt>
                <c:pt idx="245">
                  <c:v>43281</c:v>
                </c:pt>
                <c:pt idx="246">
                  <c:v>43312</c:v>
                </c:pt>
                <c:pt idx="247">
                  <c:v>43343</c:v>
                </c:pt>
                <c:pt idx="248">
                  <c:v>43373</c:v>
                </c:pt>
                <c:pt idx="249">
                  <c:v>43404</c:v>
                </c:pt>
                <c:pt idx="250">
                  <c:v>43434</c:v>
                </c:pt>
                <c:pt idx="251">
                  <c:v>43465</c:v>
                </c:pt>
                <c:pt idx="252">
                  <c:v>43496</c:v>
                </c:pt>
                <c:pt idx="253">
                  <c:v>43524</c:v>
                </c:pt>
                <c:pt idx="254">
                  <c:v>43555</c:v>
                </c:pt>
                <c:pt idx="255">
                  <c:v>43585</c:v>
                </c:pt>
                <c:pt idx="256">
                  <c:v>43616</c:v>
                </c:pt>
                <c:pt idx="257">
                  <c:v>43646</c:v>
                </c:pt>
                <c:pt idx="258">
                  <c:v>43677</c:v>
                </c:pt>
                <c:pt idx="259">
                  <c:v>43708</c:v>
                </c:pt>
                <c:pt idx="260">
                  <c:v>43738</c:v>
                </c:pt>
                <c:pt idx="261">
                  <c:v>43769</c:v>
                </c:pt>
                <c:pt idx="262">
                  <c:v>43799</c:v>
                </c:pt>
                <c:pt idx="263">
                  <c:v>43830</c:v>
                </c:pt>
                <c:pt idx="264">
                  <c:v>43861</c:v>
                </c:pt>
                <c:pt idx="265">
                  <c:v>43890</c:v>
                </c:pt>
                <c:pt idx="266">
                  <c:v>43921</c:v>
                </c:pt>
                <c:pt idx="267">
                  <c:v>43951</c:v>
                </c:pt>
                <c:pt idx="268">
                  <c:v>43982</c:v>
                </c:pt>
                <c:pt idx="269">
                  <c:v>44012</c:v>
                </c:pt>
                <c:pt idx="270">
                  <c:v>44043</c:v>
                </c:pt>
                <c:pt idx="271">
                  <c:v>44074</c:v>
                </c:pt>
                <c:pt idx="272">
                  <c:v>44104</c:v>
                </c:pt>
                <c:pt idx="273">
                  <c:v>44135</c:v>
                </c:pt>
                <c:pt idx="274">
                  <c:v>44165</c:v>
                </c:pt>
                <c:pt idx="275">
                  <c:v>44196</c:v>
                </c:pt>
                <c:pt idx="276">
                  <c:v>44227</c:v>
                </c:pt>
                <c:pt idx="277">
                  <c:v>44255</c:v>
                </c:pt>
                <c:pt idx="278">
                  <c:v>44286</c:v>
                </c:pt>
                <c:pt idx="279">
                  <c:v>44316</c:v>
                </c:pt>
                <c:pt idx="280">
                  <c:v>44347</c:v>
                </c:pt>
                <c:pt idx="281">
                  <c:v>44377</c:v>
                </c:pt>
                <c:pt idx="282">
                  <c:v>44408</c:v>
                </c:pt>
                <c:pt idx="283">
                  <c:v>44439</c:v>
                </c:pt>
                <c:pt idx="284">
                  <c:v>44469</c:v>
                </c:pt>
                <c:pt idx="285">
                  <c:v>44500</c:v>
                </c:pt>
                <c:pt idx="286">
                  <c:v>44530</c:v>
                </c:pt>
                <c:pt idx="287">
                  <c:v>44561</c:v>
                </c:pt>
                <c:pt idx="288">
                  <c:v>44592</c:v>
                </c:pt>
                <c:pt idx="289">
                  <c:v>44620</c:v>
                </c:pt>
                <c:pt idx="290">
                  <c:v>44651</c:v>
                </c:pt>
                <c:pt idx="291">
                  <c:v>44681</c:v>
                </c:pt>
                <c:pt idx="292">
                  <c:v>44712</c:v>
                </c:pt>
                <c:pt idx="293">
                  <c:v>44742</c:v>
                </c:pt>
                <c:pt idx="294">
                  <c:v>44773</c:v>
                </c:pt>
                <c:pt idx="295">
                  <c:v>44804</c:v>
                </c:pt>
                <c:pt idx="296">
                  <c:v>44834</c:v>
                </c:pt>
                <c:pt idx="297">
                  <c:v>44865</c:v>
                </c:pt>
                <c:pt idx="298">
                  <c:v>44895</c:v>
                </c:pt>
                <c:pt idx="299">
                  <c:v>44926</c:v>
                </c:pt>
                <c:pt idx="300">
                  <c:v>44957</c:v>
                </c:pt>
                <c:pt idx="301">
                  <c:v>44985</c:v>
                </c:pt>
                <c:pt idx="302">
                  <c:v>45016</c:v>
                </c:pt>
                <c:pt idx="303">
                  <c:v>45046</c:v>
                </c:pt>
                <c:pt idx="304">
                  <c:v>45077</c:v>
                </c:pt>
                <c:pt idx="305">
                  <c:v>45107</c:v>
                </c:pt>
                <c:pt idx="306">
                  <c:v>45138</c:v>
                </c:pt>
                <c:pt idx="307">
                  <c:v>45169</c:v>
                </c:pt>
                <c:pt idx="308">
                  <c:v>45199</c:v>
                </c:pt>
                <c:pt idx="309">
                  <c:v>45230</c:v>
                </c:pt>
                <c:pt idx="310">
                  <c:v>45260</c:v>
                </c:pt>
                <c:pt idx="311">
                  <c:v>45291</c:v>
                </c:pt>
                <c:pt idx="312">
                  <c:v>45322</c:v>
                </c:pt>
                <c:pt idx="313">
                  <c:v>45351</c:v>
                </c:pt>
                <c:pt idx="314">
                  <c:v>45382</c:v>
                </c:pt>
                <c:pt idx="315">
                  <c:v>45412</c:v>
                </c:pt>
                <c:pt idx="316">
                  <c:v>45443</c:v>
                </c:pt>
                <c:pt idx="317">
                  <c:v>45473</c:v>
                </c:pt>
                <c:pt idx="318">
                  <c:v>45504</c:v>
                </c:pt>
                <c:pt idx="319">
                  <c:v>45535</c:v>
                </c:pt>
                <c:pt idx="320">
                  <c:v>45565</c:v>
                </c:pt>
                <c:pt idx="321">
                  <c:v>45596</c:v>
                </c:pt>
                <c:pt idx="322">
                  <c:v>45626</c:v>
                </c:pt>
                <c:pt idx="323">
                  <c:v>45657</c:v>
                </c:pt>
                <c:pt idx="324">
                  <c:v>45688</c:v>
                </c:pt>
                <c:pt idx="325">
                  <c:v>45716</c:v>
                </c:pt>
                <c:pt idx="326">
                  <c:v>45747</c:v>
                </c:pt>
                <c:pt idx="327">
                  <c:v>45777</c:v>
                </c:pt>
                <c:pt idx="328">
                  <c:v>45808</c:v>
                </c:pt>
                <c:pt idx="329">
                  <c:v>45838</c:v>
                </c:pt>
                <c:pt idx="330">
                  <c:v>45869</c:v>
                </c:pt>
                <c:pt idx="331">
                  <c:v>45870</c:v>
                </c:pt>
              </c:numCache>
            </c:numRef>
          </c:xVal>
          <c:yVal>
            <c:numRef>
              <c:f>'U.S. EW - By Segment'!$Q$6:$Q$338</c:f>
              <c:numCache>
                <c:formatCode>#,##0_);[Red]\(#,##0\)</c:formatCode>
                <c:ptCount val="333"/>
                <c:pt idx="0">
                  <c:v>76.185415350820705</c:v>
                </c:pt>
                <c:pt idx="1">
                  <c:v>76.322333731172193</c:v>
                </c:pt>
                <c:pt idx="2">
                  <c:v>76.165448510711798</c:v>
                </c:pt>
                <c:pt idx="3">
                  <c:v>76.927907908360098</c:v>
                </c:pt>
                <c:pt idx="4">
                  <c:v>77.923512927165504</c:v>
                </c:pt>
                <c:pt idx="5">
                  <c:v>79.330894156264506</c:v>
                </c:pt>
                <c:pt idx="6">
                  <c:v>79.264245035785095</c:v>
                </c:pt>
                <c:pt idx="7">
                  <c:v>78.929926350176302</c:v>
                </c:pt>
                <c:pt idx="8">
                  <c:v>78.329231711670502</c:v>
                </c:pt>
                <c:pt idx="9">
                  <c:v>79.475823461842296</c:v>
                </c:pt>
                <c:pt idx="10">
                  <c:v>80.934706719286595</c:v>
                </c:pt>
                <c:pt idx="11">
                  <c:v>82.299450415624094</c:v>
                </c:pt>
                <c:pt idx="12">
                  <c:v>82.523072759228995</c:v>
                </c:pt>
                <c:pt idx="13">
                  <c:v>82.798225972890705</c:v>
                </c:pt>
                <c:pt idx="14">
                  <c:v>83.204449222154196</c:v>
                </c:pt>
                <c:pt idx="15">
                  <c:v>84.519221264896004</c:v>
                </c:pt>
                <c:pt idx="16">
                  <c:v>85.4283913295274</c:v>
                </c:pt>
                <c:pt idx="17">
                  <c:v>86.283851846843206</c:v>
                </c:pt>
                <c:pt idx="18">
                  <c:v>86.353409558845897</c:v>
                </c:pt>
                <c:pt idx="19">
                  <c:v>86.980416036625698</c:v>
                </c:pt>
                <c:pt idx="20">
                  <c:v>87.400240378706798</c:v>
                </c:pt>
                <c:pt idx="21">
                  <c:v>88.418771104328897</c:v>
                </c:pt>
                <c:pt idx="22">
                  <c:v>89.309146604419496</c:v>
                </c:pt>
                <c:pt idx="23">
                  <c:v>90.093408666897503</c:v>
                </c:pt>
                <c:pt idx="24">
                  <c:v>91.012356934914294</c:v>
                </c:pt>
                <c:pt idx="25">
                  <c:v>91.6167585437491</c:v>
                </c:pt>
                <c:pt idx="26">
                  <c:v>92.176665773948002</c:v>
                </c:pt>
                <c:pt idx="27">
                  <c:v>93.206407531577</c:v>
                </c:pt>
                <c:pt idx="28">
                  <c:v>95.101753548772294</c:v>
                </c:pt>
                <c:pt idx="29">
                  <c:v>96.892178051240705</c:v>
                </c:pt>
                <c:pt idx="30">
                  <c:v>96.806429361414999</c:v>
                </c:pt>
                <c:pt idx="31">
                  <c:v>95.933805241438606</c:v>
                </c:pt>
                <c:pt idx="32">
                  <c:v>95.438281662987393</c:v>
                </c:pt>
                <c:pt idx="33">
                  <c:v>97.034749454345004</c:v>
                </c:pt>
                <c:pt idx="34">
                  <c:v>98.934314525774695</c:v>
                </c:pt>
                <c:pt idx="35">
                  <c:v>100</c:v>
                </c:pt>
                <c:pt idx="36">
                  <c:v>100.10335641215001</c:v>
                </c:pt>
                <c:pt idx="37">
                  <c:v>99.941037919141195</c:v>
                </c:pt>
                <c:pt idx="38">
                  <c:v>99.682055316519595</c:v>
                </c:pt>
                <c:pt idx="39">
                  <c:v>99.795631695064401</c:v>
                </c:pt>
                <c:pt idx="40">
                  <c:v>100.36279668010501</c:v>
                </c:pt>
                <c:pt idx="41">
                  <c:v>101.807270207969</c:v>
                </c:pt>
                <c:pt idx="42">
                  <c:v>103.65722900164199</c:v>
                </c:pt>
                <c:pt idx="43">
                  <c:v>105.632904507151</c:v>
                </c:pt>
                <c:pt idx="44">
                  <c:v>106.77569872485</c:v>
                </c:pt>
                <c:pt idx="45">
                  <c:v>106.53420933077101</c:v>
                </c:pt>
                <c:pt idx="46">
                  <c:v>105.52779885267201</c:v>
                </c:pt>
                <c:pt idx="47">
                  <c:v>104.088592492038</c:v>
                </c:pt>
                <c:pt idx="48">
                  <c:v>104.52284357404599</c:v>
                </c:pt>
                <c:pt idx="49">
                  <c:v>106.100606024575</c:v>
                </c:pt>
                <c:pt idx="50">
                  <c:v>108.425532983384</c:v>
                </c:pt>
                <c:pt idx="51">
                  <c:v>109.61848473168099</c:v>
                </c:pt>
                <c:pt idx="52">
                  <c:v>110.45956114396201</c:v>
                </c:pt>
                <c:pt idx="53">
                  <c:v>110.87967038302</c:v>
                </c:pt>
                <c:pt idx="54">
                  <c:v>111.836057587593</c:v>
                </c:pt>
                <c:pt idx="55">
                  <c:v>112.792947760492</c:v>
                </c:pt>
                <c:pt idx="56">
                  <c:v>114.08385741243499</c:v>
                </c:pt>
                <c:pt idx="57">
                  <c:v>115.88039200321199</c:v>
                </c:pt>
                <c:pt idx="58">
                  <c:v>117.999662893303</c:v>
                </c:pt>
                <c:pt idx="59">
                  <c:v>119.349735852647</c:v>
                </c:pt>
                <c:pt idx="60">
                  <c:v>119.389574925872</c:v>
                </c:pt>
                <c:pt idx="61">
                  <c:v>119.170912821013</c:v>
                </c:pt>
                <c:pt idx="62">
                  <c:v>119.65177458138901</c:v>
                </c:pt>
                <c:pt idx="63">
                  <c:v>121.28026418713</c:v>
                </c:pt>
                <c:pt idx="64">
                  <c:v>122.866208135755</c:v>
                </c:pt>
                <c:pt idx="65">
                  <c:v>123.940802908671</c:v>
                </c:pt>
                <c:pt idx="66">
                  <c:v>125.334893601883</c:v>
                </c:pt>
                <c:pt idx="67">
                  <c:v>127.14604798459401</c:v>
                </c:pt>
                <c:pt idx="68">
                  <c:v>129.023723632637</c:v>
                </c:pt>
                <c:pt idx="69">
                  <c:v>130.05541615972001</c:v>
                </c:pt>
                <c:pt idx="70">
                  <c:v>130.35981774458699</c:v>
                </c:pt>
                <c:pt idx="71">
                  <c:v>130.80200022128801</c:v>
                </c:pt>
                <c:pt idx="72">
                  <c:v>132.09901097234399</c:v>
                </c:pt>
                <c:pt idx="73">
                  <c:v>134.70475408819999</c:v>
                </c:pt>
                <c:pt idx="74">
                  <c:v>137.170917984836</c:v>
                </c:pt>
                <c:pt idx="75">
                  <c:v>139.87255367877</c:v>
                </c:pt>
                <c:pt idx="76">
                  <c:v>141.66739685709501</c:v>
                </c:pt>
                <c:pt idx="77">
                  <c:v>143.95467188796701</c:v>
                </c:pt>
                <c:pt idx="78">
                  <c:v>146.19526401144401</c:v>
                </c:pt>
                <c:pt idx="79">
                  <c:v>148.656454563235</c:v>
                </c:pt>
                <c:pt idx="80">
                  <c:v>149.35800445442899</c:v>
                </c:pt>
                <c:pt idx="81">
                  <c:v>148.723276761178</c:v>
                </c:pt>
                <c:pt idx="82">
                  <c:v>148.52475374759001</c:v>
                </c:pt>
                <c:pt idx="83">
                  <c:v>149.937932676342</c:v>
                </c:pt>
                <c:pt idx="84">
                  <c:v>153.80871973555</c:v>
                </c:pt>
                <c:pt idx="85">
                  <c:v>157.818526749547</c:v>
                </c:pt>
                <c:pt idx="86">
                  <c:v>161.46897654686799</c:v>
                </c:pt>
                <c:pt idx="87">
                  <c:v>163.75441447252601</c:v>
                </c:pt>
                <c:pt idx="88">
                  <c:v>165.83850886990999</c:v>
                </c:pt>
                <c:pt idx="89">
                  <c:v>167.42125416367199</c:v>
                </c:pt>
                <c:pt idx="90">
                  <c:v>168.93429917829599</c:v>
                </c:pt>
                <c:pt idx="91">
                  <c:v>170.78828166539699</c:v>
                </c:pt>
                <c:pt idx="92">
                  <c:v>171.669832077227</c:v>
                </c:pt>
                <c:pt idx="93">
                  <c:v>172.97112245875999</c:v>
                </c:pt>
                <c:pt idx="94">
                  <c:v>173.25158181397299</c:v>
                </c:pt>
                <c:pt idx="95">
                  <c:v>175.351082330574</c:v>
                </c:pt>
                <c:pt idx="96">
                  <c:v>177.24860590624399</c:v>
                </c:pt>
                <c:pt idx="97">
                  <c:v>180.00541954751401</c:v>
                </c:pt>
                <c:pt idx="98">
                  <c:v>180.37495738857299</c:v>
                </c:pt>
                <c:pt idx="99">
                  <c:v>181.56702723652199</c:v>
                </c:pt>
                <c:pt idx="100">
                  <c:v>182.39214670264701</c:v>
                </c:pt>
                <c:pt idx="101">
                  <c:v>184.02622482032399</c:v>
                </c:pt>
                <c:pt idx="102">
                  <c:v>183.845688932656</c:v>
                </c:pt>
                <c:pt idx="103">
                  <c:v>182.84973886880999</c:v>
                </c:pt>
                <c:pt idx="104">
                  <c:v>180.61183534559001</c:v>
                </c:pt>
                <c:pt idx="105">
                  <c:v>178.85618071312101</c:v>
                </c:pt>
                <c:pt idx="106">
                  <c:v>178.88901821452399</c:v>
                </c:pt>
                <c:pt idx="107">
                  <c:v>179.66630856065399</c:v>
                </c:pt>
                <c:pt idx="108">
                  <c:v>182.50183227237</c:v>
                </c:pt>
                <c:pt idx="109">
                  <c:v>184.682338443557</c:v>
                </c:pt>
                <c:pt idx="110">
                  <c:v>186.91760967794499</c:v>
                </c:pt>
                <c:pt idx="111">
                  <c:v>188.49611856058701</c:v>
                </c:pt>
                <c:pt idx="112">
                  <c:v>188.79619558936099</c:v>
                </c:pt>
                <c:pt idx="113">
                  <c:v>189.385113352513</c:v>
                </c:pt>
                <c:pt idx="114">
                  <c:v>189.134345995469</c:v>
                </c:pt>
                <c:pt idx="115">
                  <c:v>190.315821334291</c:v>
                </c:pt>
                <c:pt idx="116">
                  <c:v>188.90673759514499</c:v>
                </c:pt>
                <c:pt idx="117">
                  <c:v>186.437598916078</c:v>
                </c:pt>
                <c:pt idx="118">
                  <c:v>184.356850614629</c:v>
                </c:pt>
                <c:pt idx="119">
                  <c:v>184.00140455584</c:v>
                </c:pt>
                <c:pt idx="120">
                  <c:v>185.62872160216301</c:v>
                </c:pt>
                <c:pt idx="121">
                  <c:v>184.41814887820101</c:v>
                </c:pt>
                <c:pt idx="122">
                  <c:v>181.67767157879601</c:v>
                </c:pt>
                <c:pt idx="123">
                  <c:v>178.19859576969401</c:v>
                </c:pt>
                <c:pt idx="124">
                  <c:v>177.28458016446299</c:v>
                </c:pt>
                <c:pt idx="125">
                  <c:v>176.889121716879</c:v>
                </c:pt>
                <c:pt idx="126">
                  <c:v>176.38675353053699</c:v>
                </c:pt>
                <c:pt idx="127">
                  <c:v>174.668745639923</c:v>
                </c:pt>
                <c:pt idx="128">
                  <c:v>170.72225160773601</c:v>
                </c:pt>
                <c:pt idx="129">
                  <c:v>167.21606409368701</c:v>
                </c:pt>
                <c:pt idx="130">
                  <c:v>161.973589806322</c:v>
                </c:pt>
                <c:pt idx="131">
                  <c:v>159.274480950309</c:v>
                </c:pt>
                <c:pt idx="132">
                  <c:v>155.49836439034499</c:v>
                </c:pt>
                <c:pt idx="133">
                  <c:v>153.31916087019599</c:v>
                </c:pt>
                <c:pt idx="134">
                  <c:v>148.98167187630699</c:v>
                </c:pt>
                <c:pt idx="135">
                  <c:v>145.976672931043</c:v>
                </c:pt>
                <c:pt idx="136">
                  <c:v>143.97586680436501</c:v>
                </c:pt>
                <c:pt idx="137">
                  <c:v>144.18325864014099</c:v>
                </c:pt>
                <c:pt idx="138">
                  <c:v>145.16005459962099</c:v>
                </c:pt>
                <c:pt idx="139">
                  <c:v>145.03133152408199</c:v>
                </c:pt>
                <c:pt idx="140">
                  <c:v>141.60812943493701</c:v>
                </c:pt>
                <c:pt idx="141">
                  <c:v>136.84524570875899</c:v>
                </c:pt>
                <c:pt idx="142">
                  <c:v>134.525859751761</c:v>
                </c:pt>
                <c:pt idx="143">
                  <c:v>134.64167970946301</c:v>
                </c:pt>
                <c:pt idx="144">
                  <c:v>136.91046732446199</c:v>
                </c:pt>
                <c:pt idx="145">
                  <c:v>138.24982362416301</c:v>
                </c:pt>
                <c:pt idx="146">
                  <c:v>137.18002808627301</c:v>
                </c:pt>
                <c:pt idx="147">
                  <c:v>133.73584780680901</c:v>
                </c:pt>
                <c:pt idx="148">
                  <c:v>129.41797694162699</c:v>
                </c:pt>
                <c:pt idx="149">
                  <c:v>126.984738545615</c:v>
                </c:pt>
                <c:pt idx="150">
                  <c:v>127.566197089624</c:v>
                </c:pt>
                <c:pt idx="151">
                  <c:v>128.91044134907199</c:v>
                </c:pt>
                <c:pt idx="152">
                  <c:v>128.598201725595</c:v>
                </c:pt>
                <c:pt idx="153">
                  <c:v>126.58298863515699</c:v>
                </c:pt>
                <c:pt idx="154">
                  <c:v>125.136580026852</c:v>
                </c:pt>
                <c:pt idx="155">
                  <c:v>124.874223177925</c:v>
                </c:pt>
                <c:pt idx="156">
                  <c:v>124.366046414775</c:v>
                </c:pt>
                <c:pt idx="157">
                  <c:v>123.79941208353701</c:v>
                </c:pt>
                <c:pt idx="158">
                  <c:v>123.289204056513</c:v>
                </c:pt>
                <c:pt idx="159">
                  <c:v>124.197724282152</c:v>
                </c:pt>
                <c:pt idx="160">
                  <c:v>124.54737648327399</c:v>
                </c:pt>
                <c:pt idx="161">
                  <c:v>123.600406725667</c:v>
                </c:pt>
                <c:pt idx="162">
                  <c:v>122.590242749151</c:v>
                </c:pt>
                <c:pt idx="163">
                  <c:v>122.96368866334601</c:v>
                </c:pt>
                <c:pt idx="164">
                  <c:v>124.42738589954099</c:v>
                </c:pt>
                <c:pt idx="165">
                  <c:v>125.337634960215</c:v>
                </c:pt>
                <c:pt idx="166">
                  <c:v>125.59470580377599</c:v>
                </c:pt>
                <c:pt idx="167">
                  <c:v>124.914877327702</c:v>
                </c:pt>
                <c:pt idx="168">
                  <c:v>123.97851129243099</c:v>
                </c:pt>
                <c:pt idx="169">
                  <c:v>122.263084771838</c:v>
                </c:pt>
                <c:pt idx="170">
                  <c:v>122.51709615415</c:v>
                </c:pt>
                <c:pt idx="171">
                  <c:v>123.05718713281399</c:v>
                </c:pt>
                <c:pt idx="172">
                  <c:v>124.73272341986601</c:v>
                </c:pt>
                <c:pt idx="173">
                  <c:v>125.110928857199</c:v>
                </c:pt>
                <c:pt idx="174">
                  <c:v>126.106587354493</c:v>
                </c:pt>
                <c:pt idx="175">
                  <c:v>127.078839501427</c:v>
                </c:pt>
                <c:pt idx="176">
                  <c:v>128.469892994818</c:v>
                </c:pt>
                <c:pt idx="177">
                  <c:v>130.61647757351599</c:v>
                </c:pt>
                <c:pt idx="178">
                  <c:v>131.96433193082001</c:v>
                </c:pt>
                <c:pt idx="179">
                  <c:v>132.61234768347899</c:v>
                </c:pt>
                <c:pt idx="180">
                  <c:v>130.92487086008501</c:v>
                </c:pt>
                <c:pt idx="181">
                  <c:v>128.85991111969099</c:v>
                </c:pt>
                <c:pt idx="182">
                  <c:v>128.18459245158701</c:v>
                </c:pt>
                <c:pt idx="183">
                  <c:v>130.098667539833</c:v>
                </c:pt>
                <c:pt idx="184">
                  <c:v>133.16336304250299</c:v>
                </c:pt>
                <c:pt idx="185">
                  <c:v>135.87746522298301</c:v>
                </c:pt>
                <c:pt idx="186">
                  <c:v>137.38469462142399</c:v>
                </c:pt>
                <c:pt idx="187">
                  <c:v>138.28322636894299</c:v>
                </c:pt>
                <c:pt idx="188">
                  <c:v>138.95046363573601</c:v>
                </c:pt>
                <c:pt idx="189">
                  <c:v>139.49674227976001</c:v>
                </c:pt>
                <c:pt idx="190">
                  <c:v>140.34062000812901</c:v>
                </c:pt>
                <c:pt idx="191">
                  <c:v>141.871560219673</c:v>
                </c:pt>
                <c:pt idx="192">
                  <c:v>143.90851776084801</c:v>
                </c:pt>
                <c:pt idx="193">
                  <c:v>144.74176292426301</c:v>
                </c:pt>
                <c:pt idx="194">
                  <c:v>144.63648881601</c:v>
                </c:pt>
                <c:pt idx="195">
                  <c:v>144.69081376893399</c:v>
                </c:pt>
                <c:pt idx="196">
                  <c:v>146.90796660969201</c:v>
                </c:pt>
                <c:pt idx="197">
                  <c:v>149.516385510709</c:v>
                </c:pt>
                <c:pt idx="198">
                  <c:v>152.556122118757</c:v>
                </c:pt>
                <c:pt idx="199">
                  <c:v>153.978429196972</c:v>
                </c:pt>
                <c:pt idx="200">
                  <c:v>154.95845915175599</c:v>
                </c:pt>
                <c:pt idx="201">
                  <c:v>155.1041980425</c:v>
                </c:pt>
                <c:pt idx="202">
                  <c:v>156.029567004786</c:v>
                </c:pt>
                <c:pt idx="203">
                  <c:v>156.78597124344901</c:v>
                </c:pt>
                <c:pt idx="204">
                  <c:v>158.28516911921099</c:v>
                </c:pt>
                <c:pt idx="205">
                  <c:v>159.011386900372</c:v>
                </c:pt>
                <c:pt idx="206">
                  <c:v>159.81055576273801</c:v>
                </c:pt>
                <c:pt idx="207">
                  <c:v>160.856049177323</c:v>
                </c:pt>
                <c:pt idx="208">
                  <c:v>163.132571237956</c:v>
                </c:pt>
                <c:pt idx="209">
                  <c:v>165.51392193316599</c:v>
                </c:pt>
                <c:pt idx="210">
                  <c:v>167.73516880293801</c:v>
                </c:pt>
                <c:pt idx="211">
                  <c:v>168.87524018304899</c:v>
                </c:pt>
                <c:pt idx="212">
                  <c:v>169.108976222731</c:v>
                </c:pt>
                <c:pt idx="213">
                  <c:v>168.279270125903</c:v>
                </c:pt>
                <c:pt idx="214">
                  <c:v>168.484104306212</c:v>
                </c:pt>
                <c:pt idx="215">
                  <c:v>169.353212625347</c:v>
                </c:pt>
                <c:pt idx="216">
                  <c:v>172.23017894241201</c:v>
                </c:pt>
                <c:pt idx="217">
                  <c:v>173.20275309945299</c:v>
                </c:pt>
                <c:pt idx="218">
                  <c:v>173.610846775563</c:v>
                </c:pt>
                <c:pt idx="219">
                  <c:v>172.800280603045</c:v>
                </c:pt>
                <c:pt idx="220">
                  <c:v>174.60254674823599</c:v>
                </c:pt>
                <c:pt idx="221">
                  <c:v>177.08615610351401</c:v>
                </c:pt>
                <c:pt idx="222">
                  <c:v>181.43572854606401</c:v>
                </c:pt>
                <c:pt idx="223">
                  <c:v>183.73947659497099</c:v>
                </c:pt>
                <c:pt idx="224">
                  <c:v>184.926825023362</c:v>
                </c:pt>
                <c:pt idx="225">
                  <c:v>183.78037070406799</c:v>
                </c:pt>
                <c:pt idx="226">
                  <c:v>183.409367760881</c:v>
                </c:pt>
                <c:pt idx="227">
                  <c:v>185.08585456479199</c:v>
                </c:pt>
                <c:pt idx="228">
                  <c:v>189.71047414112201</c:v>
                </c:pt>
                <c:pt idx="229">
                  <c:v>195.21024647034901</c:v>
                </c:pt>
                <c:pt idx="230">
                  <c:v>198.12291729891601</c:v>
                </c:pt>
                <c:pt idx="231">
                  <c:v>199.944150415758</c:v>
                </c:pt>
                <c:pt idx="232">
                  <c:v>202.84161844018999</c:v>
                </c:pt>
                <c:pt idx="233">
                  <c:v>208.22390641521</c:v>
                </c:pt>
                <c:pt idx="234">
                  <c:v>211.98471175599099</c:v>
                </c:pt>
                <c:pt idx="235">
                  <c:v>211.51127230793099</c:v>
                </c:pt>
                <c:pt idx="236">
                  <c:v>208.33083154952399</c:v>
                </c:pt>
                <c:pt idx="237">
                  <c:v>206.586404942408</c:v>
                </c:pt>
                <c:pt idx="238">
                  <c:v>209.30910446390101</c:v>
                </c:pt>
                <c:pt idx="239">
                  <c:v>213.02352406395701</c:v>
                </c:pt>
                <c:pt idx="240">
                  <c:v>215.46660842335399</c:v>
                </c:pt>
                <c:pt idx="241">
                  <c:v>212.64811953902901</c:v>
                </c:pt>
                <c:pt idx="242">
                  <c:v>208.58305947723599</c:v>
                </c:pt>
                <c:pt idx="243">
                  <c:v>207.992152176275</c:v>
                </c:pt>
                <c:pt idx="244">
                  <c:v>211.103083944346</c:v>
                </c:pt>
                <c:pt idx="245">
                  <c:v>217.13307152228401</c:v>
                </c:pt>
                <c:pt idx="246">
                  <c:v>219.44545393143201</c:v>
                </c:pt>
                <c:pt idx="247">
                  <c:v>219.71037801648899</c:v>
                </c:pt>
                <c:pt idx="248">
                  <c:v>217.233623157728</c:v>
                </c:pt>
                <c:pt idx="249">
                  <c:v>217.73828776158101</c:v>
                </c:pt>
                <c:pt idx="250">
                  <c:v>219.94940658392099</c:v>
                </c:pt>
                <c:pt idx="251">
                  <c:v>222.97348580097301</c:v>
                </c:pt>
                <c:pt idx="252">
                  <c:v>224.70804839012399</c:v>
                </c:pt>
                <c:pt idx="253">
                  <c:v>223.73447949304901</c:v>
                </c:pt>
                <c:pt idx="254">
                  <c:v>222.91967787132899</c:v>
                </c:pt>
                <c:pt idx="255">
                  <c:v>222.83895322199501</c:v>
                </c:pt>
                <c:pt idx="256">
                  <c:v>224.17518502247901</c:v>
                </c:pt>
                <c:pt idx="257">
                  <c:v>225.835852179093</c:v>
                </c:pt>
                <c:pt idx="258">
                  <c:v>227.93145640887599</c:v>
                </c:pt>
                <c:pt idx="259">
                  <c:v>230.928161630331</c:v>
                </c:pt>
                <c:pt idx="260">
                  <c:v>231.996549381606</c:v>
                </c:pt>
                <c:pt idx="261">
                  <c:v>231.37982147560001</c:v>
                </c:pt>
                <c:pt idx="262">
                  <c:v>228.97167901307</c:v>
                </c:pt>
                <c:pt idx="263">
                  <c:v>229.26196659665999</c:v>
                </c:pt>
                <c:pt idx="264">
                  <c:v>231.03145274204999</c:v>
                </c:pt>
                <c:pt idx="265">
                  <c:v>234.78776990414099</c:v>
                </c:pt>
                <c:pt idx="266">
                  <c:v>236.91302033407399</c:v>
                </c:pt>
                <c:pt idx="267">
                  <c:v>237.13572623240199</c:v>
                </c:pt>
                <c:pt idx="268">
                  <c:v>235.016671415845</c:v>
                </c:pt>
                <c:pt idx="269">
                  <c:v>233.89093572876899</c:v>
                </c:pt>
                <c:pt idx="270">
                  <c:v>233.161154266929</c:v>
                </c:pt>
                <c:pt idx="271">
                  <c:v>235.31167841535299</c:v>
                </c:pt>
                <c:pt idx="272">
                  <c:v>238.77800164124699</c:v>
                </c:pt>
                <c:pt idx="273">
                  <c:v>244.40361910777801</c:v>
                </c:pt>
                <c:pt idx="274">
                  <c:v>247.743453536461</c:v>
                </c:pt>
                <c:pt idx="275">
                  <c:v>249.23874016138001</c:v>
                </c:pt>
                <c:pt idx="276">
                  <c:v>248.049418743476</c:v>
                </c:pt>
                <c:pt idx="277">
                  <c:v>247.635935577514</c:v>
                </c:pt>
                <c:pt idx="278">
                  <c:v>249.764390324853</c:v>
                </c:pt>
                <c:pt idx="279">
                  <c:v>253.893931000164</c:v>
                </c:pt>
                <c:pt idx="280">
                  <c:v>257.379923314846</c:v>
                </c:pt>
                <c:pt idx="281">
                  <c:v>262.17760980838199</c:v>
                </c:pt>
                <c:pt idx="282">
                  <c:v>265.25065539987799</c:v>
                </c:pt>
                <c:pt idx="283">
                  <c:v>269.25562369126698</c:v>
                </c:pt>
                <c:pt idx="284">
                  <c:v>271.28433172928101</c:v>
                </c:pt>
                <c:pt idx="285">
                  <c:v>276.34591178277702</c:v>
                </c:pt>
                <c:pt idx="286">
                  <c:v>279.87697252253599</c:v>
                </c:pt>
                <c:pt idx="287">
                  <c:v>284.42348565022701</c:v>
                </c:pt>
                <c:pt idx="288">
                  <c:v>283.57013888822001</c:v>
                </c:pt>
                <c:pt idx="289">
                  <c:v>284.18251701767002</c:v>
                </c:pt>
                <c:pt idx="290">
                  <c:v>288.621033613865</c:v>
                </c:pt>
                <c:pt idx="291">
                  <c:v>295.38764736527799</c:v>
                </c:pt>
                <c:pt idx="292">
                  <c:v>300.63530511025903</c:v>
                </c:pt>
                <c:pt idx="293">
                  <c:v>303.60184779964999</c:v>
                </c:pt>
                <c:pt idx="294">
                  <c:v>302.42124615250901</c:v>
                </c:pt>
                <c:pt idx="295">
                  <c:v>302.40631457715699</c:v>
                </c:pt>
                <c:pt idx="296">
                  <c:v>302.87188624053499</c:v>
                </c:pt>
                <c:pt idx="297">
                  <c:v>304.54093855510598</c:v>
                </c:pt>
                <c:pt idx="298">
                  <c:v>304.13050013116202</c:v>
                </c:pt>
                <c:pt idx="299">
                  <c:v>304.22972960385499</c:v>
                </c:pt>
                <c:pt idx="300">
                  <c:v>303.27719386919398</c:v>
                </c:pt>
                <c:pt idx="301">
                  <c:v>302.167100661625</c:v>
                </c:pt>
                <c:pt idx="302">
                  <c:v>304.68034305508002</c:v>
                </c:pt>
                <c:pt idx="303">
                  <c:v>304.92049706271598</c:v>
                </c:pt>
                <c:pt idx="304">
                  <c:v>308.17701567873701</c:v>
                </c:pt>
                <c:pt idx="305">
                  <c:v>309.832758912722</c:v>
                </c:pt>
                <c:pt idx="306">
                  <c:v>314.21968382396301</c:v>
                </c:pt>
                <c:pt idx="307">
                  <c:v>314.62376878286102</c:v>
                </c:pt>
                <c:pt idx="308">
                  <c:v>319.75511398126702</c:v>
                </c:pt>
                <c:pt idx="309">
                  <c:v>318.83237567219197</c:v>
                </c:pt>
                <c:pt idx="310">
                  <c:v>318.66164747770699</c:v>
                </c:pt>
                <c:pt idx="311">
                  <c:v>316.18272970061997</c:v>
                </c:pt>
                <c:pt idx="312">
                  <c:v>315.90591022595402</c:v>
                </c:pt>
                <c:pt idx="313">
                  <c:v>315.39575633008798</c:v>
                </c:pt>
                <c:pt idx="314">
                  <c:v>320.82284908650001</c:v>
                </c:pt>
                <c:pt idx="315">
                  <c:v>321.823697862215</c:v>
                </c:pt>
                <c:pt idx="316">
                  <c:v>321.82362566701897</c:v>
                </c:pt>
                <c:pt idx="317">
                  <c:v>321.17465622252303</c:v>
                </c:pt>
                <c:pt idx="318">
                  <c:v>320.41654436496799</c:v>
                </c:pt>
                <c:pt idx="319">
                  <c:v>322.81366968049002</c:v>
                </c:pt>
                <c:pt idx="320">
                  <c:v>327.41039472266903</c:v>
                </c:pt>
                <c:pt idx="321">
                  <c:v>328.98880793697901</c:v>
                </c:pt>
                <c:pt idx="322">
                  <c:v>326.15785786934401</c:v>
                </c:pt>
                <c:pt idx="323">
                  <c:v>322.980667686061</c:v>
                </c:pt>
                <c:pt idx="324">
                  <c:v>322.781582494232</c:v>
                </c:pt>
                <c:pt idx="325">
                  <c:v>326.05934505179101</c:v>
                </c:pt>
                <c:pt idx="326">
                  <c:v>330.13006336561102</c:v>
                </c:pt>
                <c:pt idx="327">
                  <c:v>330.788808255871</c:v>
                </c:pt>
                <c:pt idx="328">
                  <c:v>329.81784974145</c:v>
                </c:pt>
                <c:pt idx="329">
                  <c:v>328.40995924410498</c:v>
                </c:pt>
                <c:pt idx="330">
                  <c:v>327.93258059690299</c:v>
                </c:pt>
                <c:pt idx="331">
                  <c:v>327.07675899089003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97F-4BEB-89F6-74CDC42A65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6027400"/>
        <c:axId val="526027792"/>
      </c:scatterChart>
      <c:valAx>
        <c:axId val="526027400"/>
        <c:scaling>
          <c:orientation val="minMax"/>
          <c:max val="45900"/>
          <c:min val="3582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6027792"/>
        <c:crosses val="autoZero"/>
        <c:crossBetween val="midCat"/>
        <c:majorUnit val="365"/>
      </c:valAx>
      <c:valAx>
        <c:axId val="526027792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6027400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4.7809077341268179E-2"/>
          <c:w val="1"/>
          <c:h val="5.3828324935318923E-2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1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787896193826839E-2"/>
          <c:y val="9.9211516543137146E-2"/>
          <c:w val="0.8831543929349257"/>
          <c:h val="0.78419889826617173"/>
        </c:manualLayout>
      </c:layout>
      <c:scatterChart>
        <c:scatterStyle val="lineMarker"/>
        <c:varyColors val="0"/>
        <c:ser>
          <c:idx val="1"/>
          <c:order val="0"/>
          <c:tx>
            <c:strRef>
              <c:f>'U.S. VW - By Segment'!$L$5</c:f>
              <c:strCache>
                <c:ptCount val="1"/>
                <c:pt idx="0">
                  <c:v>U.S. Composite Excluding MultiFamily -  Value Weighted </c:v>
                </c:pt>
              </c:strCache>
            </c:strRef>
          </c:tx>
          <c:spPr>
            <a:ln w="38100">
              <a:solidFill>
                <a:srgbClr val="FF9933"/>
              </a:solidFill>
            </a:ln>
          </c:spPr>
          <c:marker>
            <c:symbol val="none"/>
          </c:marker>
          <c:xVal>
            <c:numRef>
              <c:f>'U.S. VW - By Segment'!$K$6:$K$361</c:f>
              <c:numCache>
                <c:formatCode>[$-409]mmm\-yy;@</c:formatCode>
                <c:ptCount val="356"/>
                <c:pt idx="0">
                  <c:v>35079</c:v>
                </c:pt>
                <c:pt idx="1">
                  <c:v>35110</c:v>
                </c:pt>
                <c:pt idx="2">
                  <c:v>35139</c:v>
                </c:pt>
                <c:pt idx="3">
                  <c:v>35170</c:v>
                </c:pt>
                <c:pt idx="4">
                  <c:v>35200</c:v>
                </c:pt>
                <c:pt idx="5">
                  <c:v>35231</c:v>
                </c:pt>
                <c:pt idx="6">
                  <c:v>35261</c:v>
                </c:pt>
                <c:pt idx="7">
                  <c:v>35292</c:v>
                </c:pt>
                <c:pt idx="8">
                  <c:v>35323</c:v>
                </c:pt>
                <c:pt idx="9">
                  <c:v>35353</c:v>
                </c:pt>
                <c:pt idx="10">
                  <c:v>35384</c:v>
                </c:pt>
                <c:pt idx="11">
                  <c:v>35414</c:v>
                </c:pt>
                <c:pt idx="12">
                  <c:v>35445</c:v>
                </c:pt>
                <c:pt idx="13">
                  <c:v>35476</c:v>
                </c:pt>
                <c:pt idx="14">
                  <c:v>35504</c:v>
                </c:pt>
                <c:pt idx="15">
                  <c:v>35535</c:v>
                </c:pt>
                <c:pt idx="16">
                  <c:v>35565</c:v>
                </c:pt>
                <c:pt idx="17">
                  <c:v>35596</c:v>
                </c:pt>
                <c:pt idx="18">
                  <c:v>35626</c:v>
                </c:pt>
                <c:pt idx="19">
                  <c:v>35657</c:v>
                </c:pt>
                <c:pt idx="20">
                  <c:v>35688</c:v>
                </c:pt>
                <c:pt idx="21">
                  <c:v>35718</c:v>
                </c:pt>
                <c:pt idx="22">
                  <c:v>35749</c:v>
                </c:pt>
                <c:pt idx="23">
                  <c:v>35779</c:v>
                </c:pt>
                <c:pt idx="24">
                  <c:v>35810</c:v>
                </c:pt>
                <c:pt idx="25">
                  <c:v>35841</c:v>
                </c:pt>
                <c:pt idx="26">
                  <c:v>35869</c:v>
                </c:pt>
                <c:pt idx="27">
                  <c:v>35900</c:v>
                </c:pt>
                <c:pt idx="28">
                  <c:v>35930</c:v>
                </c:pt>
                <c:pt idx="29">
                  <c:v>35961</c:v>
                </c:pt>
                <c:pt idx="30">
                  <c:v>35991</c:v>
                </c:pt>
                <c:pt idx="31">
                  <c:v>36022</c:v>
                </c:pt>
                <c:pt idx="32">
                  <c:v>36053</c:v>
                </c:pt>
                <c:pt idx="33">
                  <c:v>36083</c:v>
                </c:pt>
                <c:pt idx="34">
                  <c:v>36114</c:v>
                </c:pt>
                <c:pt idx="35">
                  <c:v>36144</c:v>
                </c:pt>
                <c:pt idx="36">
                  <c:v>36175</c:v>
                </c:pt>
                <c:pt idx="37">
                  <c:v>36206</c:v>
                </c:pt>
                <c:pt idx="38">
                  <c:v>36234</c:v>
                </c:pt>
                <c:pt idx="39">
                  <c:v>36265</c:v>
                </c:pt>
                <c:pt idx="40">
                  <c:v>36295</c:v>
                </c:pt>
                <c:pt idx="41">
                  <c:v>36326</c:v>
                </c:pt>
                <c:pt idx="42">
                  <c:v>36356</c:v>
                </c:pt>
                <c:pt idx="43">
                  <c:v>36387</c:v>
                </c:pt>
                <c:pt idx="44">
                  <c:v>36418</c:v>
                </c:pt>
                <c:pt idx="45">
                  <c:v>36448</c:v>
                </c:pt>
                <c:pt idx="46">
                  <c:v>36479</c:v>
                </c:pt>
                <c:pt idx="47">
                  <c:v>36509</c:v>
                </c:pt>
                <c:pt idx="48">
                  <c:v>36540</c:v>
                </c:pt>
                <c:pt idx="49">
                  <c:v>36571</c:v>
                </c:pt>
                <c:pt idx="50">
                  <c:v>36600</c:v>
                </c:pt>
                <c:pt idx="51">
                  <c:v>36631</c:v>
                </c:pt>
                <c:pt idx="52">
                  <c:v>36661</c:v>
                </c:pt>
                <c:pt idx="53">
                  <c:v>36692</c:v>
                </c:pt>
                <c:pt idx="54">
                  <c:v>36722</c:v>
                </c:pt>
                <c:pt idx="55">
                  <c:v>36753</c:v>
                </c:pt>
                <c:pt idx="56">
                  <c:v>36784</c:v>
                </c:pt>
                <c:pt idx="57">
                  <c:v>36814</c:v>
                </c:pt>
                <c:pt idx="58">
                  <c:v>36845</c:v>
                </c:pt>
                <c:pt idx="59">
                  <c:v>36875</c:v>
                </c:pt>
                <c:pt idx="60">
                  <c:v>36906</c:v>
                </c:pt>
                <c:pt idx="61">
                  <c:v>36937</c:v>
                </c:pt>
                <c:pt idx="62">
                  <c:v>36965</c:v>
                </c:pt>
                <c:pt idx="63">
                  <c:v>36996</c:v>
                </c:pt>
                <c:pt idx="64">
                  <c:v>37026</c:v>
                </c:pt>
                <c:pt idx="65">
                  <c:v>37057</c:v>
                </c:pt>
                <c:pt idx="66">
                  <c:v>37087</c:v>
                </c:pt>
                <c:pt idx="67">
                  <c:v>37118</c:v>
                </c:pt>
                <c:pt idx="68">
                  <c:v>37149</c:v>
                </c:pt>
                <c:pt idx="69">
                  <c:v>37179</c:v>
                </c:pt>
                <c:pt idx="70">
                  <c:v>37210</c:v>
                </c:pt>
                <c:pt idx="71">
                  <c:v>37240</c:v>
                </c:pt>
                <c:pt idx="72">
                  <c:v>37271</c:v>
                </c:pt>
                <c:pt idx="73">
                  <c:v>37302</c:v>
                </c:pt>
                <c:pt idx="74">
                  <c:v>37330</c:v>
                </c:pt>
                <c:pt idx="75">
                  <c:v>37361</c:v>
                </c:pt>
                <c:pt idx="76">
                  <c:v>37391</c:v>
                </c:pt>
                <c:pt idx="77">
                  <c:v>37422</c:v>
                </c:pt>
                <c:pt idx="78">
                  <c:v>37452</c:v>
                </c:pt>
                <c:pt idx="79">
                  <c:v>37483</c:v>
                </c:pt>
                <c:pt idx="80">
                  <c:v>37514</c:v>
                </c:pt>
                <c:pt idx="81">
                  <c:v>37544</c:v>
                </c:pt>
                <c:pt idx="82">
                  <c:v>37575</c:v>
                </c:pt>
                <c:pt idx="83">
                  <c:v>37605</c:v>
                </c:pt>
                <c:pt idx="84">
                  <c:v>37636</c:v>
                </c:pt>
                <c:pt idx="85">
                  <c:v>37667</c:v>
                </c:pt>
                <c:pt idx="86">
                  <c:v>37695</c:v>
                </c:pt>
                <c:pt idx="87">
                  <c:v>37726</c:v>
                </c:pt>
                <c:pt idx="88">
                  <c:v>37756</c:v>
                </c:pt>
                <c:pt idx="89">
                  <c:v>37787</c:v>
                </c:pt>
                <c:pt idx="90">
                  <c:v>37817</c:v>
                </c:pt>
                <c:pt idx="91">
                  <c:v>37848</c:v>
                </c:pt>
                <c:pt idx="92">
                  <c:v>37879</c:v>
                </c:pt>
                <c:pt idx="93">
                  <c:v>37909</c:v>
                </c:pt>
                <c:pt idx="94">
                  <c:v>37940</c:v>
                </c:pt>
                <c:pt idx="95">
                  <c:v>37970</c:v>
                </c:pt>
                <c:pt idx="96">
                  <c:v>38001</c:v>
                </c:pt>
                <c:pt idx="97">
                  <c:v>38032</c:v>
                </c:pt>
                <c:pt idx="98">
                  <c:v>38061</c:v>
                </c:pt>
                <c:pt idx="99">
                  <c:v>38092</c:v>
                </c:pt>
                <c:pt idx="100">
                  <c:v>38122</c:v>
                </c:pt>
                <c:pt idx="101">
                  <c:v>38153</c:v>
                </c:pt>
                <c:pt idx="102">
                  <c:v>38183</c:v>
                </c:pt>
                <c:pt idx="103">
                  <c:v>38214</c:v>
                </c:pt>
                <c:pt idx="104">
                  <c:v>38245</c:v>
                </c:pt>
                <c:pt idx="105">
                  <c:v>38275</c:v>
                </c:pt>
                <c:pt idx="106">
                  <c:v>38306</c:v>
                </c:pt>
                <c:pt idx="107">
                  <c:v>38336</c:v>
                </c:pt>
                <c:pt idx="108">
                  <c:v>38367</c:v>
                </c:pt>
                <c:pt idx="109">
                  <c:v>38398</c:v>
                </c:pt>
                <c:pt idx="110">
                  <c:v>38426</c:v>
                </c:pt>
                <c:pt idx="111">
                  <c:v>38457</c:v>
                </c:pt>
                <c:pt idx="112">
                  <c:v>38487</c:v>
                </c:pt>
                <c:pt idx="113">
                  <c:v>38518</c:v>
                </c:pt>
                <c:pt idx="114">
                  <c:v>38548</c:v>
                </c:pt>
                <c:pt idx="115">
                  <c:v>38579</c:v>
                </c:pt>
                <c:pt idx="116">
                  <c:v>38610</c:v>
                </c:pt>
                <c:pt idx="117">
                  <c:v>38640</c:v>
                </c:pt>
                <c:pt idx="118">
                  <c:v>38671</c:v>
                </c:pt>
                <c:pt idx="119">
                  <c:v>38701</c:v>
                </c:pt>
                <c:pt idx="120">
                  <c:v>38732</c:v>
                </c:pt>
                <c:pt idx="121">
                  <c:v>38763</c:v>
                </c:pt>
                <c:pt idx="122">
                  <c:v>38791</c:v>
                </c:pt>
                <c:pt idx="123">
                  <c:v>38822</c:v>
                </c:pt>
                <c:pt idx="124">
                  <c:v>38852</c:v>
                </c:pt>
                <c:pt idx="125">
                  <c:v>38883</c:v>
                </c:pt>
                <c:pt idx="126">
                  <c:v>38913</c:v>
                </c:pt>
                <c:pt idx="127">
                  <c:v>38944</c:v>
                </c:pt>
                <c:pt idx="128">
                  <c:v>38975</c:v>
                </c:pt>
                <c:pt idx="129">
                  <c:v>39005</c:v>
                </c:pt>
                <c:pt idx="130">
                  <c:v>39036</c:v>
                </c:pt>
                <c:pt idx="131">
                  <c:v>39066</c:v>
                </c:pt>
                <c:pt idx="132">
                  <c:v>39097</c:v>
                </c:pt>
                <c:pt idx="133">
                  <c:v>39128</c:v>
                </c:pt>
                <c:pt idx="134">
                  <c:v>39156</c:v>
                </c:pt>
                <c:pt idx="135">
                  <c:v>39187</c:v>
                </c:pt>
                <c:pt idx="136">
                  <c:v>39217</c:v>
                </c:pt>
                <c:pt idx="137">
                  <c:v>39248</c:v>
                </c:pt>
                <c:pt idx="138">
                  <c:v>39278</c:v>
                </c:pt>
                <c:pt idx="139">
                  <c:v>39309</c:v>
                </c:pt>
                <c:pt idx="140">
                  <c:v>39340</c:v>
                </c:pt>
                <c:pt idx="141">
                  <c:v>39370</c:v>
                </c:pt>
                <c:pt idx="142">
                  <c:v>39401</c:v>
                </c:pt>
                <c:pt idx="143">
                  <c:v>39431</c:v>
                </c:pt>
                <c:pt idx="144">
                  <c:v>39462</c:v>
                </c:pt>
                <c:pt idx="145">
                  <c:v>39493</c:v>
                </c:pt>
                <c:pt idx="146">
                  <c:v>39522</c:v>
                </c:pt>
                <c:pt idx="147">
                  <c:v>39553</c:v>
                </c:pt>
                <c:pt idx="148">
                  <c:v>39583</c:v>
                </c:pt>
                <c:pt idx="149">
                  <c:v>39614</c:v>
                </c:pt>
                <c:pt idx="150">
                  <c:v>39644</c:v>
                </c:pt>
                <c:pt idx="151">
                  <c:v>39675</c:v>
                </c:pt>
                <c:pt idx="152">
                  <c:v>39706</c:v>
                </c:pt>
                <c:pt idx="153">
                  <c:v>39736</c:v>
                </c:pt>
                <c:pt idx="154">
                  <c:v>39767</c:v>
                </c:pt>
                <c:pt idx="155">
                  <c:v>39797</c:v>
                </c:pt>
                <c:pt idx="156">
                  <c:v>39828</c:v>
                </c:pt>
                <c:pt idx="157">
                  <c:v>39859</c:v>
                </c:pt>
                <c:pt idx="158">
                  <c:v>39887</c:v>
                </c:pt>
                <c:pt idx="159">
                  <c:v>39918</c:v>
                </c:pt>
                <c:pt idx="160">
                  <c:v>39948</c:v>
                </c:pt>
                <c:pt idx="161">
                  <c:v>39979</c:v>
                </c:pt>
                <c:pt idx="162">
                  <c:v>40009</c:v>
                </c:pt>
                <c:pt idx="163">
                  <c:v>40040</c:v>
                </c:pt>
                <c:pt idx="164">
                  <c:v>40071</c:v>
                </c:pt>
                <c:pt idx="165">
                  <c:v>40101</c:v>
                </c:pt>
                <c:pt idx="166">
                  <c:v>40132</c:v>
                </c:pt>
                <c:pt idx="167">
                  <c:v>40162</c:v>
                </c:pt>
                <c:pt idx="168">
                  <c:v>40193</c:v>
                </c:pt>
                <c:pt idx="169">
                  <c:v>40224</c:v>
                </c:pt>
                <c:pt idx="170">
                  <c:v>40252</c:v>
                </c:pt>
                <c:pt idx="171">
                  <c:v>40283</c:v>
                </c:pt>
                <c:pt idx="172">
                  <c:v>40313</c:v>
                </c:pt>
                <c:pt idx="173">
                  <c:v>40344</c:v>
                </c:pt>
                <c:pt idx="174">
                  <c:v>40374</c:v>
                </c:pt>
                <c:pt idx="175">
                  <c:v>40405</c:v>
                </c:pt>
                <c:pt idx="176">
                  <c:v>40436</c:v>
                </c:pt>
                <c:pt idx="177">
                  <c:v>40466</c:v>
                </c:pt>
                <c:pt idx="178">
                  <c:v>40497</c:v>
                </c:pt>
                <c:pt idx="179">
                  <c:v>40527</c:v>
                </c:pt>
                <c:pt idx="180">
                  <c:v>40558</c:v>
                </c:pt>
                <c:pt idx="181">
                  <c:v>40589</c:v>
                </c:pt>
                <c:pt idx="182">
                  <c:v>40617</c:v>
                </c:pt>
                <c:pt idx="183">
                  <c:v>40648</c:v>
                </c:pt>
                <c:pt idx="184">
                  <c:v>40678</c:v>
                </c:pt>
                <c:pt idx="185">
                  <c:v>40709</c:v>
                </c:pt>
                <c:pt idx="186">
                  <c:v>40739</c:v>
                </c:pt>
                <c:pt idx="187">
                  <c:v>40770</c:v>
                </c:pt>
                <c:pt idx="188">
                  <c:v>40801</c:v>
                </c:pt>
                <c:pt idx="189">
                  <c:v>40831</c:v>
                </c:pt>
                <c:pt idx="190">
                  <c:v>40862</c:v>
                </c:pt>
                <c:pt idx="191">
                  <c:v>40892</c:v>
                </c:pt>
                <c:pt idx="192">
                  <c:v>40923</c:v>
                </c:pt>
                <c:pt idx="193">
                  <c:v>40954</c:v>
                </c:pt>
                <c:pt idx="194">
                  <c:v>40983</c:v>
                </c:pt>
                <c:pt idx="195">
                  <c:v>41014</c:v>
                </c:pt>
                <c:pt idx="196">
                  <c:v>41044</c:v>
                </c:pt>
                <c:pt idx="197">
                  <c:v>41075</c:v>
                </c:pt>
                <c:pt idx="198">
                  <c:v>41105</c:v>
                </c:pt>
                <c:pt idx="199">
                  <c:v>41136</c:v>
                </c:pt>
                <c:pt idx="200">
                  <c:v>41167</c:v>
                </c:pt>
                <c:pt idx="201">
                  <c:v>41197</c:v>
                </c:pt>
                <c:pt idx="202">
                  <c:v>41228</c:v>
                </c:pt>
                <c:pt idx="203">
                  <c:v>41258</c:v>
                </c:pt>
                <c:pt idx="204">
                  <c:v>41289</c:v>
                </c:pt>
                <c:pt idx="205">
                  <c:v>41320</c:v>
                </c:pt>
                <c:pt idx="206">
                  <c:v>41348</c:v>
                </c:pt>
                <c:pt idx="207">
                  <c:v>41379</c:v>
                </c:pt>
                <c:pt idx="208">
                  <c:v>41409</c:v>
                </c:pt>
                <c:pt idx="209">
                  <c:v>41440</c:v>
                </c:pt>
                <c:pt idx="210">
                  <c:v>41470</c:v>
                </c:pt>
                <c:pt idx="211">
                  <c:v>41501</c:v>
                </c:pt>
                <c:pt idx="212">
                  <c:v>41532</c:v>
                </c:pt>
                <c:pt idx="213">
                  <c:v>41562</c:v>
                </c:pt>
                <c:pt idx="214">
                  <c:v>41593</c:v>
                </c:pt>
                <c:pt idx="215">
                  <c:v>41623</c:v>
                </c:pt>
                <c:pt idx="216">
                  <c:v>41654</c:v>
                </c:pt>
                <c:pt idx="217">
                  <c:v>41685</c:v>
                </c:pt>
                <c:pt idx="218">
                  <c:v>41713</c:v>
                </c:pt>
                <c:pt idx="219">
                  <c:v>41744</c:v>
                </c:pt>
                <c:pt idx="220">
                  <c:v>41774</c:v>
                </c:pt>
                <c:pt idx="221">
                  <c:v>41805</c:v>
                </c:pt>
                <c:pt idx="222">
                  <c:v>41835</c:v>
                </c:pt>
                <c:pt idx="223">
                  <c:v>41866</c:v>
                </c:pt>
                <c:pt idx="224">
                  <c:v>41897</c:v>
                </c:pt>
                <c:pt idx="225">
                  <c:v>41927</c:v>
                </c:pt>
                <c:pt idx="226">
                  <c:v>41958</c:v>
                </c:pt>
                <c:pt idx="227">
                  <c:v>41988</c:v>
                </c:pt>
                <c:pt idx="228">
                  <c:v>42019</c:v>
                </c:pt>
                <c:pt idx="229">
                  <c:v>42050</c:v>
                </c:pt>
                <c:pt idx="230">
                  <c:v>42078</c:v>
                </c:pt>
                <c:pt idx="231">
                  <c:v>42109</c:v>
                </c:pt>
                <c:pt idx="232">
                  <c:v>42139</c:v>
                </c:pt>
                <c:pt idx="233">
                  <c:v>42170</c:v>
                </c:pt>
                <c:pt idx="234">
                  <c:v>42200</c:v>
                </c:pt>
                <c:pt idx="235">
                  <c:v>42231</c:v>
                </c:pt>
                <c:pt idx="236">
                  <c:v>42262</c:v>
                </c:pt>
                <c:pt idx="237">
                  <c:v>42292</c:v>
                </c:pt>
                <c:pt idx="238">
                  <c:v>42323</c:v>
                </c:pt>
                <c:pt idx="239">
                  <c:v>42353</c:v>
                </c:pt>
                <c:pt idx="240">
                  <c:v>42384</c:v>
                </c:pt>
                <c:pt idx="241">
                  <c:v>42415</c:v>
                </c:pt>
                <c:pt idx="242">
                  <c:v>42444</c:v>
                </c:pt>
                <c:pt idx="243">
                  <c:v>42475</c:v>
                </c:pt>
                <c:pt idx="244">
                  <c:v>42505</c:v>
                </c:pt>
                <c:pt idx="245">
                  <c:v>42536</c:v>
                </c:pt>
                <c:pt idx="246">
                  <c:v>42566</c:v>
                </c:pt>
                <c:pt idx="247">
                  <c:v>42597</c:v>
                </c:pt>
                <c:pt idx="248">
                  <c:v>42628</c:v>
                </c:pt>
                <c:pt idx="249">
                  <c:v>42658</c:v>
                </c:pt>
                <c:pt idx="250">
                  <c:v>42689</c:v>
                </c:pt>
                <c:pt idx="251">
                  <c:v>42719</c:v>
                </c:pt>
                <c:pt idx="252">
                  <c:v>42750</c:v>
                </c:pt>
                <c:pt idx="253">
                  <c:v>42781</c:v>
                </c:pt>
                <c:pt idx="254">
                  <c:v>42809</c:v>
                </c:pt>
                <c:pt idx="255">
                  <c:v>42840</c:v>
                </c:pt>
                <c:pt idx="256">
                  <c:v>42870</c:v>
                </c:pt>
                <c:pt idx="257">
                  <c:v>42901</c:v>
                </c:pt>
                <c:pt idx="258">
                  <c:v>42931</c:v>
                </c:pt>
                <c:pt idx="259">
                  <c:v>42962</c:v>
                </c:pt>
                <c:pt idx="260">
                  <c:v>42993</c:v>
                </c:pt>
                <c:pt idx="261">
                  <c:v>43023</c:v>
                </c:pt>
                <c:pt idx="262">
                  <c:v>43054</c:v>
                </c:pt>
                <c:pt idx="263">
                  <c:v>43084</c:v>
                </c:pt>
                <c:pt idx="264">
                  <c:v>43115</c:v>
                </c:pt>
                <c:pt idx="265">
                  <c:v>43146</c:v>
                </c:pt>
                <c:pt idx="266">
                  <c:v>43174</c:v>
                </c:pt>
                <c:pt idx="267">
                  <c:v>43205</c:v>
                </c:pt>
                <c:pt idx="268">
                  <c:v>43235</c:v>
                </c:pt>
                <c:pt idx="269">
                  <c:v>43266</c:v>
                </c:pt>
                <c:pt idx="270">
                  <c:v>43296</c:v>
                </c:pt>
                <c:pt idx="271">
                  <c:v>43327</c:v>
                </c:pt>
                <c:pt idx="272">
                  <c:v>43358</c:v>
                </c:pt>
                <c:pt idx="273">
                  <c:v>43388</c:v>
                </c:pt>
                <c:pt idx="274">
                  <c:v>43419</c:v>
                </c:pt>
                <c:pt idx="275">
                  <c:v>43449</c:v>
                </c:pt>
                <c:pt idx="276">
                  <c:v>43480</c:v>
                </c:pt>
                <c:pt idx="277">
                  <c:v>43511</c:v>
                </c:pt>
                <c:pt idx="278">
                  <c:v>43539</c:v>
                </c:pt>
                <c:pt idx="279">
                  <c:v>43570</c:v>
                </c:pt>
                <c:pt idx="280">
                  <c:v>43600</c:v>
                </c:pt>
                <c:pt idx="281">
                  <c:v>43631</c:v>
                </c:pt>
                <c:pt idx="282">
                  <c:v>43661</c:v>
                </c:pt>
                <c:pt idx="283">
                  <c:v>43692</c:v>
                </c:pt>
                <c:pt idx="284">
                  <c:v>43723</c:v>
                </c:pt>
                <c:pt idx="285">
                  <c:v>43753</c:v>
                </c:pt>
                <c:pt idx="286">
                  <c:v>43784</c:v>
                </c:pt>
                <c:pt idx="287">
                  <c:v>43814</c:v>
                </c:pt>
                <c:pt idx="288">
                  <c:v>43845</c:v>
                </c:pt>
                <c:pt idx="289">
                  <c:v>43876</c:v>
                </c:pt>
                <c:pt idx="290">
                  <c:v>43905</c:v>
                </c:pt>
                <c:pt idx="291">
                  <c:v>43936</c:v>
                </c:pt>
                <c:pt idx="292">
                  <c:v>43966</c:v>
                </c:pt>
                <c:pt idx="293">
                  <c:v>43997</c:v>
                </c:pt>
                <c:pt idx="294">
                  <c:v>44027</c:v>
                </c:pt>
                <c:pt idx="295">
                  <c:v>44058</c:v>
                </c:pt>
                <c:pt idx="296">
                  <c:v>44089</c:v>
                </c:pt>
                <c:pt idx="297">
                  <c:v>44119</c:v>
                </c:pt>
                <c:pt idx="298">
                  <c:v>44150</c:v>
                </c:pt>
                <c:pt idx="299">
                  <c:v>44180</c:v>
                </c:pt>
                <c:pt idx="300">
                  <c:v>44211</c:v>
                </c:pt>
                <c:pt idx="301">
                  <c:v>44242</c:v>
                </c:pt>
                <c:pt idx="302">
                  <c:v>44270</c:v>
                </c:pt>
                <c:pt idx="303">
                  <c:v>44301</c:v>
                </c:pt>
                <c:pt idx="304">
                  <c:v>44331</c:v>
                </c:pt>
                <c:pt idx="305">
                  <c:v>44362</c:v>
                </c:pt>
                <c:pt idx="306">
                  <c:v>44392</c:v>
                </c:pt>
                <c:pt idx="307">
                  <c:v>44423</c:v>
                </c:pt>
                <c:pt idx="308">
                  <c:v>44454</c:v>
                </c:pt>
                <c:pt idx="309">
                  <c:v>44484</c:v>
                </c:pt>
                <c:pt idx="310">
                  <c:v>44515</c:v>
                </c:pt>
                <c:pt idx="311">
                  <c:v>44545</c:v>
                </c:pt>
                <c:pt idx="312">
                  <c:v>44576</c:v>
                </c:pt>
                <c:pt idx="313">
                  <c:v>44607</c:v>
                </c:pt>
                <c:pt idx="314">
                  <c:v>44635</c:v>
                </c:pt>
                <c:pt idx="315">
                  <c:v>44666</c:v>
                </c:pt>
                <c:pt idx="316">
                  <c:v>44696</c:v>
                </c:pt>
                <c:pt idx="317">
                  <c:v>44727</c:v>
                </c:pt>
                <c:pt idx="318">
                  <c:v>44757</c:v>
                </c:pt>
                <c:pt idx="319">
                  <c:v>44788</c:v>
                </c:pt>
                <c:pt idx="320">
                  <c:v>44819</c:v>
                </c:pt>
                <c:pt idx="321">
                  <c:v>44849</c:v>
                </c:pt>
                <c:pt idx="322">
                  <c:v>44880</c:v>
                </c:pt>
                <c:pt idx="323">
                  <c:v>44910</c:v>
                </c:pt>
                <c:pt idx="324">
                  <c:v>44941</c:v>
                </c:pt>
                <c:pt idx="325">
                  <c:v>44972</c:v>
                </c:pt>
                <c:pt idx="326">
                  <c:v>45000</c:v>
                </c:pt>
                <c:pt idx="327">
                  <c:v>45031</c:v>
                </c:pt>
                <c:pt idx="328">
                  <c:v>45061</c:v>
                </c:pt>
                <c:pt idx="329">
                  <c:v>45092</c:v>
                </c:pt>
                <c:pt idx="330">
                  <c:v>45122</c:v>
                </c:pt>
                <c:pt idx="331">
                  <c:v>45153</c:v>
                </c:pt>
                <c:pt idx="332">
                  <c:v>45184</c:v>
                </c:pt>
                <c:pt idx="333">
                  <c:v>45214</c:v>
                </c:pt>
                <c:pt idx="334">
                  <c:v>45245</c:v>
                </c:pt>
                <c:pt idx="335">
                  <c:v>45275</c:v>
                </c:pt>
                <c:pt idx="336">
                  <c:v>45306</c:v>
                </c:pt>
                <c:pt idx="337">
                  <c:v>45337</c:v>
                </c:pt>
                <c:pt idx="338">
                  <c:v>45366</c:v>
                </c:pt>
                <c:pt idx="339">
                  <c:v>45397</c:v>
                </c:pt>
                <c:pt idx="340">
                  <c:v>45427</c:v>
                </c:pt>
                <c:pt idx="341">
                  <c:v>45458</c:v>
                </c:pt>
                <c:pt idx="342">
                  <c:v>45488</c:v>
                </c:pt>
                <c:pt idx="343">
                  <c:v>45519</c:v>
                </c:pt>
                <c:pt idx="344">
                  <c:v>45550</c:v>
                </c:pt>
                <c:pt idx="345">
                  <c:v>45580</c:v>
                </c:pt>
                <c:pt idx="346">
                  <c:v>45611</c:v>
                </c:pt>
                <c:pt idx="347">
                  <c:v>45641</c:v>
                </c:pt>
                <c:pt idx="348">
                  <c:v>45672</c:v>
                </c:pt>
                <c:pt idx="349">
                  <c:v>45703</c:v>
                </c:pt>
                <c:pt idx="350">
                  <c:v>45731</c:v>
                </c:pt>
                <c:pt idx="351">
                  <c:v>45762</c:v>
                </c:pt>
                <c:pt idx="352">
                  <c:v>45792</c:v>
                </c:pt>
                <c:pt idx="353">
                  <c:v>45823</c:v>
                </c:pt>
                <c:pt idx="354">
                  <c:v>45853</c:v>
                </c:pt>
                <c:pt idx="355">
                  <c:v>45884</c:v>
                </c:pt>
              </c:numCache>
            </c:numRef>
          </c:xVal>
          <c:yVal>
            <c:numRef>
              <c:f>'U.S. VW - By Segment'!$L$6:$L$361</c:f>
              <c:numCache>
                <c:formatCode>0</c:formatCode>
                <c:ptCount val="356"/>
                <c:pt idx="0">
                  <c:v>64.559026472330004</c:v>
                </c:pt>
                <c:pt idx="1">
                  <c:v>64.071104205719706</c:v>
                </c:pt>
                <c:pt idx="2">
                  <c:v>63.725901832962002</c:v>
                </c:pt>
                <c:pt idx="3">
                  <c:v>63.739159943778297</c:v>
                </c:pt>
                <c:pt idx="4">
                  <c:v>63.529293711551098</c:v>
                </c:pt>
                <c:pt idx="5">
                  <c:v>63.739708304704301</c:v>
                </c:pt>
                <c:pt idx="6">
                  <c:v>63.816835296091497</c:v>
                </c:pt>
                <c:pt idx="7">
                  <c:v>63.546138350921098</c:v>
                </c:pt>
                <c:pt idx="8">
                  <c:v>63.273899901503903</c:v>
                </c:pt>
                <c:pt idx="9">
                  <c:v>62.825685353302099</c:v>
                </c:pt>
                <c:pt idx="10">
                  <c:v>64.423939007733296</c:v>
                </c:pt>
                <c:pt idx="11">
                  <c:v>67.082147024717798</c:v>
                </c:pt>
                <c:pt idx="12">
                  <c:v>70.564463483386703</c:v>
                </c:pt>
                <c:pt idx="13">
                  <c:v>72.025062136121605</c:v>
                </c:pt>
                <c:pt idx="14">
                  <c:v>72.373052559311105</c:v>
                </c:pt>
                <c:pt idx="15">
                  <c:v>71.795854441243307</c:v>
                </c:pt>
                <c:pt idx="16">
                  <c:v>72.043388831647206</c:v>
                </c:pt>
                <c:pt idx="17">
                  <c:v>72.546141095837498</c:v>
                </c:pt>
                <c:pt idx="18">
                  <c:v>73.453808981953003</c:v>
                </c:pt>
                <c:pt idx="19">
                  <c:v>73.619285081713798</c:v>
                </c:pt>
                <c:pt idx="20">
                  <c:v>74.655139337825602</c:v>
                </c:pt>
                <c:pt idx="21">
                  <c:v>75.556805798661401</c:v>
                </c:pt>
                <c:pt idx="22">
                  <c:v>79.043692581636193</c:v>
                </c:pt>
                <c:pt idx="23">
                  <c:v>81.591198091771503</c:v>
                </c:pt>
                <c:pt idx="24">
                  <c:v>85.723628340258102</c:v>
                </c:pt>
                <c:pt idx="25">
                  <c:v>84.515393926158495</c:v>
                </c:pt>
                <c:pt idx="26">
                  <c:v>82.970909266602902</c:v>
                </c:pt>
                <c:pt idx="27">
                  <c:v>81.047774487633504</c:v>
                </c:pt>
                <c:pt idx="28">
                  <c:v>83.198296087196297</c:v>
                </c:pt>
                <c:pt idx="29">
                  <c:v>86.415049879407505</c:v>
                </c:pt>
                <c:pt idx="30">
                  <c:v>87.126105068072903</c:v>
                </c:pt>
                <c:pt idx="31">
                  <c:v>87.155590559833399</c:v>
                </c:pt>
                <c:pt idx="32">
                  <c:v>86.495310678545096</c:v>
                </c:pt>
                <c:pt idx="33">
                  <c:v>87.735673448593701</c:v>
                </c:pt>
                <c:pt idx="34">
                  <c:v>88.021534870030607</c:v>
                </c:pt>
                <c:pt idx="35">
                  <c:v>88.012753476220098</c:v>
                </c:pt>
                <c:pt idx="36">
                  <c:v>87.515149332934897</c:v>
                </c:pt>
                <c:pt idx="37">
                  <c:v>86.482340710116105</c:v>
                </c:pt>
                <c:pt idx="38">
                  <c:v>84.820588159949594</c:v>
                </c:pt>
                <c:pt idx="39">
                  <c:v>83.386473520146097</c:v>
                </c:pt>
                <c:pt idx="40">
                  <c:v>83.147327013934401</c:v>
                </c:pt>
                <c:pt idx="41">
                  <c:v>84.910081533183899</c:v>
                </c:pt>
                <c:pt idx="42">
                  <c:v>86.745916065367396</c:v>
                </c:pt>
                <c:pt idx="43">
                  <c:v>88.869272080280993</c:v>
                </c:pt>
                <c:pt idx="44">
                  <c:v>89.4409667107373</c:v>
                </c:pt>
                <c:pt idx="45">
                  <c:v>90.199551861854502</c:v>
                </c:pt>
                <c:pt idx="46">
                  <c:v>90.413476140100201</c:v>
                </c:pt>
                <c:pt idx="47">
                  <c:v>90.816267499079103</c:v>
                </c:pt>
                <c:pt idx="48">
                  <c:v>91.548244999072494</c:v>
                </c:pt>
                <c:pt idx="49">
                  <c:v>88.610204163989295</c:v>
                </c:pt>
                <c:pt idx="50">
                  <c:v>86.137152298115296</c:v>
                </c:pt>
                <c:pt idx="51">
                  <c:v>84.203837530991095</c:v>
                </c:pt>
                <c:pt idx="52">
                  <c:v>87.755307029287493</c:v>
                </c:pt>
                <c:pt idx="53">
                  <c:v>92.043206495856893</c:v>
                </c:pt>
                <c:pt idx="54">
                  <c:v>95.189763914192994</c:v>
                </c:pt>
                <c:pt idx="55">
                  <c:v>96.750234051839499</c:v>
                </c:pt>
                <c:pt idx="56">
                  <c:v>98.212372780205499</c:v>
                </c:pt>
                <c:pt idx="57">
                  <c:v>99.627174197463603</c:v>
                </c:pt>
                <c:pt idx="58">
                  <c:v>100.392769455406</c:v>
                </c:pt>
                <c:pt idx="59">
                  <c:v>100</c:v>
                </c:pt>
                <c:pt idx="60">
                  <c:v>99.721110058730503</c:v>
                </c:pt>
                <c:pt idx="61">
                  <c:v>98.927170388357197</c:v>
                </c:pt>
                <c:pt idx="62">
                  <c:v>98.810831415830094</c:v>
                </c:pt>
                <c:pt idx="63">
                  <c:v>98.882171141107506</c:v>
                </c:pt>
                <c:pt idx="64">
                  <c:v>99.382910733031594</c:v>
                </c:pt>
                <c:pt idx="65">
                  <c:v>99.821912966707501</c:v>
                </c:pt>
                <c:pt idx="66">
                  <c:v>100.54051597056799</c:v>
                </c:pt>
                <c:pt idx="67">
                  <c:v>100.794126351846</c:v>
                </c:pt>
                <c:pt idx="68">
                  <c:v>100.593720322518</c:v>
                </c:pt>
                <c:pt idx="69">
                  <c:v>98.773536153347493</c:v>
                </c:pt>
                <c:pt idx="70">
                  <c:v>97.090399393768095</c:v>
                </c:pt>
                <c:pt idx="71">
                  <c:v>95.489372170912802</c:v>
                </c:pt>
                <c:pt idx="72">
                  <c:v>96.138046290557995</c:v>
                </c:pt>
                <c:pt idx="73">
                  <c:v>97.207050254751607</c:v>
                </c:pt>
                <c:pt idx="74">
                  <c:v>98.191513879356805</c:v>
                </c:pt>
                <c:pt idx="75">
                  <c:v>97.330079059243701</c:v>
                </c:pt>
                <c:pt idx="76">
                  <c:v>96.822430536286404</c:v>
                </c:pt>
                <c:pt idx="77">
                  <c:v>96.8882818778537</c:v>
                </c:pt>
                <c:pt idx="78">
                  <c:v>97.807988158228497</c:v>
                </c:pt>
                <c:pt idx="79">
                  <c:v>98.273208962648297</c:v>
                </c:pt>
                <c:pt idx="80">
                  <c:v>98.607211612854698</c:v>
                </c:pt>
                <c:pt idx="81">
                  <c:v>98.985798423049701</c:v>
                </c:pt>
                <c:pt idx="82">
                  <c:v>100.45905327843801</c:v>
                </c:pt>
                <c:pt idx="83">
                  <c:v>102.397166810328</c:v>
                </c:pt>
                <c:pt idx="84">
                  <c:v>105.25058736484699</c:v>
                </c:pt>
                <c:pt idx="85">
                  <c:v>106.33239642311899</c:v>
                </c:pt>
                <c:pt idx="86">
                  <c:v>106.570797110352</c:v>
                </c:pt>
                <c:pt idx="87">
                  <c:v>104.98693251648299</c:v>
                </c:pt>
                <c:pt idx="88">
                  <c:v>105.486316485974</c:v>
                </c:pt>
                <c:pt idx="89">
                  <c:v>105.538538041487</c:v>
                </c:pt>
                <c:pt idx="90">
                  <c:v>106.080320031325</c:v>
                </c:pt>
                <c:pt idx="91">
                  <c:v>103.813679315805</c:v>
                </c:pt>
                <c:pt idx="92">
                  <c:v>102.609039807428</c:v>
                </c:pt>
                <c:pt idx="93">
                  <c:v>102.274745983233</c:v>
                </c:pt>
                <c:pt idx="94">
                  <c:v>103.160602349453</c:v>
                </c:pt>
                <c:pt idx="95">
                  <c:v>104.239855804729</c:v>
                </c:pt>
                <c:pt idx="96">
                  <c:v>104.87675725829899</c:v>
                </c:pt>
                <c:pt idx="97">
                  <c:v>108.46763756444</c:v>
                </c:pt>
                <c:pt idx="98">
                  <c:v>110.746384079953</c:v>
                </c:pt>
                <c:pt idx="99">
                  <c:v>113.62823689840501</c:v>
                </c:pt>
                <c:pt idx="100">
                  <c:v>113.943802190996</c:v>
                </c:pt>
                <c:pt idx="101">
                  <c:v>116.578191438123</c:v>
                </c:pt>
                <c:pt idx="102">
                  <c:v>119.25848731063201</c:v>
                </c:pt>
                <c:pt idx="103">
                  <c:v>121.97366182377201</c:v>
                </c:pt>
                <c:pt idx="104">
                  <c:v>123.463275866925</c:v>
                </c:pt>
                <c:pt idx="105">
                  <c:v>124.363399587411</c:v>
                </c:pt>
                <c:pt idx="106">
                  <c:v>123.82882831268201</c:v>
                </c:pt>
                <c:pt idx="107">
                  <c:v>123.440197533264</c:v>
                </c:pt>
                <c:pt idx="108">
                  <c:v>122.828990212246</c:v>
                </c:pt>
                <c:pt idx="109">
                  <c:v>126.06438058281501</c:v>
                </c:pt>
                <c:pt idx="110">
                  <c:v>128.17696964179501</c:v>
                </c:pt>
                <c:pt idx="111">
                  <c:v>130.28439279176001</c:v>
                </c:pt>
                <c:pt idx="112">
                  <c:v>129.77651848426399</c:v>
                </c:pt>
                <c:pt idx="113">
                  <c:v>130.53768706623501</c:v>
                </c:pt>
                <c:pt idx="114">
                  <c:v>132.247305766914</c:v>
                </c:pt>
                <c:pt idx="115">
                  <c:v>134.088259502254</c:v>
                </c:pt>
                <c:pt idx="116">
                  <c:v>136.30333163914901</c:v>
                </c:pt>
                <c:pt idx="117">
                  <c:v>138.26559048728899</c:v>
                </c:pt>
                <c:pt idx="118">
                  <c:v>139.971493014945</c:v>
                </c:pt>
                <c:pt idx="119">
                  <c:v>140.16918307309001</c:v>
                </c:pt>
                <c:pt idx="120">
                  <c:v>140.37663197229199</c:v>
                </c:pt>
                <c:pt idx="121">
                  <c:v>141.605124812225</c:v>
                </c:pt>
                <c:pt idx="122">
                  <c:v>144.54832103216401</c:v>
                </c:pt>
                <c:pt idx="123">
                  <c:v>147.20277533943101</c:v>
                </c:pt>
                <c:pt idx="124">
                  <c:v>149.22324501729199</c:v>
                </c:pt>
                <c:pt idx="125">
                  <c:v>150.92416841265199</c:v>
                </c:pt>
                <c:pt idx="126">
                  <c:v>153.102984002368</c:v>
                </c:pt>
                <c:pt idx="127">
                  <c:v>154.783156056178</c:v>
                </c:pt>
                <c:pt idx="128">
                  <c:v>154.830818013672</c:v>
                </c:pt>
                <c:pt idx="129">
                  <c:v>154.69018193460701</c:v>
                </c:pt>
                <c:pt idx="130">
                  <c:v>155.87243846744099</c:v>
                </c:pt>
                <c:pt idx="131">
                  <c:v>159.36646272935701</c:v>
                </c:pt>
                <c:pt idx="132">
                  <c:v>162.08206775650399</c:v>
                </c:pt>
                <c:pt idx="133">
                  <c:v>163.94135011162501</c:v>
                </c:pt>
                <c:pt idx="134">
                  <c:v>163.793458302917</c:v>
                </c:pt>
                <c:pt idx="135">
                  <c:v>165.26806677247399</c:v>
                </c:pt>
                <c:pt idx="136">
                  <c:v>166.97410397353099</c:v>
                </c:pt>
                <c:pt idx="137">
                  <c:v>169.64153179178501</c:v>
                </c:pt>
                <c:pt idx="138">
                  <c:v>171.48333714834499</c:v>
                </c:pt>
                <c:pt idx="139">
                  <c:v>172.53363012897299</c:v>
                </c:pt>
                <c:pt idx="140">
                  <c:v>172.948922175902</c:v>
                </c:pt>
                <c:pt idx="141">
                  <c:v>172.355151261072</c:v>
                </c:pt>
                <c:pt idx="142">
                  <c:v>172.09534654705601</c:v>
                </c:pt>
                <c:pt idx="143">
                  <c:v>170.69998912448401</c:v>
                </c:pt>
                <c:pt idx="144">
                  <c:v>169.02098582043499</c:v>
                </c:pt>
                <c:pt idx="145">
                  <c:v>163.00154821417399</c:v>
                </c:pt>
                <c:pt idx="146">
                  <c:v>157.51914617989499</c:v>
                </c:pt>
                <c:pt idx="147">
                  <c:v>152.55419714834699</c:v>
                </c:pt>
                <c:pt idx="148">
                  <c:v>155.50725288359999</c:v>
                </c:pt>
                <c:pt idx="149">
                  <c:v>159.75262617811299</c:v>
                </c:pt>
                <c:pt idx="150">
                  <c:v>163.371287314981</c:v>
                </c:pt>
                <c:pt idx="151">
                  <c:v>159.58471271499599</c:v>
                </c:pt>
                <c:pt idx="152">
                  <c:v>156.12040501197001</c:v>
                </c:pt>
                <c:pt idx="153">
                  <c:v>153.52999192547799</c:v>
                </c:pt>
                <c:pt idx="154">
                  <c:v>152.92769463176299</c:v>
                </c:pt>
                <c:pt idx="155">
                  <c:v>151.25912426537101</c:v>
                </c:pt>
                <c:pt idx="156">
                  <c:v>150.074185434014</c:v>
                </c:pt>
                <c:pt idx="157">
                  <c:v>147.06667616330199</c:v>
                </c:pt>
                <c:pt idx="158">
                  <c:v>141.96423447851899</c:v>
                </c:pt>
                <c:pt idx="159">
                  <c:v>134.71654063674501</c:v>
                </c:pt>
                <c:pt idx="160">
                  <c:v>125.208992450317</c:v>
                </c:pt>
                <c:pt idx="161">
                  <c:v>117.893791922302</c:v>
                </c:pt>
                <c:pt idx="162">
                  <c:v>112.472045231175</c:v>
                </c:pt>
                <c:pt idx="163">
                  <c:v>113.42645488416601</c:v>
                </c:pt>
                <c:pt idx="164">
                  <c:v>114.398377718891</c:v>
                </c:pt>
                <c:pt idx="165">
                  <c:v>113.568100810198</c:v>
                </c:pt>
                <c:pt idx="166">
                  <c:v>109.79009831773099</c:v>
                </c:pt>
                <c:pt idx="167">
                  <c:v>105.947326379785</c:v>
                </c:pt>
                <c:pt idx="168">
                  <c:v>104.887984091755</c:v>
                </c:pt>
                <c:pt idx="169">
                  <c:v>106.0843085807</c:v>
                </c:pt>
                <c:pt idx="170">
                  <c:v>109.55725791404301</c:v>
                </c:pt>
                <c:pt idx="171">
                  <c:v>114.10765299201501</c:v>
                </c:pt>
                <c:pt idx="172">
                  <c:v>117.413213603519</c:v>
                </c:pt>
                <c:pt idx="173">
                  <c:v>117.940090027323</c:v>
                </c:pt>
                <c:pt idx="174">
                  <c:v>116.37357338206699</c:v>
                </c:pt>
                <c:pt idx="175">
                  <c:v>115.980366729832</c:v>
                </c:pt>
                <c:pt idx="176">
                  <c:v>116.813043094029</c:v>
                </c:pt>
                <c:pt idx="177">
                  <c:v>118.458877603872</c:v>
                </c:pt>
                <c:pt idx="178">
                  <c:v>117.716931686732</c:v>
                </c:pt>
                <c:pt idx="179">
                  <c:v>118.283923950698</c:v>
                </c:pt>
                <c:pt idx="180">
                  <c:v>119.11356615323599</c:v>
                </c:pt>
                <c:pt idx="181">
                  <c:v>122.01274285747</c:v>
                </c:pt>
                <c:pt idx="182">
                  <c:v>121.88256111730099</c:v>
                </c:pt>
                <c:pt idx="183">
                  <c:v>120.787377459376</c:v>
                </c:pt>
                <c:pt idx="184">
                  <c:v>119.35172607903699</c:v>
                </c:pt>
                <c:pt idx="185">
                  <c:v>119.567605806945</c:v>
                </c:pt>
                <c:pt idx="186">
                  <c:v>118.481216959869</c:v>
                </c:pt>
                <c:pt idx="187">
                  <c:v>118.048577237375</c:v>
                </c:pt>
                <c:pt idx="188">
                  <c:v>118.38427333678101</c:v>
                </c:pt>
                <c:pt idx="189">
                  <c:v>121.179518895211</c:v>
                </c:pt>
                <c:pt idx="190">
                  <c:v>123.562757813478</c:v>
                </c:pt>
                <c:pt idx="191">
                  <c:v>125.728510450296</c:v>
                </c:pt>
                <c:pt idx="192">
                  <c:v>126.43516216259199</c:v>
                </c:pt>
                <c:pt idx="193">
                  <c:v>127.066056683197</c:v>
                </c:pt>
                <c:pt idx="194">
                  <c:v>125.478011813202</c:v>
                </c:pt>
                <c:pt idx="195">
                  <c:v>124.97234416549399</c:v>
                </c:pt>
                <c:pt idx="196">
                  <c:v>123.76528624291301</c:v>
                </c:pt>
                <c:pt idx="197">
                  <c:v>125.183716385262</c:v>
                </c:pt>
                <c:pt idx="198">
                  <c:v>126.22551894889</c:v>
                </c:pt>
                <c:pt idx="199">
                  <c:v>127.826953361029</c:v>
                </c:pt>
                <c:pt idx="200">
                  <c:v>127.77457478423</c:v>
                </c:pt>
                <c:pt idx="201">
                  <c:v>128.35519748339601</c:v>
                </c:pt>
                <c:pt idx="202">
                  <c:v>128.73181597777699</c:v>
                </c:pt>
                <c:pt idx="203">
                  <c:v>130.17271717833799</c:v>
                </c:pt>
                <c:pt idx="204">
                  <c:v>130.00513939426901</c:v>
                </c:pt>
                <c:pt idx="205">
                  <c:v>130.37979868022299</c:v>
                </c:pt>
                <c:pt idx="206">
                  <c:v>130.93668617822999</c:v>
                </c:pt>
                <c:pt idx="207">
                  <c:v>132.50368309205101</c:v>
                </c:pt>
                <c:pt idx="208">
                  <c:v>135.27231264400501</c:v>
                </c:pt>
                <c:pt idx="209">
                  <c:v>137.986707230588</c:v>
                </c:pt>
                <c:pt idx="210">
                  <c:v>141.99192124956301</c:v>
                </c:pt>
                <c:pt idx="211">
                  <c:v>143.64752596341501</c:v>
                </c:pt>
                <c:pt idx="212">
                  <c:v>146.38594874649101</c:v>
                </c:pt>
                <c:pt idx="213">
                  <c:v>147.21933996774899</c:v>
                </c:pt>
                <c:pt idx="214">
                  <c:v>148.51919159435599</c:v>
                </c:pt>
                <c:pt idx="215">
                  <c:v>147.00247305375899</c:v>
                </c:pt>
                <c:pt idx="216">
                  <c:v>145.90162560120501</c:v>
                </c:pt>
                <c:pt idx="217">
                  <c:v>143.99955320118301</c:v>
                </c:pt>
                <c:pt idx="218">
                  <c:v>144.25844675094001</c:v>
                </c:pt>
                <c:pt idx="219">
                  <c:v>145.46370591509501</c:v>
                </c:pt>
                <c:pt idx="220">
                  <c:v>148.605349953651</c:v>
                </c:pt>
                <c:pt idx="221">
                  <c:v>150.986782777352</c:v>
                </c:pt>
                <c:pt idx="222">
                  <c:v>152.22374590619</c:v>
                </c:pt>
                <c:pt idx="223">
                  <c:v>153.012862373394</c:v>
                </c:pt>
                <c:pt idx="224">
                  <c:v>153.36482768223101</c:v>
                </c:pt>
                <c:pt idx="225">
                  <c:v>154.344807286042</c:v>
                </c:pt>
                <c:pt idx="226">
                  <c:v>154.80832515531</c:v>
                </c:pt>
                <c:pt idx="227">
                  <c:v>158.30410428633999</c:v>
                </c:pt>
                <c:pt idx="228">
                  <c:v>161.92728959565099</c:v>
                </c:pt>
                <c:pt idx="229">
                  <c:v>166.84490547684501</c:v>
                </c:pt>
                <c:pt idx="230">
                  <c:v>165.80961902476199</c:v>
                </c:pt>
                <c:pt idx="231">
                  <c:v>166.41778977658601</c:v>
                </c:pt>
                <c:pt idx="232">
                  <c:v>166.180372484494</c:v>
                </c:pt>
                <c:pt idx="233">
                  <c:v>169.161281075358</c:v>
                </c:pt>
                <c:pt idx="234">
                  <c:v>169.51845696401301</c:v>
                </c:pt>
                <c:pt idx="235">
                  <c:v>169.14496150371099</c:v>
                </c:pt>
                <c:pt idx="236">
                  <c:v>169.52422714919999</c:v>
                </c:pt>
                <c:pt idx="237">
                  <c:v>168.966770370332</c:v>
                </c:pt>
                <c:pt idx="238">
                  <c:v>169.17486854014899</c:v>
                </c:pt>
                <c:pt idx="239">
                  <c:v>167.71130263412999</c:v>
                </c:pt>
                <c:pt idx="240">
                  <c:v>167.22270612373299</c:v>
                </c:pt>
                <c:pt idx="241">
                  <c:v>165.08828195840499</c:v>
                </c:pt>
                <c:pt idx="242">
                  <c:v>163.96623407284901</c:v>
                </c:pt>
                <c:pt idx="243">
                  <c:v>163.177684370728</c:v>
                </c:pt>
                <c:pt idx="244">
                  <c:v>166.21478756171399</c:v>
                </c:pt>
                <c:pt idx="245">
                  <c:v>169.72944490511199</c:v>
                </c:pt>
                <c:pt idx="246">
                  <c:v>174.090506897702</c:v>
                </c:pt>
                <c:pt idx="247">
                  <c:v>175.68229823003</c:v>
                </c:pt>
                <c:pt idx="248">
                  <c:v>176.32085415425701</c:v>
                </c:pt>
                <c:pt idx="249">
                  <c:v>177.590032089565</c:v>
                </c:pt>
                <c:pt idx="250">
                  <c:v>177.65869088190101</c:v>
                </c:pt>
                <c:pt idx="251">
                  <c:v>176.943818323768</c:v>
                </c:pt>
                <c:pt idx="252">
                  <c:v>173.58989884783301</c:v>
                </c:pt>
                <c:pt idx="253">
                  <c:v>171.83234973917999</c:v>
                </c:pt>
                <c:pt idx="254">
                  <c:v>172.96024717658401</c:v>
                </c:pt>
                <c:pt idx="255">
                  <c:v>177.67045110890101</c:v>
                </c:pt>
                <c:pt idx="256">
                  <c:v>182.91806119751499</c:v>
                </c:pt>
                <c:pt idx="257">
                  <c:v>186.61694023781601</c:v>
                </c:pt>
                <c:pt idx="258">
                  <c:v>184.857916476637</c:v>
                </c:pt>
                <c:pt idx="259">
                  <c:v>183.44675418466301</c:v>
                </c:pt>
                <c:pt idx="260">
                  <c:v>182.61245317474001</c:v>
                </c:pt>
                <c:pt idx="261">
                  <c:v>186.26357440171299</c:v>
                </c:pt>
                <c:pt idx="262">
                  <c:v>187.36386580207801</c:v>
                </c:pt>
                <c:pt idx="263">
                  <c:v>186.19792828419901</c:v>
                </c:pt>
                <c:pt idx="264">
                  <c:v>183.045812408106</c:v>
                </c:pt>
                <c:pt idx="265">
                  <c:v>184.394204065845</c:v>
                </c:pt>
                <c:pt idx="266">
                  <c:v>188.53267797800501</c:v>
                </c:pt>
                <c:pt idx="267">
                  <c:v>193.05351634149201</c:v>
                </c:pt>
                <c:pt idx="268">
                  <c:v>191.524451274249</c:v>
                </c:pt>
                <c:pt idx="269">
                  <c:v>187.91705523007201</c:v>
                </c:pt>
                <c:pt idx="270">
                  <c:v>185.87060234986799</c:v>
                </c:pt>
                <c:pt idx="271">
                  <c:v>187.46312719244199</c:v>
                </c:pt>
                <c:pt idx="272">
                  <c:v>189.171816401016</c:v>
                </c:pt>
                <c:pt idx="273">
                  <c:v>188.275148094115</c:v>
                </c:pt>
                <c:pt idx="274">
                  <c:v>186.899767957953</c:v>
                </c:pt>
                <c:pt idx="275">
                  <c:v>186.64323608928501</c:v>
                </c:pt>
                <c:pt idx="276">
                  <c:v>189.03757034888301</c:v>
                </c:pt>
                <c:pt idx="277">
                  <c:v>191.68893324844899</c:v>
                </c:pt>
                <c:pt idx="278">
                  <c:v>193.40278540149399</c:v>
                </c:pt>
                <c:pt idx="279">
                  <c:v>195.199465952205</c:v>
                </c:pt>
                <c:pt idx="280">
                  <c:v>197.82938498849001</c:v>
                </c:pt>
                <c:pt idx="281">
                  <c:v>201.866315727532</c:v>
                </c:pt>
                <c:pt idx="282">
                  <c:v>203.881515770573</c:v>
                </c:pt>
                <c:pt idx="283">
                  <c:v>203.44009159387801</c:v>
                </c:pt>
                <c:pt idx="284">
                  <c:v>201.362361897086</c:v>
                </c:pt>
                <c:pt idx="285">
                  <c:v>198.774917287644</c:v>
                </c:pt>
                <c:pt idx="286">
                  <c:v>197.82221227925899</c:v>
                </c:pt>
                <c:pt idx="287">
                  <c:v>197.761728585063</c:v>
                </c:pt>
                <c:pt idx="288">
                  <c:v>199.337424752537</c:v>
                </c:pt>
                <c:pt idx="289">
                  <c:v>200.86952250569499</c:v>
                </c:pt>
                <c:pt idx="290">
                  <c:v>202.619165374255</c:v>
                </c:pt>
                <c:pt idx="291">
                  <c:v>202.34554123064299</c:v>
                </c:pt>
                <c:pt idx="292">
                  <c:v>199.62790252413899</c:v>
                </c:pt>
                <c:pt idx="293">
                  <c:v>196.56654814583001</c:v>
                </c:pt>
                <c:pt idx="294">
                  <c:v>195.679989103286</c:v>
                </c:pt>
                <c:pt idx="295">
                  <c:v>197.22204868670499</c:v>
                </c:pt>
                <c:pt idx="296">
                  <c:v>198.39568285897201</c:v>
                </c:pt>
                <c:pt idx="297">
                  <c:v>200.08692822696401</c:v>
                </c:pt>
                <c:pt idx="298">
                  <c:v>202.66308593365301</c:v>
                </c:pt>
                <c:pt idx="299">
                  <c:v>203.47603872945299</c:v>
                </c:pt>
                <c:pt idx="300">
                  <c:v>203.28768235539101</c:v>
                </c:pt>
                <c:pt idx="301">
                  <c:v>201.842438399504</c:v>
                </c:pt>
                <c:pt idx="302">
                  <c:v>205.47888351459699</c:v>
                </c:pt>
                <c:pt idx="303">
                  <c:v>208.27328931192599</c:v>
                </c:pt>
                <c:pt idx="304">
                  <c:v>210.50703778508799</c:v>
                </c:pt>
                <c:pt idx="305">
                  <c:v>211.72692390539399</c:v>
                </c:pt>
                <c:pt idx="306">
                  <c:v>216.16959450894899</c:v>
                </c:pt>
                <c:pt idx="307">
                  <c:v>223.36276322695801</c:v>
                </c:pt>
                <c:pt idx="308">
                  <c:v>228.297515165638</c:v>
                </c:pt>
                <c:pt idx="309">
                  <c:v>230.30042018092399</c:v>
                </c:pt>
                <c:pt idx="310">
                  <c:v>232.297390716802</c:v>
                </c:pt>
                <c:pt idx="311">
                  <c:v>235.12441199002799</c:v>
                </c:pt>
                <c:pt idx="312">
                  <c:v>237.56196402583399</c:v>
                </c:pt>
                <c:pt idx="313">
                  <c:v>234.17803198700199</c:v>
                </c:pt>
                <c:pt idx="314">
                  <c:v>229.84376630936299</c:v>
                </c:pt>
                <c:pt idx="315">
                  <c:v>227.66647819738</c:v>
                </c:pt>
                <c:pt idx="316">
                  <c:v>230.21594552114601</c:v>
                </c:pt>
                <c:pt idx="317">
                  <c:v>232.474154820021</c:v>
                </c:pt>
                <c:pt idx="318">
                  <c:v>236.05005616448</c:v>
                </c:pt>
                <c:pt idx="319">
                  <c:v>234.59059961255599</c:v>
                </c:pt>
                <c:pt idx="320">
                  <c:v>234.26286221121799</c:v>
                </c:pt>
                <c:pt idx="321">
                  <c:v>228.23005006546401</c:v>
                </c:pt>
                <c:pt idx="322">
                  <c:v>229.49783227065799</c:v>
                </c:pt>
                <c:pt idx="323">
                  <c:v>230.9174642653</c:v>
                </c:pt>
                <c:pt idx="324">
                  <c:v>235.880416982101</c:v>
                </c:pt>
                <c:pt idx="325">
                  <c:v>234.673012655972</c:v>
                </c:pt>
                <c:pt idx="326">
                  <c:v>230.44530742762501</c:v>
                </c:pt>
                <c:pt idx="327">
                  <c:v>228.290156665632</c:v>
                </c:pt>
                <c:pt idx="328">
                  <c:v>230.10464092378399</c:v>
                </c:pt>
                <c:pt idx="329">
                  <c:v>236.77480393529001</c:v>
                </c:pt>
                <c:pt idx="330">
                  <c:v>238.44147956056401</c:v>
                </c:pt>
                <c:pt idx="331">
                  <c:v>238.73697126638001</c:v>
                </c:pt>
                <c:pt idx="332">
                  <c:v>232.21159422142301</c:v>
                </c:pt>
                <c:pt idx="333">
                  <c:v>226.55523875705799</c:v>
                </c:pt>
                <c:pt idx="334">
                  <c:v>217.64310067103301</c:v>
                </c:pt>
                <c:pt idx="335">
                  <c:v>214.51356878370299</c:v>
                </c:pt>
                <c:pt idx="336">
                  <c:v>210.585783032259</c:v>
                </c:pt>
                <c:pt idx="337">
                  <c:v>211.717537932037</c:v>
                </c:pt>
                <c:pt idx="338">
                  <c:v>209.63402934120501</c:v>
                </c:pt>
                <c:pt idx="339">
                  <c:v>212.90859096704099</c:v>
                </c:pt>
                <c:pt idx="340">
                  <c:v>212.38771106416601</c:v>
                </c:pt>
                <c:pt idx="341">
                  <c:v>211.98410345694001</c:v>
                </c:pt>
                <c:pt idx="342">
                  <c:v>207.913276221052</c:v>
                </c:pt>
                <c:pt idx="343">
                  <c:v>206.49458656182901</c:v>
                </c:pt>
                <c:pt idx="344">
                  <c:v>207.82332628042101</c:v>
                </c:pt>
                <c:pt idx="345">
                  <c:v>210.89260215731201</c:v>
                </c:pt>
                <c:pt idx="346">
                  <c:v>210.333925862846</c:v>
                </c:pt>
                <c:pt idx="347">
                  <c:v>208.921014573463</c:v>
                </c:pt>
                <c:pt idx="348">
                  <c:v>205.43614268049799</c:v>
                </c:pt>
                <c:pt idx="349">
                  <c:v>205.742593873202</c:v>
                </c:pt>
                <c:pt idx="350">
                  <c:v>203.330905046591</c:v>
                </c:pt>
                <c:pt idx="351">
                  <c:v>201.005397858251</c:v>
                </c:pt>
                <c:pt idx="352">
                  <c:v>197.58228934423801</c:v>
                </c:pt>
                <c:pt idx="353">
                  <c:v>198.156272271603</c:v>
                </c:pt>
                <c:pt idx="354">
                  <c:v>201.644373489401</c:v>
                </c:pt>
                <c:pt idx="355">
                  <c:v>204.42630770306201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36B-4A6C-AEED-24CBF5A78202}"/>
            </c:ext>
          </c:extLst>
        </c:ser>
        <c:ser>
          <c:idx val="2"/>
          <c:order val="1"/>
          <c:tx>
            <c:strRef>
              <c:f>'U.S. VW - By Segment'!$P$5</c:f>
              <c:strCache>
                <c:ptCount val="1"/>
                <c:pt idx="0">
                  <c:v>U.S. MultiFamily -  Value Weighted 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'U.S. VW - By Segment'!$K$6:$K$361</c:f>
              <c:numCache>
                <c:formatCode>[$-409]mmm\-yy;@</c:formatCode>
                <c:ptCount val="356"/>
                <c:pt idx="0">
                  <c:v>35079</c:v>
                </c:pt>
                <c:pt idx="1">
                  <c:v>35110</c:v>
                </c:pt>
                <c:pt idx="2">
                  <c:v>35139</c:v>
                </c:pt>
                <c:pt idx="3">
                  <c:v>35170</c:v>
                </c:pt>
                <c:pt idx="4">
                  <c:v>35200</c:v>
                </c:pt>
                <c:pt idx="5">
                  <c:v>35231</c:v>
                </c:pt>
                <c:pt idx="6">
                  <c:v>35261</c:v>
                </c:pt>
                <c:pt idx="7">
                  <c:v>35292</c:v>
                </c:pt>
                <c:pt idx="8">
                  <c:v>35323</c:v>
                </c:pt>
                <c:pt idx="9">
                  <c:v>35353</c:v>
                </c:pt>
                <c:pt idx="10">
                  <c:v>35384</c:v>
                </c:pt>
                <c:pt idx="11">
                  <c:v>35414</c:v>
                </c:pt>
                <c:pt idx="12">
                  <c:v>35445</c:v>
                </c:pt>
                <c:pt idx="13">
                  <c:v>35476</c:v>
                </c:pt>
                <c:pt idx="14">
                  <c:v>35504</c:v>
                </c:pt>
                <c:pt idx="15">
                  <c:v>35535</c:v>
                </c:pt>
                <c:pt idx="16">
                  <c:v>35565</c:v>
                </c:pt>
                <c:pt idx="17">
                  <c:v>35596</c:v>
                </c:pt>
                <c:pt idx="18">
                  <c:v>35626</c:v>
                </c:pt>
                <c:pt idx="19">
                  <c:v>35657</c:v>
                </c:pt>
                <c:pt idx="20">
                  <c:v>35688</c:v>
                </c:pt>
                <c:pt idx="21">
                  <c:v>35718</c:v>
                </c:pt>
                <c:pt idx="22">
                  <c:v>35749</c:v>
                </c:pt>
                <c:pt idx="23">
                  <c:v>35779</c:v>
                </c:pt>
                <c:pt idx="24">
                  <c:v>35810</c:v>
                </c:pt>
                <c:pt idx="25">
                  <c:v>35841</c:v>
                </c:pt>
                <c:pt idx="26">
                  <c:v>35869</c:v>
                </c:pt>
                <c:pt idx="27">
                  <c:v>35900</c:v>
                </c:pt>
                <c:pt idx="28">
                  <c:v>35930</c:v>
                </c:pt>
                <c:pt idx="29">
                  <c:v>35961</c:v>
                </c:pt>
                <c:pt idx="30">
                  <c:v>35991</c:v>
                </c:pt>
                <c:pt idx="31">
                  <c:v>36022</c:v>
                </c:pt>
                <c:pt idx="32">
                  <c:v>36053</c:v>
                </c:pt>
                <c:pt idx="33">
                  <c:v>36083</c:v>
                </c:pt>
                <c:pt idx="34">
                  <c:v>36114</c:v>
                </c:pt>
                <c:pt idx="35">
                  <c:v>36144</c:v>
                </c:pt>
                <c:pt idx="36">
                  <c:v>36175</c:v>
                </c:pt>
                <c:pt idx="37">
                  <c:v>36206</c:v>
                </c:pt>
                <c:pt idx="38">
                  <c:v>36234</c:v>
                </c:pt>
                <c:pt idx="39">
                  <c:v>36265</c:v>
                </c:pt>
                <c:pt idx="40">
                  <c:v>36295</c:v>
                </c:pt>
                <c:pt idx="41">
                  <c:v>36326</c:v>
                </c:pt>
                <c:pt idx="42">
                  <c:v>36356</c:v>
                </c:pt>
                <c:pt idx="43">
                  <c:v>36387</c:v>
                </c:pt>
                <c:pt idx="44">
                  <c:v>36418</c:v>
                </c:pt>
                <c:pt idx="45">
                  <c:v>36448</c:v>
                </c:pt>
                <c:pt idx="46">
                  <c:v>36479</c:v>
                </c:pt>
                <c:pt idx="47">
                  <c:v>36509</c:v>
                </c:pt>
                <c:pt idx="48">
                  <c:v>36540</c:v>
                </c:pt>
                <c:pt idx="49">
                  <c:v>36571</c:v>
                </c:pt>
                <c:pt idx="50">
                  <c:v>36600</c:v>
                </c:pt>
                <c:pt idx="51">
                  <c:v>36631</c:v>
                </c:pt>
                <c:pt idx="52">
                  <c:v>36661</c:v>
                </c:pt>
                <c:pt idx="53">
                  <c:v>36692</c:v>
                </c:pt>
                <c:pt idx="54">
                  <c:v>36722</c:v>
                </c:pt>
                <c:pt idx="55">
                  <c:v>36753</c:v>
                </c:pt>
                <c:pt idx="56">
                  <c:v>36784</c:v>
                </c:pt>
                <c:pt idx="57">
                  <c:v>36814</c:v>
                </c:pt>
                <c:pt idx="58">
                  <c:v>36845</c:v>
                </c:pt>
                <c:pt idx="59">
                  <c:v>36875</c:v>
                </c:pt>
                <c:pt idx="60">
                  <c:v>36906</c:v>
                </c:pt>
                <c:pt idx="61">
                  <c:v>36937</c:v>
                </c:pt>
                <c:pt idx="62">
                  <c:v>36965</c:v>
                </c:pt>
                <c:pt idx="63">
                  <c:v>36996</c:v>
                </c:pt>
                <c:pt idx="64">
                  <c:v>37026</c:v>
                </c:pt>
                <c:pt idx="65">
                  <c:v>37057</c:v>
                </c:pt>
                <c:pt idx="66">
                  <c:v>37087</c:v>
                </c:pt>
                <c:pt idx="67">
                  <c:v>37118</c:v>
                </c:pt>
                <c:pt idx="68">
                  <c:v>37149</c:v>
                </c:pt>
                <c:pt idx="69">
                  <c:v>37179</c:v>
                </c:pt>
                <c:pt idx="70">
                  <c:v>37210</c:v>
                </c:pt>
                <c:pt idx="71">
                  <c:v>37240</c:v>
                </c:pt>
                <c:pt idx="72">
                  <c:v>37271</c:v>
                </c:pt>
                <c:pt idx="73">
                  <c:v>37302</c:v>
                </c:pt>
                <c:pt idx="74">
                  <c:v>37330</c:v>
                </c:pt>
                <c:pt idx="75">
                  <c:v>37361</c:v>
                </c:pt>
                <c:pt idx="76">
                  <c:v>37391</c:v>
                </c:pt>
                <c:pt idx="77">
                  <c:v>37422</c:v>
                </c:pt>
                <c:pt idx="78">
                  <c:v>37452</c:v>
                </c:pt>
                <c:pt idx="79">
                  <c:v>37483</c:v>
                </c:pt>
                <c:pt idx="80">
                  <c:v>37514</c:v>
                </c:pt>
                <c:pt idx="81">
                  <c:v>37544</c:v>
                </c:pt>
                <c:pt idx="82">
                  <c:v>37575</c:v>
                </c:pt>
                <c:pt idx="83">
                  <c:v>37605</c:v>
                </c:pt>
                <c:pt idx="84">
                  <c:v>37636</c:v>
                </c:pt>
                <c:pt idx="85">
                  <c:v>37667</c:v>
                </c:pt>
                <c:pt idx="86">
                  <c:v>37695</c:v>
                </c:pt>
                <c:pt idx="87">
                  <c:v>37726</c:v>
                </c:pt>
                <c:pt idx="88">
                  <c:v>37756</c:v>
                </c:pt>
                <c:pt idx="89">
                  <c:v>37787</c:v>
                </c:pt>
                <c:pt idx="90">
                  <c:v>37817</c:v>
                </c:pt>
                <c:pt idx="91">
                  <c:v>37848</c:v>
                </c:pt>
                <c:pt idx="92">
                  <c:v>37879</c:v>
                </c:pt>
                <c:pt idx="93">
                  <c:v>37909</c:v>
                </c:pt>
                <c:pt idx="94">
                  <c:v>37940</c:v>
                </c:pt>
                <c:pt idx="95">
                  <c:v>37970</c:v>
                </c:pt>
                <c:pt idx="96">
                  <c:v>38001</c:v>
                </c:pt>
                <c:pt idx="97">
                  <c:v>38032</c:v>
                </c:pt>
                <c:pt idx="98">
                  <c:v>38061</c:v>
                </c:pt>
                <c:pt idx="99">
                  <c:v>38092</c:v>
                </c:pt>
                <c:pt idx="100">
                  <c:v>38122</c:v>
                </c:pt>
                <c:pt idx="101">
                  <c:v>38153</c:v>
                </c:pt>
                <c:pt idx="102">
                  <c:v>38183</c:v>
                </c:pt>
                <c:pt idx="103">
                  <c:v>38214</c:v>
                </c:pt>
                <c:pt idx="104">
                  <c:v>38245</c:v>
                </c:pt>
                <c:pt idx="105">
                  <c:v>38275</c:v>
                </c:pt>
                <c:pt idx="106">
                  <c:v>38306</c:v>
                </c:pt>
                <c:pt idx="107">
                  <c:v>38336</c:v>
                </c:pt>
                <c:pt idx="108">
                  <c:v>38367</c:v>
                </c:pt>
                <c:pt idx="109">
                  <c:v>38398</c:v>
                </c:pt>
                <c:pt idx="110">
                  <c:v>38426</c:v>
                </c:pt>
                <c:pt idx="111">
                  <c:v>38457</c:v>
                </c:pt>
                <c:pt idx="112">
                  <c:v>38487</c:v>
                </c:pt>
                <c:pt idx="113">
                  <c:v>38518</c:v>
                </c:pt>
                <c:pt idx="114">
                  <c:v>38548</c:v>
                </c:pt>
                <c:pt idx="115">
                  <c:v>38579</c:v>
                </c:pt>
                <c:pt idx="116">
                  <c:v>38610</c:v>
                </c:pt>
                <c:pt idx="117">
                  <c:v>38640</c:v>
                </c:pt>
                <c:pt idx="118">
                  <c:v>38671</c:v>
                </c:pt>
                <c:pt idx="119">
                  <c:v>38701</c:v>
                </c:pt>
                <c:pt idx="120">
                  <c:v>38732</c:v>
                </c:pt>
                <c:pt idx="121">
                  <c:v>38763</c:v>
                </c:pt>
                <c:pt idx="122">
                  <c:v>38791</c:v>
                </c:pt>
                <c:pt idx="123">
                  <c:v>38822</c:v>
                </c:pt>
                <c:pt idx="124">
                  <c:v>38852</c:v>
                </c:pt>
                <c:pt idx="125">
                  <c:v>38883</c:v>
                </c:pt>
                <c:pt idx="126">
                  <c:v>38913</c:v>
                </c:pt>
                <c:pt idx="127">
                  <c:v>38944</c:v>
                </c:pt>
                <c:pt idx="128">
                  <c:v>38975</c:v>
                </c:pt>
                <c:pt idx="129">
                  <c:v>39005</c:v>
                </c:pt>
                <c:pt idx="130">
                  <c:v>39036</c:v>
                </c:pt>
                <c:pt idx="131">
                  <c:v>39066</c:v>
                </c:pt>
                <c:pt idx="132">
                  <c:v>39097</c:v>
                </c:pt>
                <c:pt idx="133">
                  <c:v>39128</c:v>
                </c:pt>
                <c:pt idx="134">
                  <c:v>39156</c:v>
                </c:pt>
                <c:pt idx="135">
                  <c:v>39187</c:v>
                </c:pt>
                <c:pt idx="136">
                  <c:v>39217</c:v>
                </c:pt>
                <c:pt idx="137">
                  <c:v>39248</c:v>
                </c:pt>
                <c:pt idx="138">
                  <c:v>39278</c:v>
                </c:pt>
                <c:pt idx="139">
                  <c:v>39309</c:v>
                </c:pt>
                <c:pt idx="140">
                  <c:v>39340</c:v>
                </c:pt>
                <c:pt idx="141">
                  <c:v>39370</c:v>
                </c:pt>
                <c:pt idx="142">
                  <c:v>39401</c:v>
                </c:pt>
                <c:pt idx="143">
                  <c:v>39431</c:v>
                </c:pt>
                <c:pt idx="144">
                  <c:v>39462</c:v>
                </c:pt>
                <c:pt idx="145">
                  <c:v>39493</c:v>
                </c:pt>
                <c:pt idx="146">
                  <c:v>39522</c:v>
                </c:pt>
                <c:pt idx="147">
                  <c:v>39553</c:v>
                </c:pt>
                <c:pt idx="148">
                  <c:v>39583</c:v>
                </c:pt>
                <c:pt idx="149">
                  <c:v>39614</c:v>
                </c:pt>
                <c:pt idx="150">
                  <c:v>39644</c:v>
                </c:pt>
                <c:pt idx="151">
                  <c:v>39675</c:v>
                </c:pt>
                <c:pt idx="152">
                  <c:v>39706</c:v>
                </c:pt>
                <c:pt idx="153">
                  <c:v>39736</c:v>
                </c:pt>
                <c:pt idx="154">
                  <c:v>39767</c:v>
                </c:pt>
                <c:pt idx="155">
                  <c:v>39797</c:v>
                </c:pt>
                <c:pt idx="156">
                  <c:v>39828</c:v>
                </c:pt>
                <c:pt idx="157">
                  <c:v>39859</c:v>
                </c:pt>
                <c:pt idx="158">
                  <c:v>39887</c:v>
                </c:pt>
                <c:pt idx="159">
                  <c:v>39918</c:v>
                </c:pt>
                <c:pt idx="160">
                  <c:v>39948</c:v>
                </c:pt>
                <c:pt idx="161">
                  <c:v>39979</c:v>
                </c:pt>
                <c:pt idx="162">
                  <c:v>40009</c:v>
                </c:pt>
                <c:pt idx="163">
                  <c:v>40040</c:v>
                </c:pt>
                <c:pt idx="164">
                  <c:v>40071</c:v>
                </c:pt>
                <c:pt idx="165">
                  <c:v>40101</c:v>
                </c:pt>
                <c:pt idx="166">
                  <c:v>40132</c:v>
                </c:pt>
                <c:pt idx="167">
                  <c:v>40162</c:v>
                </c:pt>
                <c:pt idx="168">
                  <c:v>40193</c:v>
                </c:pt>
                <c:pt idx="169">
                  <c:v>40224</c:v>
                </c:pt>
                <c:pt idx="170">
                  <c:v>40252</c:v>
                </c:pt>
                <c:pt idx="171">
                  <c:v>40283</c:v>
                </c:pt>
                <c:pt idx="172">
                  <c:v>40313</c:v>
                </c:pt>
                <c:pt idx="173">
                  <c:v>40344</c:v>
                </c:pt>
                <c:pt idx="174">
                  <c:v>40374</c:v>
                </c:pt>
                <c:pt idx="175">
                  <c:v>40405</c:v>
                </c:pt>
                <c:pt idx="176">
                  <c:v>40436</c:v>
                </c:pt>
                <c:pt idx="177">
                  <c:v>40466</c:v>
                </c:pt>
                <c:pt idx="178">
                  <c:v>40497</c:v>
                </c:pt>
                <c:pt idx="179">
                  <c:v>40527</c:v>
                </c:pt>
                <c:pt idx="180">
                  <c:v>40558</c:v>
                </c:pt>
                <c:pt idx="181">
                  <c:v>40589</c:v>
                </c:pt>
                <c:pt idx="182">
                  <c:v>40617</c:v>
                </c:pt>
                <c:pt idx="183">
                  <c:v>40648</c:v>
                </c:pt>
                <c:pt idx="184">
                  <c:v>40678</c:v>
                </c:pt>
                <c:pt idx="185">
                  <c:v>40709</c:v>
                </c:pt>
                <c:pt idx="186">
                  <c:v>40739</c:v>
                </c:pt>
                <c:pt idx="187">
                  <c:v>40770</c:v>
                </c:pt>
                <c:pt idx="188">
                  <c:v>40801</c:v>
                </c:pt>
                <c:pt idx="189">
                  <c:v>40831</c:v>
                </c:pt>
                <c:pt idx="190">
                  <c:v>40862</c:v>
                </c:pt>
                <c:pt idx="191">
                  <c:v>40892</c:v>
                </c:pt>
                <c:pt idx="192">
                  <c:v>40923</c:v>
                </c:pt>
                <c:pt idx="193">
                  <c:v>40954</c:v>
                </c:pt>
                <c:pt idx="194">
                  <c:v>40983</c:v>
                </c:pt>
                <c:pt idx="195">
                  <c:v>41014</c:v>
                </c:pt>
                <c:pt idx="196">
                  <c:v>41044</c:v>
                </c:pt>
                <c:pt idx="197">
                  <c:v>41075</c:v>
                </c:pt>
                <c:pt idx="198">
                  <c:v>41105</c:v>
                </c:pt>
                <c:pt idx="199">
                  <c:v>41136</c:v>
                </c:pt>
                <c:pt idx="200">
                  <c:v>41167</c:v>
                </c:pt>
                <c:pt idx="201">
                  <c:v>41197</c:v>
                </c:pt>
                <c:pt idx="202">
                  <c:v>41228</c:v>
                </c:pt>
                <c:pt idx="203">
                  <c:v>41258</c:v>
                </c:pt>
                <c:pt idx="204">
                  <c:v>41289</c:v>
                </c:pt>
                <c:pt idx="205">
                  <c:v>41320</c:v>
                </c:pt>
                <c:pt idx="206">
                  <c:v>41348</c:v>
                </c:pt>
                <c:pt idx="207">
                  <c:v>41379</c:v>
                </c:pt>
                <c:pt idx="208">
                  <c:v>41409</c:v>
                </c:pt>
                <c:pt idx="209">
                  <c:v>41440</c:v>
                </c:pt>
                <c:pt idx="210">
                  <c:v>41470</c:v>
                </c:pt>
                <c:pt idx="211">
                  <c:v>41501</c:v>
                </c:pt>
                <c:pt idx="212">
                  <c:v>41532</c:v>
                </c:pt>
                <c:pt idx="213">
                  <c:v>41562</c:v>
                </c:pt>
                <c:pt idx="214">
                  <c:v>41593</c:v>
                </c:pt>
                <c:pt idx="215">
                  <c:v>41623</c:v>
                </c:pt>
                <c:pt idx="216">
                  <c:v>41654</c:v>
                </c:pt>
                <c:pt idx="217">
                  <c:v>41685</c:v>
                </c:pt>
                <c:pt idx="218">
                  <c:v>41713</c:v>
                </c:pt>
                <c:pt idx="219">
                  <c:v>41744</c:v>
                </c:pt>
                <c:pt idx="220">
                  <c:v>41774</c:v>
                </c:pt>
                <c:pt idx="221">
                  <c:v>41805</c:v>
                </c:pt>
                <c:pt idx="222">
                  <c:v>41835</c:v>
                </c:pt>
                <c:pt idx="223">
                  <c:v>41866</c:v>
                </c:pt>
                <c:pt idx="224">
                  <c:v>41897</c:v>
                </c:pt>
                <c:pt idx="225">
                  <c:v>41927</c:v>
                </c:pt>
                <c:pt idx="226">
                  <c:v>41958</c:v>
                </c:pt>
                <c:pt idx="227">
                  <c:v>41988</c:v>
                </c:pt>
                <c:pt idx="228">
                  <c:v>42019</c:v>
                </c:pt>
                <c:pt idx="229">
                  <c:v>42050</c:v>
                </c:pt>
                <c:pt idx="230">
                  <c:v>42078</c:v>
                </c:pt>
                <c:pt idx="231">
                  <c:v>42109</c:v>
                </c:pt>
                <c:pt idx="232">
                  <c:v>42139</c:v>
                </c:pt>
                <c:pt idx="233">
                  <c:v>42170</c:v>
                </c:pt>
                <c:pt idx="234">
                  <c:v>42200</c:v>
                </c:pt>
                <c:pt idx="235">
                  <c:v>42231</c:v>
                </c:pt>
                <c:pt idx="236">
                  <c:v>42262</c:v>
                </c:pt>
                <c:pt idx="237">
                  <c:v>42292</c:v>
                </c:pt>
                <c:pt idx="238">
                  <c:v>42323</c:v>
                </c:pt>
                <c:pt idx="239">
                  <c:v>42353</c:v>
                </c:pt>
                <c:pt idx="240">
                  <c:v>42384</c:v>
                </c:pt>
                <c:pt idx="241">
                  <c:v>42415</c:v>
                </c:pt>
                <c:pt idx="242">
                  <c:v>42444</c:v>
                </c:pt>
                <c:pt idx="243">
                  <c:v>42475</c:v>
                </c:pt>
                <c:pt idx="244">
                  <c:v>42505</c:v>
                </c:pt>
                <c:pt idx="245">
                  <c:v>42536</c:v>
                </c:pt>
                <c:pt idx="246">
                  <c:v>42566</c:v>
                </c:pt>
                <c:pt idx="247">
                  <c:v>42597</c:v>
                </c:pt>
                <c:pt idx="248">
                  <c:v>42628</c:v>
                </c:pt>
                <c:pt idx="249">
                  <c:v>42658</c:v>
                </c:pt>
                <c:pt idx="250">
                  <c:v>42689</c:v>
                </c:pt>
                <c:pt idx="251">
                  <c:v>42719</c:v>
                </c:pt>
                <c:pt idx="252">
                  <c:v>42750</c:v>
                </c:pt>
                <c:pt idx="253">
                  <c:v>42781</c:v>
                </c:pt>
                <c:pt idx="254">
                  <c:v>42809</c:v>
                </c:pt>
                <c:pt idx="255">
                  <c:v>42840</c:v>
                </c:pt>
                <c:pt idx="256">
                  <c:v>42870</c:v>
                </c:pt>
                <c:pt idx="257">
                  <c:v>42901</c:v>
                </c:pt>
                <c:pt idx="258">
                  <c:v>42931</c:v>
                </c:pt>
                <c:pt idx="259">
                  <c:v>42962</c:v>
                </c:pt>
                <c:pt idx="260">
                  <c:v>42993</c:v>
                </c:pt>
                <c:pt idx="261">
                  <c:v>43023</c:v>
                </c:pt>
                <c:pt idx="262">
                  <c:v>43054</c:v>
                </c:pt>
                <c:pt idx="263">
                  <c:v>43084</c:v>
                </c:pt>
                <c:pt idx="264">
                  <c:v>43115</c:v>
                </c:pt>
                <c:pt idx="265">
                  <c:v>43146</c:v>
                </c:pt>
                <c:pt idx="266">
                  <c:v>43174</c:v>
                </c:pt>
                <c:pt idx="267">
                  <c:v>43205</c:v>
                </c:pt>
                <c:pt idx="268">
                  <c:v>43235</c:v>
                </c:pt>
                <c:pt idx="269">
                  <c:v>43266</c:v>
                </c:pt>
                <c:pt idx="270">
                  <c:v>43296</c:v>
                </c:pt>
                <c:pt idx="271">
                  <c:v>43327</c:v>
                </c:pt>
                <c:pt idx="272">
                  <c:v>43358</c:v>
                </c:pt>
                <c:pt idx="273">
                  <c:v>43388</c:v>
                </c:pt>
                <c:pt idx="274">
                  <c:v>43419</c:v>
                </c:pt>
                <c:pt idx="275">
                  <c:v>43449</c:v>
                </c:pt>
                <c:pt idx="276">
                  <c:v>43480</c:v>
                </c:pt>
                <c:pt idx="277">
                  <c:v>43511</c:v>
                </c:pt>
                <c:pt idx="278">
                  <c:v>43539</c:v>
                </c:pt>
                <c:pt idx="279">
                  <c:v>43570</c:v>
                </c:pt>
                <c:pt idx="280">
                  <c:v>43600</c:v>
                </c:pt>
                <c:pt idx="281">
                  <c:v>43631</c:v>
                </c:pt>
                <c:pt idx="282">
                  <c:v>43661</c:v>
                </c:pt>
                <c:pt idx="283">
                  <c:v>43692</c:v>
                </c:pt>
                <c:pt idx="284">
                  <c:v>43723</c:v>
                </c:pt>
                <c:pt idx="285">
                  <c:v>43753</c:v>
                </c:pt>
                <c:pt idx="286">
                  <c:v>43784</c:v>
                </c:pt>
                <c:pt idx="287">
                  <c:v>43814</c:v>
                </c:pt>
                <c:pt idx="288">
                  <c:v>43845</c:v>
                </c:pt>
                <c:pt idx="289">
                  <c:v>43876</c:v>
                </c:pt>
                <c:pt idx="290">
                  <c:v>43905</c:v>
                </c:pt>
                <c:pt idx="291">
                  <c:v>43936</c:v>
                </c:pt>
                <c:pt idx="292">
                  <c:v>43966</c:v>
                </c:pt>
                <c:pt idx="293">
                  <c:v>43997</c:v>
                </c:pt>
                <c:pt idx="294">
                  <c:v>44027</c:v>
                </c:pt>
                <c:pt idx="295">
                  <c:v>44058</c:v>
                </c:pt>
                <c:pt idx="296">
                  <c:v>44089</c:v>
                </c:pt>
                <c:pt idx="297">
                  <c:v>44119</c:v>
                </c:pt>
                <c:pt idx="298">
                  <c:v>44150</c:v>
                </c:pt>
                <c:pt idx="299">
                  <c:v>44180</c:v>
                </c:pt>
                <c:pt idx="300">
                  <c:v>44211</c:v>
                </c:pt>
                <c:pt idx="301">
                  <c:v>44242</c:v>
                </c:pt>
                <c:pt idx="302">
                  <c:v>44270</c:v>
                </c:pt>
                <c:pt idx="303">
                  <c:v>44301</c:v>
                </c:pt>
                <c:pt idx="304">
                  <c:v>44331</c:v>
                </c:pt>
                <c:pt idx="305">
                  <c:v>44362</c:v>
                </c:pt>
                <c:pt idx="306">
                  <c:v>44392</c:v>
                </c:pt>
                <c:pt idx="307">
                  <c:v>44423</c:v>
                </c:pt>
                <c:pt idx="308">
                  <c:v>44454</c:v>
                </c:pt>
                <c:pt idx="309">
                  <c:v>44484</c:v>
                </c:pt>
                <c:pt idx="310">
                  <c:v>44515</c:v>
                </c:pt>
                <c:pt idx="311">
                  <c:v>44545</c:v>
                </c:pt>
                <c:pt idx="312">
                  <c:v>44576</c:v>
                </c:pt>
                <c:pt idx="313">
                  <c:v>44607</c:v>
                </c:pt>
                <c:pt idx="314">
                  <c:v>44635</c:v>
                </c:pt>
                <c:pt idx="315">
                  <c:v>44666</c:v>
                </c:pt>
                <c:pt idx="316">
                  <c:v>44696</c:v>
                </c:pt>
                <c:pt idx="317">
                  <c:v>44727</c:v>
                </c:pt>
                <c:pt idx="318">
                  <c:v>44757</c:v>
                </c:pt>
                <c:pt idx="319">
                  <c:v>44788</c:v>
                </c:pt>
                <c:pt idx="320">
                  <c:v>44819</c:v>
                </c:pt>
                <c:pt idx="321">
                  <c:v>44849</c:v>
                </c:pt>
                <c:pt idx="322">
                  <c:v>44880</c:v>
                </c:pt>
                <c:pt idx="323">
                  <c:v>44910</c:v>
                </c:pt>
                <c:pt idx="324">
                  <c:v>44941</c:v>
                </c:pt>
                <c:pt idx="325">
                  <c:v>44972</c:v>
                </c:pt>
                <c:pt idx="326">
                  <c:v>45000</c:v>
                </c:pt>
                <c:pt idx="327">
                  <c:v>45031</c:v>
                </c:pt>
                <c:pt idx="328">
                  <c:v>45061</c:v>
                </c:pt>
                <c:pt idx="329">
                  <c:v>45092</c:v>
                </c:pt>
                <c:pt idx="330">
                  <c:v>45122</c:v>
                </c:pt>
                <c:pt idx="331">
                  <c:v>45153</c:v>
                </c:pt>
                <c:pt idx="332">
                  <c:v>45184</c:v>
                </c:pt>
                <c:pt idx="333">
                  <c:v>45214</c:v>
                </c:pt>
                <c:pt idx="334">
                  <c:v>45245</c:v>
                </c:pt>
                <c:pt idx="335">
                  <c:v>45275</c:v>
                </c:pt>
                <c:pt idx="336">
                  <c:v>45306</c:v>
                </c:pt>
                <c:pt idx="337">
                  <c:v>45337</c:v>
                </c:pt>
                <c:pt idx="338">
                  <c:v>45366</c:v>
                </c:pt>
                <c:pt idx="339">
                  <c:v>45397</c:v>
                </c:pt>
                <c:pt idx="340">
                  <c:v>45427</c:v>
                </c:pt>
                <c:pt idx="341">
                  <c:v>45458</c:v>
                </c:pt>
                <c:pt idx="342">
                  <c:v>45488</c:v>
                </c:pt>
                <c:pt idx="343">
                  <c:v>45519</c:v>
                </c:pt>
                <c:pt idx="344">
                  <c:v>45550</c:v>
                </c:pt>
                <c:pt idx="345">
                  <c:v>45580</c:v>
                </c:pt>
                <c:pt idx="346">
                  <c:v>45611</c:v>
                </c:pt>
                <c:pt idx="347">
                  <c:v>45641</c:v>
                </c:pt>
                <c:pt idx="348">
                  <c:v>45672</c:v>
                </c:pt>
                <c:pt idx="349">
                  <c:v>45703</c:v>
                </c:pt>
                <c:pt idx="350">
                  <c:v>45731</c:v>
                </c:pt>
                <c:pt idx="351">
                  <c:v>45762</c:v>
                </c:pt>
                <c:pt idx="352">
                  <c:v>45792</c:v>
                </c:pt>
                <c:pt idx="353">
                  <c:v>45823</c:v>
                </c:pt>
                <c:pt idx="354">
                  <c:v>45853</c:v>
                </c:pt>
                <c:pt idx="355">
                  <c:v>45884</c:v>
                </c:pt>
              </c:numCache>
            </c:numRef>
          </c:xVal>
          <c:yVal>
            <c:numRef>
              <c:f>'U.S. VW - By Segment'!$P$6:$P$361</c:f>
              <c:numCache>
                <c:formatCode>0</c:formatCode>
                <c:ptCount val="356"/>
                <c:pt idx="0">
                  <c:v>69.667271422421393</c:v>
                </c:pt>
                <c:pt idx="1">
                  <c:v>67.735308019591997</c:v>
                </c:pt>
                <c:pt idx="2">
                  <c:v>65.970118860063593</c:v>
                </c:pt>
                <c:pt idx="3">
                  <c:v>65.256157793089599</c:v>
                </c:pt>
                <c:pt idx="4">
                  <c:v>64.246351792628701</c:v>
                </c:pt>
                <c:pt idx="5">
                  <c:v>65.295456454634703</c:v>
                </c:pt>
                <c:pt idx="6">
                  <c:v>66.563085773097598</c:v>
                </c:pt>
                <c:pt idx="7">
                  <c:v>68.188731368599903</c:v>
                </c:pt>
                <c:pt idx="8">
                  <c:v>68.275469477663506</c:v>
                </c:pt>
                <c:pt idx="9">
                  <c:v>68.066529902589295</c:v>
                </c:pt>
                <c:pt idx="10">
                  <c:v>67.246217492749295</c:v>
                </c:pt>
                <c:pt idx="11">
                  <c:v>67.646306070038506</c:v>
                </c:pt>
                <c:pt idx="12">
                  <c:v>67.622695379953498</c:v>
                </c:pt>
                <c:pt idx="13">
                  <c:v>68.785334467224104</c:v>
                </c:pt>
                <c:pt idx="14">
                  <c:v>68.488531128923597</c:v>
                </c:pt>
                <c:pt idx="15">
                  <c:v>68.882672269382795</c:v>
                </c:pt>
                <c:pt idx="16">
                  <c:v>69.373666871324701</c:v>
                </c:pt>
                <c:pt idx="17">
                  <c:v>70.0413903657345</c:v>
                </c:pt>
                <c:pt idx="18">
                  <c:v>70.935645801705505</c:v>
                </c:pt>
                <c:pt idx="19">
                  <c:v>71.434030119474997</c:v>
                </c:pt>
                <c:pt idx="20">
                  <c:v>73.631253001621303</c:v>
                </c:pt>
                <c:pt idx="21">
                  <c:v>75.335719976427498</c:v>
                </c:pt>
                <c:pt idx="22">
                  <c:v>76.349368578520796</c:v>
                </c:pt>
                <c:pt idx="23">
                  <c:v>77.210903179518596</c:v>
                </c:pt>
                <c:pt idx="24">
                  <c:v>77.997396803129902</c:v>
                </c:pt>
                <c:pt idx="25">
                  <c:v>79.589754605593399</c:v>
                </c:pt>
                <c:pt idx="26">
                  <c:v>79.580543352987306</c:v>
                </c:pt>
                <c:pt idx="27">
                  <c:v>79.548259217006503</c:v>
                </c:pt>
                <c:pt idx="28">
                  <c:v>78.797580934296207</c:v>
                </c:pt>
                <c:pt idx="29">
                  <c:v>79.244602292754493</c:v>
                </c:pt>
                <c:pt idx="30">
                  <c:v>80.340754020411694</c:v>
                </c:pt>
                <c:pt idx="31">
                  <c:v>81.761590775098099</c:v>
                </c:pt>
                <c:pt idx="32">
                  <c:v>81.708301580182606</c:v>
                </c:pt>
                <c:pt idx="33">
                  <c:v>79.941820831940106</c:v>
                </c:pt>
                <c:pt idx="34">
                  <c:v>80.248506870863693</c:v>
                </c:pt>
                <c:pt idx="35">
                  <c:v>80.915567195024906</c:v>
                </c:pt>
                <c:pt idx="36">
                  <c:v>83.059631906183299</c:v>
                </c:pt>
                <c:pt idx="37">
                  <c:v>81.405023581808393</c:v>
                </c:pt>
                <c:pt idx="38">
                  <c:v>80.748189573941303</c:v>
                </c:pt>
                <c:pt idx="39">
                  <c:v>80.318778957136701</c:v>
                </c:pt>
                <c:pt idx="40">
                  <c:v>81.481864338746306</c:v>
                </c:pt>
                <c:pt idx="41">
                  <c:v>82.972679980694494</c:v>
                </c:pt>
                <c:pt idx="42">
                  <c:v>84.831087412934593</c:v>
                </c:pt>
                <c:pt idx="43">
                  <c:v>88.867625356337101</c:v>
                </c:pt>
                <c:pt idx="44">
                  <c:v>92.575564779233304</c:v>
                </c:pt>
                <c:pt idx="45">
                  <c:v>94.8451176398179</c:v>
                </c:pt>
                <c:pt idx="46">
                  <c:v>94.409666643885004</c:v>
                </c:pt>
                <c:pt idx="47">
                  <c:v>93.174804725082495</c:v>
                </c:pt>
                <c:pt idx="48">
                  <c:v>92.911186495089595</c:v>
                </c:pt>
                <c:pt idx="49">
                  <c:v>93.120658403193005</c:v>
                </c:pt>
                <c:pt idx="50">
                  <c:v>94.444259308077207</c:v>
                </c:pt>
                <c:pt idx="51">
                  <c:v>94.408151623989397</c:v>
                </c:pt>
                <c:pt idx="52">
                  <c:v>94.272585963395301</c:v>
                </c:pt>
                <c:pt idx="53">
                  <c:v>93.288207808670407</c:v>
                </c:pt>
                <c:pt idx="54">
                  <c:v>94.026579608795799</c:v>
                </c:pt>
                <c:pt idx="55">
                  <c:v>94.919943481884403</c:v>
                </c:pt>
                <c:pt idx="56">
                  <c:v>96.2339410931543</c:v>
                </c:pt>
                <c:pt idx="57">
                  <c:v>97.441211952646896</c:v>
                </c:pt>
                <c:pt idx="58">
                  <c:v>98.657534524976896</c:v>
                </c:pt>
                <c:pt idx="59">
                  <c:v>100</c:v>
                </c:pt>
                <c:pt idx="60">
                  <c:v>100.568155352218</c:v>
                </c:pt>
                <c:pt idx="61">
                  <c:v>101.079960351857</c:v>
                </c:pt>
                <c:pt idx="62">
                  <c:v>100.707556847859</c:v>
                </c:pt>
                <c:pt idx="63">
                  <c:v>100.354026327715</c:v>
                </c:pt>
                <c:pt idx="64">
                  <c:v>100.87536362163399</c:v>
                </c:pt>
                <c:pt idx="65">
                  <c:v>102.16357065234899</c:v>
                </c:pt>
                <c:pt idx="66">
                  <c:v>103.413852703787</c:v>
                </c:pt>
                <c:pt idx="67">
                  <c:v>103.823499295345</c:v>
                </c:pt>
                <c:pt idx="68">
                  <c:v>104.108229979538</c:v>
                </c:pt>
                <c:pt idx="69">
                  <c:v>104.234723657008</c:v>
                </c:pt>
                <c:pt idx="70">
                  <c:v>104.259644856371</c:v>
                </c:pt>
                <c:pt idx="71">
                  <c:v>104.45993465586599</c:v>
                </c:pt>
                <c:pt idx="72">
                  <c:v>105.633241973311</c:v>
                </c:pt>
                <c:pt idx="73">
                  <c:v>107.579355263579</c:v>
                </c:pt>
                <c:pt idx="74">
                  <c:v>108.800946087226</c:v>
                </c:pt>
                <c:pt idx="75">
                  <c:v>110.421163271674</c:v>
                </c:pt>
                <c:pt idx="76">
                  <c:v>110.550894631868</c:v>
                </c:pt>
                <c:pt idx="77">
                  <c:v>111.40993325211601</c:v>
                </c:pt>
                <c:pt idx="78">
                  <c:v>110.174416634338</c:v>
                </c:pt>
                <c:pt idx="79">
                  <c:v>109.799058411587</c:v>
                </c:pt>
                <c:pt idx="80">
                  <c:v>109.081609550466</c:v>
                </c:pt>
                <c:pt idx="81">
                  <c:v>110.383419709149</c:v>
                </c:pt>
                <c:pt idx="82">
                  <c:v>112.479241317595</c:v>
                </c:pt>
                <c:pt idx="83">
                  <c:v>115.276081314659</c:v>
                </c:pt>
                <c:pt idx="84">
                  <c:v>117.044542299697</c:v>
                </c:pt>
                <c:pt idx="85">
                  <c:v>117.92792090813499</c:v>
                </c:pt>
                <c:pt idx="86">
                  <c:v>118.153559677259</c:v>
                </c:pt>
                <c:pt idx="87">
                  <c:v>118.925098146501</c:v>
                </c:pt>
                <c:pt idx="88">
                  <c:v>119.802715026917</c:v>
                </c:pt>
                <c:pt idx="89">
                  <c:v>121.044576253172</c:v>
                </c:pt>
                <c:pt idx="90">
                  <c:v>121.767178026914</c:v>
                </c:pt>
                <c:pt idx="91">
                  <c:v>122.10905738746</c:v>
                </c:pt>
                <c:pt idx="92">
                  <c:v>121.37040683862</c:v>
                </c:pt>
                <c:pt idx="93">
                  <c:v>120.65484148835201</c:v>
                </c:pt>
                <c:pt idx="94">
                  <c:v>120.938742585835</c:v>
                </c:pt>
                <c:pt idx="95">
                  <c:v>122.512933774019</c:v>
                </c:pt>
                <c:pt idx="96">
                  <c:v>123.62062924919699</c:v>
                </c:pt>
                <c:pt idx="97">
                  <c:v>123.864330324581</c:v>
                </c:pt>
                <c:pt idx="98">
                  <c:v>124.06494648477199</c:v>
                </c:pt>
                <c:pt idx="99">
                  <c:v>125.239350542924</c:v>
                </c:pt>
                <c:pt idx="100">
                  <c:v>127.023646322746</c:v>
                </c:pt>
                <c:pt idx="101">
                  <c:v>128.495721216032</c:v>
                </c:pt>
                <c:pt idx="102">
                  <c:v>130.81122513476299</c:v>
                </c:pt>
                <c:pt idx="103">
                  <c:v>133.513434277008</c:v>
                </c:pt>
                <c:pt idx="104">
                  <c:v>136.52324352344399</c:v>
                </c:pt>
                <c:pt idx="105">
                  <c:v>137.29499917843199</c:v>
                </c:pt>
                <c:pt idx="106">
                  <c:v>138.104582141457</c:v>
                </c:pt>
                <c:pt idx="107">
                  <c:v>138.101359886875</c:v>
                </c:pt>
                <c:pt idx="108">
                  <c:v>140.16716167038399</c:v>
                </c:pt>
                <c:pt idx="109">
                  <c:v>141.67973905671201</c:v>
                </c:pt>
                <c:pt idx="110">
                  <c:v>144.458495323368</c:v>
                </c:pt>
                <c:pt idx="111">
                  <c:v>146.019295622763</c:v>
                </c:pt>
                <c:pt idx="112">
                  <c:v>147.39147604363899</c:v>
                </c:pt>
                <c:pt idx="113">
                  <c:v>149.07904871695999</c:v>
                </c:pt>
                <c:pt idx="114">
                  <c:v>151.75652338339401</c:v>
                </c:pt>
                <c:pt idx="115">
                  <c:v>155.51564121230501</c:v>
                </c:pt>
                <c:pt idx="116">
                  <c:v>159.260450279938</c:v>
                </c:pt>
                <c:pt idx="117">
                  <c:v>163.98491845292801</c:v>
                </c:pt>
                <c:pt idx="118">
                  <c:v>167.13499526055099</c:v>
                </c:pt>
                <c:pt idx="119">
                  <c:v>168.345084014001</c:v>
                </c:pt>
                <c:pt idx="120">
                  <c:v>165.98899575824001</c:v>
                </c:pt>
                <c:pt idx="121">
                  <c:v>164.831675487241</c:v>
                </c:pt>
                <c:pt idx="122">
                  <c:v>164.367721447962</c:v>
                </c:pt>
                <c:pt idx="123">
                  <c:v>164.813525779516</c:v>
                </c:pt>
                <c:pt idx="124">
                  <c:v>164.65297983420101</c:v>
                </c:pt>
                <c:pt idx="125">
                  <c:v>163.90047535021901</c:v>
                </c:pt>
                <c:pt idx="126">
                  <c:v>163.834702490816</c:v>
                </c:pt>
                <c:pt idx="127">
                  <c:v>162.55292353644199</c:v>
                </c:pt>
                <c:pt idx="128">
                  <c:v>161.670248166444</c:v>
                </c:pt>
                <c:pt idx="129">
                  <c:v>167.511938407591</c:v>
                </c:pt>
                <c:pt idx="130">
                  <c:v>174.075596598641</c:v>
                </c:pt>
                <c:pt idx="131">
                  <c:v>181.478063529873</c:v>
                </c:pt>
                <c:pt idx="132">
                  <c:v>177.13303151669101</c:v>
                </c:pt>
                <c:pt idx="133">
                  <c:v>174.109975478118</c:v>
                </c:pt>
                <c:pt idx="134">
                  <c:v>170.54787817467999</c:v>
                </c:pt>
                <c:pt idx="135">
                  <c:v>170.04946949734199</c:v>
                </c:pt>
                <c:pt idx="136">
                  <c:v>170.379288400695</c:v>
                </c:pt>
                <c:pt idx="137">
                  <c:v>170.10044114012501</c:v>
                </c:pt>
                <c:pt idx="138">
                  <c:v>172.33148214212301</c:v>
                </c:pt>
                <c:pt idx="139">
                  <c:v>170.88895044307901</c:v>
                </c:pt>
                <c:pt idx="140">
                  <c:v>171.25134956555999</c:v>
                </c:pt>
                <c:pt idx="141">
                  <c:v>168.489580238466</c:v>
                </c:pt>
                <c:pt idx="142">
                  <c:v>167.769491485743</c:v>
                </c:pt>
                <c:pt idx="143">
                  <c:v>165.47779784724199</c:v>
                </c:pt>
                <c:pt idx="144">
                  <c:v>164.70961113276101</c:v>
                </c:pt>
                <c:pt idx="145">
                  <c:v>164.16538417221</c:v>
                </c:pt>
                <c:pt idx="146">
                  <c:v>163.64233845425099</c:v>
                </c:pt>
                <c:pt idx="147">
                  <c:v>161.72808359465</c:v>
                </c:pt>
                <c:pt idx="148">
                  <c:v>159.18459953773501</c:v>
                </c:pt>
                <c:pt idx="149">
                  <c:v>157.046598885219</c:v>
                </c:pt>
                <c:pt idx="150">
                  <c:v>157.326119650782</c:v>
                </c:pt>
                <c:pt idx="151">
                  <c:v>157.465215889966</c:v>
                </c:pt>
                <c:pt idx="152">
                  <c:v>157.024797677169</c:v>
                </c:pt>
                <c:pt idx="153">
                  <c:v>154.34377593844201</c:v>
                </c:pt>
                <c:pt idx="154">
                  <c:v>148.46630160083899</c:v>
                </c:pt>
                <c:pt idx="155">
                  <c:v>141.886295930811</c:v>
                </c:pt>
                <c:pt idx="156">
                  <c:v>136.23956838307799</c:v>
                </c:pt>
                <c:pt idx="157">
                  <c:v>136.178337480756</c:v>
                </c:pt>
                <c:pt idx="158">
                  <c:v>134.45479944382799</c:v>
                </c:pt>
                <c:pt idx="159">
                  <c:v>131.957689813001</c:v>
                </c:pt>
                <c:pt idx="160">
                  <c:v>126.489606347776</c:v>
                </c:pt>
                <c:pt idx="161">
                  <c:v>123.97709578079601</c:v>
                </c:pt>
                <c:pt idx="162">
                  <c:v>121.356405142838</c:v>
                </c:pt>
                <c:pt idx="163">
                  <c:v>120.914276020156</c:v>
                </c:pt>
                <c:pt idx="164">
                  <c:v>119.501028887657</c:v>
                </c:pt>
                <c:pt idx="165">
                  <c:v>119.469353048602</c:v>
                </c:pt>
                <c:pt idx="166">
                  <c:v>117.88305415651099</c:v>
                </c:pt>
                <c:pt idx="167">
                  <c:v>117.470142585145</c:v>
                </c:pt>
                <c:pt idx="168">
                  <c:v>117.384150967902</c:v>
                </c:pt>
                <c:pt idx="169">
                  <c:v>118.21929617303</c:v>
                </c:pt>
                <c:pt idx="170">
                  <c:v>119.002803634762</c:v>
                </c:pt>
                <c:pt idx="171">
                  <c:v>120.122348567072</c:v>
                </c:pt>
                <c:pt idx="172">
                  <c:v>120.942111349255</c:v>
                </c:pt>
                <c:pt idx="173">
                  <c:v>122.642584586108</c:v>
                </c:pt>
                <c:pt idx="174">
                  <c:v>124.171134680414</c:v>
                </c:pt>
                <c:pt idx="175">
                  <c:v>128.93132537879001</c:v>
                </c:pt>
                <c:pt idx="176">
                  <c:v>133.71505223779499</c:v>
                </c:pt>
                <c:pt idx="177">
                  <c:v>138.10665781193299</c:v>
                </c:pt>
                <c:pt idx="178">
                  <c:v>139.73948301898699</c:v>
                </c:pt>
                <c:pt idx="179">
                  <c:v>141.191154153485</c:v>
                </c:pt>
                <c:pt idx="180">
                  <c:v>142.93787284411999</c:v>
                </c:pt>
                <c:pt idx="181">
                  <c:v>141.69058848105701</c:v>
                </c:pt>
                <c:pt idx="182">
                  <c:v>139.37649024869401</c:v>
                </c:pt>
                <c:pt idx="183">
                  <c:v>137.53671990948001</c:v>
                </c:pt>
                <c:pt idx="184">
                  <c:v>139.04298481354701</c:v>
                </c:pt>
                <c:pt idx="185">
                  <c:v>141.223355447659</c:v>
                </c:pt>
                <c:pt idx="186">
                  <c:v>143.59605232010699</c:v>
                </c:pt>
                <c:pt idx="187">
                  <c:v>145.45592584748201</c:v>
                </c:pt>
                <c:pt idx="188">
                  <c:v>148.95296408677601</c:v>
                </c:pt>
                <c:pt idx="189">
                  <c:v>151.31162631147501</c:v>
                </c:pt>
                <c:pt idx="190">
                  <c:v>153.496284910866</c:v>
                </c:pt>
                <c:pt idx="191">
                  <c:v>152.45941895670501</c:v>
                </c:pt>
                <c:pt idx="192">
                  <c:v>151.47566707342</c:v>
                </c:pt>
                <c:pt idx="193">
                  <c:v>148.53020256413799</c:v>
                </c:pt>
                <c:pt idx="194">
                  <c:v>147.58114180714</c:v>
                </c:pt>
                <c:pt idx="195">
                  <c:v>147.45266665024801</c:v>
                </c:pt>
                <c:pt idx="196">
                  <c:v>149.56220922115901</c:v>
                </c:pt>
                <c:pt idx="197">
                  <c:v>150.38579156314299</c:v>
                </c:pt>
                <c:pt idx="198">
                  <c:v>153.11428663679499</c:v>
                </c:pt>
                <c:pt idx="199">
                  <c:v>155.62945807855601</c:v>
                </c:pt>
                <c:pt idx="200">
                  <c:v>160.35179595925001</c:v>
                </c:pt>
                <c:pt idx="201">
                  <c:v>162.291579338731</c:v>
                </c:pt>
                <c:pt idx="202">
                  <c:v>163.239876801717</c:v>
                </c:pt>
                <c:pt idx="203">
                  <c:v>162.63981962304501</c:v>
                </c:pt>
                <c:pt idx="204">
                  <c:v>162.15624211049399</c:v>
                </c:pt>
                <c:pt idx="205">
                  <c:v>163.27627266079801</c:v>
                </c:pt>
                <c:pt idx="206">
                  <c:v>163.69385606320299</c:v>
                </c:pt>
                <c:pt idx="207">
                  <c:v>165.26909951217201</c:v>
                </c:pt>
                <c:pt idx="208">
                  <c:v>166.28429149713301</c:v>
                </c:pt>
                <c:pt idx="209">
                  <c:v>168.79213596908099</c:v>
                </c:pt>
                <c:pt idx="210">
                  <c:v>169.72490000916801</c:v>
                </c:pt>
                <c:pt idx="211">
                  <c:v>170.24185700951799</c:v>
                </c:pt>
                <c:pt idx="212">
                  <c:v>171.553920010919</c:v>
                </c:pt>
                <c:pt idx="213">
                  <c:v>173.96923992200499</c:v>
                </c:pt>
                <c:pt idx="214">
                  <c:v>176.42250900690499</c:v>
                </c:pt>
                <c:pt idx="215">
                  <c:v>176.649222658816</c:v>
                </c:pt>
                <c:pt idx="216">
                  <c:v>177.63688150669299</c:v>
                </c:pt>
                <c:pt idx="217">
                  <c:v>178.44384711638301</c:v>
                </c:pt>
                <c:pt idx="218">
                  <c:v>180.31115378515199</c:v>
                </c:pt>
                <c:pt idx="219">
                  <c:v>179.99676573817001</c:v>
                </c:pt>
                <c:pt idx="220">
                  <c:v>176.915543123464</c:v>
                </c:pt>
                <c:pt idx="221">
                  <c:v>174.32121841396199</c:v>
                </c:pt>
                <c:pt idx="222">
                  <c:v>173.61843588409101</c:v>
                </c:pt>
                <c:pt idx="223">
                  <c:v>179.54975327391901</c:v>
                </c:pt>
                <c:pt idx="224">
                  <c:v>184.67382718708501</c:v>
                </c:pt>
                <c:pt idx="225">
                  <c:v>189.59817997638501</c:v>
                </c:pt>
                <c:pt idx="226">
                  <c:v>191.82094454740101</c:v>
                </c:pt>
                <c:pt idx="227">
                  <c:v>194.907607402944</c:v>
                </c:pt>
                <c:pt idx="228">
                  <c:v>197.38567768099199</c:v>
                </c:pt>
                <c:pt idx="229">
                  <c:v>198.03425411347899</c:v>
                </c:pt>
                <c:pt idx="230">
                  <c:v>199.49323501088901</c:v>
                </c:pt>
                <c:pt idx="231">
                  <c:v>201.46176773766001</c:v>
                </c:pt>
                <c:pt idx="232">
                  <c:v>204.48596799154501</c:v>
                </c:pt>
                <c:pt idx="233">
                  <c:v>205.584663709457</c:v>
                </c:pt>
                <c:pt idx="234">
                  <c:v>206.77094576658899</c:v>
                </c:pt>
                <c:pt idx="235">
                  <c:v>207.25324609364699</c:v>
                </c:pt>
                <c:pt idx="236">
                  <c:v>207.97204085453001</c:v>
                </c:pt>
                <c:pt idx="237">
                  <c:v>206.667279337774</c:v>
                </c:pt>
                <c:pt idx="238">
                  <c:v>207.05630495975601</c:v>
                </c:pt>
                <c:pt idx="239">
                  <c:v>208.24426222243301</c:v>
                </c:pt>
                <c:pt idx="240">
                  <c:v>212.159290575282</c:v>
                </c:pt>
                <c:pt idx="241">
                  <c:v>214.05409639711701</c:v>
                </c:pt>
                <c:pt idx="242">
                  <c:v>216.36654789338601</c:v>
                </c:pt>
                <c:pt idx="243">
                  <c:v>216.863286611994</c:v>
                </c:pt>
                <c:pt idx="244">
                  <c:v>218.52156492501899</c:v>
                </c:pt>
                <c:pt idx="245">
                  <c:v>219.52573869409099</c:v>
                </c:pt>
                <c:pt idx="246">
                  <c:v>221.75283061509401</c:v>
                </c:pt>
                <c:pt idx="247">
                  <c:v>223.23941951154001</c:v>
                </c:pt>
                <c:pt idx="248">
                  <c:v>224.62151043728599</c:v>
                </c:pt>
                <c:pt idx="249">
                  <c:v>225.91484954052399</c:v>
                </c:pt>
                <c:pt idx="250">
                  <c:v>227.68033407407199</c:v>
                </c:pt>
                <c:pt idx="251">
                  <c:v>228.94831241083</c:v>
                </c:pt>
                <c:pt idx="252">
                  <c:v>228.06858508800599</c:v>
                </c:pt>
                <c:pt idx="253">
                  <c:v>226.559514636513</c:v>
                </c:pt>
                <c:pt idx="254">
                  <c:v>224.911298528901</c:v>
                </c:pt>
                <c:pt idx="255">
                  <c:v>225.74720610342499</c:v>
                </c:pt>
                <c:pt idx="256">
                  <c:v>228.52480988705599</c:v>
                </c:pt>
                <c:pt idx="257">
                  <c:v>232.317099858852</c:v>
                </c:pt>
                <c:pt idx="258">
                  <c:v>235.323231169476</c:v>
                </c:pt>
                <c:pt idx="259">
                  <c:v>236.94094291233301</c:v>
                </c:pt>
                <c:pt idx="260">
                  <c:v>238.57277859274799</c:v>
                </c:pt>
                <c:pt idx="261">
                  <c:v>240.47736744014699</c:v>
                </c:pt>
                <c:pt idx="262">
                  <c:v>242.84668184246101</c:v>
                </c:pt>
                <c:pt idx="263">
                  <c:v>245.02915911065199</c:v>
                </c:pt>
                <c:pt idx="264">
                  <c:v>247.41357733308601</c:v>
                </c:pt>
                <c:pt idx="265">
                  <c:v>248.84856675773599</c:v>
                </c:pt>
                <c:pt idx="266">
                  <c:v>250.73110431119201</c:v>
                </c:pt>
                <c:pt idx="267">
                  <c:v>251.45250736785101</c:v>
                </c:pt>
                <c:pt idx="268">
                  <c:v>251.69891973645201</c:v>
                </c:pt>
                <c:pt idx="269">
                  <c:v>251.00726268505599</c:v>
                </c:pt>
                <c:pt idx="270">
                  <c:v>252.27601644463499</c:v>
                </c:pt>
                <c:pt idx="271">
                  <c:v>254.754462356251</c:v>
                </c:pt>
                <c:pt idx="272">
                  <c:v>257.57854553452898</c:v>
                </c:pt>
                <c:pt idx="273">
                  <c:v>258.26407583504601</c:v>
                </c:pt>
                <c:pt idx="274">
                  <c:v>257.92034041980099</c:v>
                </c:pt>
                <c:pt idx="275">
                  <c:v>257.59227320265398</c:v>
                </c:pt>
                <c:pt idx="276">
                  <c:v>257.88483682033302</c:v>
                </c:pt>
                <c:pt idx="277">
                  <c:v>260.06452488820997</c:v>
                </c:pt>
                <c:pt idx="278">
                  <c:v>262.04874225170897</c:v>
                </c:pt>
                <c:pt idx="279">
                  <c:v>265.850621458327</c:v>
                </c:pt>
                <c:pt idx="280">
                  <c:v>268.11047936889798</c:v>
                </c:pt>
                <c:pt idx="281">
                  <c:v>270.57644364359197</c:v>
                </c:pt>
                <c:pt idx="282">
                  <c:v>270.63702997739699</c:v>
                </c:pt>
                <c:pt idx="283">
                  <c:v>271.17076982731197</c:v>
                </c:pt>
                <c:pt idx="284">
                  <c:v>272.11321992045299</c:v>
                </c:pt>
                <c:pt idx="285">
                  <c:v>273.78178175085401</c:v>
                </c:pt>
                <c:pt idx="286">
                  <c:v>276.66419086346298</c:v>
                </c:pt>
                <c:pt idx="287">
                  <c:v>279.38090268873702</c:v>
                </c:pt>
                <c:pt idx="288">
                  <c:v>281.30487875546299</c:v>
                </c:pt>
                <c:pt idx="289">
                  <c:v>282.154643909372</c:v>
                </c:pt>
                <c:pt idx="290">
                  <c:v>282.25741859555501</c:v>
                </c:pt>
                <c:pt idx="291">
                  <c:v>285.84425680093801</c:v>
                </c:pt>
                <c:pt idx="292">
                  <c:v>286.05968479464798</c:v>
                </c:pt>
                <c:pt idx="293">
                  <c:v>286.64377539839398</c:v>
                </c:pt>
                <c:pt idx="294">
                  <c:v>284.62391242172998</c:v>
                </c:pt>
                <c:pt idx="295">
                  <c:v>288.48621329094698</c:v>
                </c:pt>
                <c:pt idx="296">
                  <c:v>292.543540564637</c:v>
                </c:pt>
                <c:pt idx="297">
                  <c:v>297.20241707608602</c:v>
                </c:pt>
                <c:pt idx="298">
                  <c:v>298.74067742217397</c:v>
                </c:pt>
                <c:pt idx="299">
                  <c:v>300.15553532253398</c:v>
                </c:pt>
                <c:pt idx="300">
                  <c:v>300.75708495056801</c:v>
                </c:pt>
                <c:pt idx="301">
                  <c:v>302.74346880126598</c:v>
                </c:pt>
                <c:pt idx="302">
                  <c:v>305.86968688884099</c:v>
                </c:pt>
                <c:pt idx="303">
                  <c:v>310.260775046285</c:v>
                </c:pt>
                <c:pt idx="304">
                  <c:v>317.37788111421497</c:v>
                </c:pt>
                <c:pt idx="305">
                  <c:v>327.08950778827602</c:v>
                </c:pt>
                <c:pt idx="306">
                  <c:v>337.34092177998599</c:v>
                </c:pt>
                <c:pt idx="307">
                  <c:v>345.03522285112803</c:v>
                </c:pt>
                <c:pt idx="308">
                  <c:v>350.88536658028499</c:v>
                </c:pt>
                <c:pt idx="309">
                  <c:v>358.04098777592202</c:v>
                </c:pt>
                <c:pt idx="310">
                  <c:v>368.05051655454702</c:v>
                </c:pt>
                <c:pt idx="311">
                  <c:v>376.91081324041602</c:v>
                </c:pt>
                <c:pt idx="312">
                  <c:v>383.83235806122002</c:v>
                </c:pt>
                <c:pt idx="313">
                  <c:v>384.57005876493298</c:v>
                </c:pt>
                <c:pt idx="314">
                  <c:v>387.71986718033702</c:v>
                </c:pt>
                <c:pt idx="315">
                  <c:v>393.81557739591102</c:v>
                </c:pt>
                <c:pt idx="316">
                  <c:v>404.001094132969</c:v>
                </c:pt>
                <c:pt idx="317">
                  <c:v>410.929115613612</c:v>
                </c:pt>
                <c:pt idx="318">
                  <c:v>411.18479647457002</c:v>
                </c:pt>
                <c:pt idx="319">
                  <c:v>408.58506044180302</c:v>
                </c:pt>
                <c:pt idx="320">
                  <c:v>401.66566059768002</c:v>
                </c:pt>
                <c:pt idx="321">
                  <c:v>393.95465662591897</c:v>
                </c:pt>
                <c:pt idx="322">
                  <c:v>379.72803996808398</c:v>
                </c:pt>
                <c:pt idx="323">
                  <c:v>368.47541165205701</c:v>
                </c:pt>
                <c:pt idx="324">
                  <c:v>356.29892447054698</c:v>
                </c:pt>
                <c:pt idx="325">
                  <c:v>352.99766833858502</c:v>
                </c:pt>
                <c:pt idx="326">
                  <c:v>345.27453922337401</c:v>
                </c:pt>
                <c:pt idx="327">
                  <c:v>343.29362142665502</c:v>
                </c:pt>
                <c:pt idx="328">
                  <c:v>334.93160456399897</c:v>
                </c:pt>
                <c:pt idx="329">
                  <c:v>336.32362171267101</c:v>
                </c:pt>
                <c:pt idx="330">
                  <c:v>334.68841399715501</c:v>
                </c:pt>
                <c:pt idx="331">
                  <c:v>336.81215029579698</c:v>
                </c:pt>
                <c:pt idx="332">
                  <c:v>333.35552496461798</c:v>
                </c:pt>
                <c:pt idx="333">
                  <c:v>330.89155748262698</c:v>
                </c:pt>
                <c:pt idx="334">
                  <c:v>328.67838022175698</c:v>
                </c:pt>
                <c:pt idx="335">
                  <c:v>326.122636712629</c:v>
                </c:pt>
                <c:pt idx="336">
                  <c:v>318.04017618946398</c:v>
                </c:pt>
                <c:pt idx="337">
                  <c:v>309.23837535468198</c:v>
                </c:pt>
                <c:pt idx="338">
                  <c:v>302.44951427603399</c:v>
                </c:pt>
                <c:pt idx="339">
                  <c:v>303.62676395632099</c:v>
                </c:pt>
                <c:pt idx="340">
                  <c:v>305.00130763206101</c:v>
                </c:pt>
                <c:pt idx="341">
                  <c:v>305.86735449874999</c:v>
                </c:pt>
                <c:pt idx="342">
                  <c:v>304.16225930975401</c:v>
                </c:pt>
                <c:pt idx="343">
                  <c:v>303.365430729813</c:v>
                </c:pt>
                <c:pt idx="344">
                  <c:v>305.35395851255703</c:v>
                </c:pt>
                <c:pt idx="345">
                  <c:v>308.25487541251601</c:v>
                </c:pt>
                <c:pt idx="346">
                  <c:v>313.797180963806</c:v>
                </c:pt>
                <c:pt idx="347">
                  <c:v>316.60150208404798</c:v>
                </c:pt>
                <c:pt idx="348">
                  <c:v>319.70862306002499</c:v>
                </c:pt>
                <c:pt idx="349">
                  <c:v>320.90701382123598</c:v>
                </c:pt>
                <c:pt idx="350">
                  <c:v>320.64194856858302</c:v>
                </c:pt>
                <c:pt idx="351">
                  <c:v>320.09109028755501</c:v>
                </c:pt>
                <c:pt idx="352">
                  <c:v>319.07726326431998</c:v>
                </c:pt>
                <c:pt idx="353">
                  <c:v>317.55001220280002</c:v>
                </c:pt>
                <c:pt idx="354">
                  <c:v>313.055134698176</c:v>
                </c:pt>
                <c:pt idx="355">
                  <c:v>308.95283199519901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36B-4A6C-AEED-24CBF5A782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6028576"/>
        <c:axId val="526028968"/>
      </c:scatterChart>
      <c:valAx>
        <c:axId val="526028576"/>
        <c:scaling>
          <c:orientation val="minMax"/>
          <c:max val="45900"/>
          <c:min val="35155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6028968"/>
        <c:crosses val="autoZero"/>
        <c:crossBetween val="midCat"/>
        <c:majorUnit val="365"/>
      </c:valAx>
      <c:valAx>
        <c:axId val="526028968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6028576"/>
        <c:crosses val="autoZero"/>
        <c:crossBetween val="midCat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2.7627085955211444E-2"/>
          <c:w val="1"/>
          <c:h val="6.1777273772817401E-2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1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551575006358132"/>
          <c:y val="0.11265529140091206"/>
          <c:w val="0.82226346943843376"/>
          <c:h val="0.70930801618547679"/>
        </c:manualLayout>
      </c:layout>
      <c:scatterChart>
        <c:scatterStyle val="lineMarker"/>
        <c:varyColors val="0"/>
        <c:ser>
          <c:idx val="0"/>
          <c:order val="0"/>
          <c:tx>
            <c:strRef>
              <c:f>PropertyType!$Q$6</c:f>
              <c:strCache>
                <c:ptCount val="1"/>
                <c:pt idx="0">
                  <c:v>U.S.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PropertyType!$P$7:$P$124</c:f>
              <c:numCache>
                <c:formatCode>[$-409]mmm\-yy;@</c:formatCode>
                <c:ptCount val="118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  <c:pt idx="106">
                  <c:v>44834</c:v>
                </c:pt>
                <c:pt idx="107">
                  <c:v>44926</c:v>
                </c:pt>
                <c:pt idx="108">
                  <c:v>45016</c:v>
                </c:pt>
                <c:pt idx="109">
                  <c:v>45107</c:v>
                </c:pt>
                <c:pt idx="110">
                  <c:v>45199</c:v>
                </c:pt>
                <c:pt idx="111">
                  <c:v>45291</c:v>
                </c:pt>
                <c:pt idx="112">
                  <c:v>45382</c:v>
                </c:pt>
                <c:pt idx="113">
                  <c:v>45473</c:v>
                </c:pt>
                <c:pt idx="114">
                  <c:v>45565</c:v>
                </c:pt>
                <c:pt idx="115">
                  <c:v>45657</c:v>
                </c:pt>
                <c:pt idx="116">
                  <c:v>45747</c:v>
                </c:pt>
                <c:pt idx="117">
                  <c:v>45838</c:v>
                </c:pt>
              </c:numCache>
            </c:numRef>
          </c:xVal>
          <c:yVal>
            <c:numRef>
              <c:f>PropertyType!$Q$7:$Q$124</c:f>
              <c:numCache>
                <c:formatCode>0</c:formatCode>
                <c:ptCount val="118"/>
                <c:pt idx="0">
                  <c:v>58.618820716454401</c:v>
                </c:pt>
                <c:pt idx="1">
                  <c:v>62.240480745921502</c:v>
                </c:pt>
                <c:pt idx="2">
                  <c:v>65.736252145568201</c:v>
                </c:pt>
                <c:pt idx="3">
                  <c:v>65.451392615711299</c:v>
                </c:pt>
                <c:pt idx="4">
                  <c:v>65.957159412229402</c:v>
                </c:pt>
                <c:pt idx="5">
                  <c:v>69.871438770989201</c:v>
                </c:pt>
                <c:pt idx="6">
                  <c:v>74.911260634302295</c:v>
                </c:pt>
                <c:pt idx="7">
                  <c:v>77.353516573838107</c:v>
                </c:pt>
                <c:pt idx="8">
                  <c:v>77.737804287471405</c:v>
                </c:pt>
                <c:pt idx="9">
                  <c:v>78.389938111964796</c:v>
                </c:pt>
                <c:pt idx="10">
                  <c:v>80.301331386774606</c:v>
                </c:pt>
                <c:pt idx="11">
                  <c:v>82.761987590501903</c:v>
                </c:pt>
                <c:pt idx="12">
                  <c:v>85.498834016305196</c:v>
                </c:pt>
                <c:pt idx="13">
                  <c:v>89.258515273562097</c:v>
                </c:pt>
                <c:pt idx="14">
                  <c:v>90.694833924532702</c:v>
                </c:pt>
                <c:pt idx="15">
                  <c:v>90.516457579871997</c:v>
                </c:pt>
                <c:pt idx="16">
                  <c:v>93.091428200239406</c:v>
                </c:pt>
                <c:pt idx="17">
                  <c:v>98.322662186914002</c:v>
                </c:pt>
                <c:pt idx="18">
                  <c:v>100.98843951880799</c:v>
                </c:pt>
                <c:pt idx="19">
                  <c:v>100</c:v>
                </c:pt>
                <c:pt idx="20">
                  <c:v>100.26508083038399</c:v>
                </c:pt>
                <c:pt idx="21">
                  <c:v>102.540957739806</c:v>
                </c:pt>
                <c:pt idx="22">
                  <c:v>103.317793828619</c:v>
                </c:pt>
                <c:pt idx="23">
                  <c:v>102.608198095878</c:v>
                </c:pt>
                <c:pt idx="24">
                  <c:v>103.605305145248</c:v>
                </c:pt>
                <c:pt idx="25">
                  <c:v>106.279029959624</c:v>
                </c:pt>
                <c:pt idx="26">
                  <c:v>108.596496748001</c:v>
                </c:pt>
                <c:pt idx="27">
                  <c:v>109.910312925223</c:v>
                </c:pt>
                <c:pt idx="28">
                  <c:v>112.60806633185</c:v>
                </c:pt>
                <c:pt idx="29">
                  <c:v>116.245842823283</c:v>
                </c:pt>
                <c:pt idx="30">
                  <c:v>118.471114056823</c:v>
                </c:pt>
                <c:pt idx="31">
                  <c:v>120.725838857394</c:v>
                </c:pt>
                <c:pt idx="32">
                  <c:v>125.080282070282</c:v>
                </c:pt>
                <c:pt idx="33">
                  <c:v>129.909202532054</c:v>
                </c:pt>
                <c:pt idx="34">
                  <c:v>134.57012558884901</c:v>
                </c:pt>
                <c:pt idx="35">
                  <c:v>139.209942369163</c:v>
                </c:pt>
                <c:pt idx="36">
                  <c:v>144.417840905323</c:v>
                </c:pt>
                <c:pt idx="37">
                  <c:v>150.55469681301901</c:v>
                </c:pt>
                <c:pt idx="38">
                  <c:v>155.50940715896499</c:v>
                </c:pt>
                <c:pt idx="39">
                  <c:v>158.87100966105999</c:v>
                </c:pt>
                <c:pt idx="40">
                  <c:v>162.36574358370899</c:v>
                </c:pt>
                <c:pt idx="41">
                  <c:v>165.99948820009101</c:v>
                </c:pt>
                <c:pt idx="42">
                  <c:v>166.166914587891</c:v>
                </c:pt>
                <c:pt idx="43">
                  <c:v>164.96349910996099</c:v>
                </c:pt>
                <c:pt idx="44">
                  <c:v>168.632624393892</c:v>
                </c:pt>
                <c:pt idx="45">
                  <c:v>175.53917537541199</c:v>
                </c:pt>
                <c:pt idx="46">
                  <c:v>173.35717796703801</c:v>
                </c:pt>
                <c:pt idx="47">
                  <c:v>165.99136080134201</c:v>
                </c:pt>
                <c:pt idx="48">
                  <c:v>163.62387464007699</c:v>
                </c:pt>
                <c:pt idx="49">
                  <c:v>162.682210765185</c:v>
                </c:pt>
                <c:pt idx="50">
                  <c:v>154.23516445092901</c:v>
                </c:pt>
                <c:pt idx="51">
                  <c:v>142.312264881728</c:v>
                </c:pt>
                <c:pt idx="52">
                  <c:v>131.60521678165199</c:v>
                </c:pt>
                <c:pt idx="53">
                  <c:v>122.092981924071</c:v>
                </c:pt>
                <c:pt idx="54">
                  <c:v>120.76690957415499</c:v>
                </c:pt>
                <c:pt idx="55">
                  <c:v>122.440318043711</c:v>
                </c:pt>
                <c:pt idx="56">
                  <c:v>118.721766313792</c:v>
                </c:pt>
                <c:pt idx="57">
                  <c:v>113.495359942802</c:v>
                </c:pt>
                <c:pt idx="58">
                  <c:v>111.13321838194599</c:v>
                </c:pt>
                <c:pt idx="59">
                  <c:v>109.19309120542</c:v>
                </c:pt>
                <c:pt idx="60">
                  <c:v>107.178216710716</c:v>
                </c:pt>
                <c:pt idx="61">
                  <c:v>108.58970124611</c:v>
                </c:pt>
                <c:pt idx="62">
                  <c:v>110.346917013506</c:v>
                </c:pt>
                <c:pt idx="63">
                  <c:v>109.145148233732</c:v>
                </c:pt>
                <c:pt idx="64">
                  <c:v>107.593162061287</c:v>
                </c:pt>
                <c:pt idx="65">
                  <c:v>107.64705929256</c:v>
                </c:pt>
                <c:pt idx="66">
                  <c:v>110.64880691912801</c:v>
                </c:pt>
                <c:pt idx="67">
                  <c:v>113.750332297772</c:v>
                </c:pt>
                <c:pt idx="68">
                  <c:v>115.115322758917</c:v>
                </c:pt>
                <c:pt idx="69">
                  <c:v>116.541984267543</c:v>
                </c:pt>
                <c:pt idx="70">
                  <c:v>119.079749949115</c:v>
                </c:pt>
                <c:pt idx="71">
                  <c:v>122.03180752813699</c:v>
                </c:pt>
                <c:pt idx="72">
                  <c:v>125.931806824034</c:v>
                </c:pt>
                <c:pt idx="73">
                  <c:v>131.32532747954099</c:v>
                </c:pt>
                <c:pt idx="74">
                  <c:v>133.40115718096101</c:v>
                </c:pt>
                <c:pt idx="75">
                  <c:v>133.87377795146099</c:v>
                </c:pt>
                <c:pt idx="76">
                  <c:v>137.99125661245</c:v>
                </c:pt>
                <c:pt idx="77">
                  <c:v>143.00686627633101</c:v>
                </c:pt>
                <c:pt idx="78">
                  <c:v>143.25972271399399</c:v>
                </c:pt>
                <c:pt idx="79">
                  <c:v>142.089765792213</c:v>
                </c:pt>
                <c:pt idx="80">
                  <c:v>144.49490509021101</c:v>
                </c:pt>
                <c:pt idx="81">
                  <c:v>148.50471957443301</c:v>
                </c:pt>
                <c:pt idx="82">
                  <c:v>152.70277942676699</c:v>
                </c:pt>
                <c:pt idx="83">
                  <c:v>156.40837540288999</c:v>
                </c:pt>
                <c:pt idx="84">
                  <c:v>162.172399557695</c:v>
                </c:pt>
                <c:pt idx="85">
                  <c:v>169.26047140975899</c:v>
                </c:pt>
                <c:pt idx="86">
                  <c:v>169.78756054130699</c:v>
                </c:pt>
                <c:pt idx="87">
                  <c:v>168.24441307021101</c:v>
                </c:pt>
                <c:pt idx="88">
                  <c:v>172.38908744133599</c:v>
                </c:pt>
                <c:pt idx="89">
                  <c:v>178.27715426699501</c:v>
                </c:pt>
                <c:pt idx="90">
                  <c:v>179.71750854104499</c:v>
                </c:pt>
                <c:pt idx="91">
                  <c:v>179.52937404988</c:v>
                </c:pt>
                <c:pt idx="92">
                  <c:v>182.14590906398601</c:v>
                </c:pt>
                <c:pt idx="93">
                  <c:v>185.47319707642899</c:v>
                </c:pt>
                <c:pt idx="94">
                  <c:v>187.00948888867401</c:v>
                </c:pt>
                <c:pt idx="95">
                  <c:v>187.01797556122801</c:v>
                </c:pt>
                <c:pt idx="96">
                  <c:v>186.002136794737</c:v>
                </c:pt>
                <c:pt idx="97">
                  <c:v>183.978465978207</c:v>
                </c:pt>
                <c:pt idx="98">
                  <c:v>188.73289073674999</c:v>
                </c:pt>
                <c:pt idx="99">
                  <c:v>195.58002050648901</c:v>
                </c:pt>
                <c:pt idx="100">
                  <c:v>197.27806094800201</c:v>
                </c:pt>
                <c:pt idx="101">
                  <c:v>202.09972448240799</c:v>
                </c:pt>
                <c:pt idx="102">
                  <c:v>210.984390077347</c:v>
                </c:pt>
                <c:pt idx="103">
                  <c:v>215.804645954215</c:v>
                </c:pt>
                <c:pt idx="104">
                  <c:v>219.79388361810001</c:v>
                </c:pt>
                <c:pt idx="105">
                  <c:v>230.240324984864</c:v>
                </c:pt>
                <c:pt idx="106">
                  <c:v>230.307862805399</c:v>
                </c:pt>
                <c:pt idx="107">
                  <c:v>220.700323315405</c:v>
                </c:pt>
                <c:pt idx="108">
                  <c:v>217.87184348679801</c:v>
                </c:pt>
                <c:pt idx="109">
                  <c:v>222.463463137377</c:v>
                </c:pt>
                <c:pt idx="110">
                  <c:v>221.944963027212</c:v>
                </c:pt>
                <c:pt idx="111">
                  <c:v>215.38746308398899</c:v>
                </c:pt>
                <c:pt idx="112">
                  <c:v>214.997353587383</c:v>
                </c:pt>
                <c:pt idx="113">
                  <c:v>216.28079425484199</c:v>
                </c:pt>
                <c:pt idx="114">
                  <c:v>214.325622478399</c:v>
                </c:pt>
                <c:pt idx="115">
                  <c:v>215.28776411114401</c:v>
                </c:pt>
                <c:pt idx="116">
                  <c:v>216.80324524156401</c:v>
                </c:pt>
                <c:pt idx="117">
                  <c:v>212.08598304178801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ACA-4FC3-9B1A-9DA7C41ECA45}"/>
            </c:ext>
          </c:extLst>
        </c:ser>
        <c:ser>
          <c:idx val="1"/>
          <c:order val="1"/>
          <c:tx>
            <c:strRef>
              <c:f>PropertyType!$R$6</c:f>
              <c:strCache>
                <c:ptCount val="1"/>
                <c:pt idx="0">
                  <c:v>U.S.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PropertyType!$P$7:$P$124</c:f>
              <c:numCache>
                <c:formatCode>[$-409]mmm\-yy;@</c:formatCode>
                <c:ptCount val="118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  <c:pt idx="106">
                  <c:v>44834</c:v>
                </c:pt>
                <c:pt idx="107">
                  <c:v>44926</c:v>
                </c:pt>
                <c:pt idx="108">
                  <c:v>45016</c:v>
                </c:pt>
                <c:pt idx="109">
                  <c:v>45107</c:v>
                </c:pt>
                <c:pt idx="110">
                  <c:v>45199</c:v>
                </c:pt>
                <c:pt idx="111">
                  <c:v>45291</c:v>
                </c:pt>
                <c:pt idx="112">
                  <c:v>45382</c:v>
                </c:pt>
                <c:pt idx="113">
                  <c:v>45473</c:v>
                </c:pt>
                <c:pt idx="114">
                  <c:v>45565</c:v>
                </c:pt>
                <c:pt idx="115">
                  <c:v>45657</c:v>
                </c:pt>
                <c:pt idx="116">
                  <c:v>45747</c:v>
                </c:pt>
                <c:pt idx="117">
                  <c:v>45838</c:v>
                </c:pt>
              </c:numCache>
            </c:numRef>
          </c:xVal>
          <c:yVal>
            <c:numRef>
              <c:f>PropertyType!$R$7:$R$124</c:f>
              <c:numCache>
                <c:formatCode>0</c:formatCode>
                <c:ptCount val="118"/>
                <c:pt idx="0">
                  <c:v>68.028329951928299</c:v>
                </c:pt>
                <c:pt idx="1">
                  <c:v>70.241370007906397</c:v>
                </c:pt>
                <c:pt idx="2">
                  <c:v>71.721362152163607</c:v>
                </c:pt>
                <c:pt idx="3">
                  <c:v>70.441282310865901</c:v>
                </c:pt>
                <c:pt idx="4">
                  <c:v>70.291626761055497</c:v>
                </c:pt>
                <c:pt idx="5">
                  <c:v>73.010026146217996</c:v>
                </c:pt>
                <c:pt idx="6">
                  <c:v>77.051356709129607</c:v>
                </c:pt>
                <c:pt idx="7">
                  <c:v>79.166927355214398</c:v>
                </c:pt>
                <c:pt idx="8">
                  <c:v>79.362500629880202</c:v>
                </c:pt>
                <c:pt idx="9">
                  <c:v>79.645430914670101</c:v>
                </c:pt>
                <c:pt idx="10">
                  <c:v>81.332857583352805</c:v>
                </c:pt>
                <c:pt idx="11">
                  <c:v>84.070191174973502</c:v>
                </c:pt>
                <c:pt idx="12">
                  <c:v>86.863561445166994</c:v>
                </c:pt>
                <c:pt idx="13">
                  <c:v>87.9638827893545</c:v>
                </c:pt>
                <c:pt idx="14">
                  <c:v>88.302605280934998</c:v>
                </c:pt>
                <c:pt idx="15">
                  <c:v>90.772128355655298</c:v>
                </c:pt>
                <c:pt idx="16">
                  <c:v>94.628813881160994</c:v>
                </c:pt>
                <c:pt idx="17">
                  <c:v>98.302482455979202</c:v>
                </c:pt>
                <c:pt idx="18">
                  <c:v>99.772295712805104</c:v>
                </c:pt>
                <c:pt idx="19">
                  <c:v>100</c:v>
                </c:pt>
                <c:pt idx="20">
                  <c:v>101.51226038885</c:v>
                </c:pt>
                <c:pt idx="21">
                  <c:v>102.921724609523</c:v>
                </c:pt>
                <c:pt idx="22">
                  <c:v>102.761894823989</c:v>
                </c:pt>
                <c:pt idx="23">
                  <c:v>102.739949225289</c:v>
                </c:pt>
                <c:pt idx="24">
                  <c:v>103.944650684669</c:v>
                </c:pt>
                <c:pt idx="25">
                  <c:v>106.951455680108</c:v>
                </c:pt>
                <c:pt idx="26">
                  <c:v>110.695729488079</c:v>
                </c:pt>
                <c:pt idx="27">
                  <c:v>112.07032085674101</c:v>
                </c:pt>
                <c:pt idx="28">
                  <c:v>112.230679380627</c:v>
                </c:pt>
                <c:pt idx="29">
                  <c:v>113.582551183692</c:v>
                </c:pt>
                <c:pt idx="30">
                  <c:v>116.61268759177101</c:v>
                </c:pt>
                <c:pt idx="31">
                  <c:v>120.57110519793601</c:v>
                </c:pt>
                <c:pt idx="32">
                  <c:v>126.824608609207</c:v>
                </c:pt>
                <c:pt idx="33">
                  <c:v>133.93675769583999</c:v>
                </c:pt>
                <c:pt idx="34">
                  <c:v>135.22225362241701</c:v>
                </c:pt>
                <c:pt idx="35">
                  <c:v>136.00761794114601</c:v>
                </c:pt>
                <c:pt idx="36">
                  <c:v>143.853912540436</c:v>
                </c:pt>
                <c:pt idx="37">
                  <c:v>153.055715136922</c:v>
                </c:pt>
                <c:pt idx="38">
                  <c:v>156.356025594442</c:v>
                </c:pt>
                <c:pt idx="39">
                  <c:v>158.292250147663</c:v>
                </c:pt>
                <c:pt idx="40">
                  <c:v>163.13157794780599</c:v>
                </c:pt>
                <c:pt idx="41">
                  <c:v>167.826931572799</c:v>
                </c:pt>
                <c:pt idx="42">
                  <c:v>171.10835647356799</c:v>
                </c:pt>
                <c:pt idx="43">
                  <c:v>173.30547289847701</c:v>
                </c:pt>
                <c:pt idx="44">
                  <c:v>175.36709540052399</c:v>
                </c:pt>
                <c:pt idx="45">
                  <c:v>178.110371467671</c:v>
                </c:pt>
                <c:pt idx="46">
                  <c:v>178.62511784474501</c:v>
                </c:pt>
                <c:pt idx="47">
                  <c:v>175.725242594289</c:v>
                </c:pt>
                <c:pt idx="48">
                  <c:v>172.71334267271499</c:v>
                </c:pt>
                <c:pt idx="49">
                  <c:v>171.64498094286901</c:v>
                </c:pt>
                <c:pt idx="50">
                  <c:v>165.41730548779901</c:v>
                </c:pt>
                <c:pt idx="51">
                  <c:v>154.326932080321</c:v>
                </c:pt>
                <c:pt idx="52">
                  <c:v>143.21396128506399</c:v>
                </c:pt>
                <c:pt idx="53">
                  <c:v>135.985225967801</c:v>
                </c:pt>
                <c:pt idx="54">
                  <c:v>133.15230604588001</c:v>
                </c:pt>
                <c:pt idx="55">
                  <c:v>129.786485187149</c:v>
                </c:pt>
                <c:pt idx="56">
                  <c:v>127.69674217587701</c:v>
                </c:pt>
                <c:pt idx="57">
                  <c:v>128.867189618477</c:v>
                </c:pt>
                <c:pt idx="58">
                  <c:v>125.14003463525999</c:v>
                </c:pt>
                <c:pt idx="59">
                  <c:v>118.225509615673</c:v>
                </c:pt>
                <c:pt idx="60">
                  <c:v>118.130726278621</c:v>
                </c:pt>
                <c:pt idx="61">
                  <c:v>123.053302175369</c:v>
                </c:pt>
                <c:pt idx="62">
                  <c:v>122.76399649600999</c:v>
                </c:pt>
                <c:pt idx="63">
                  <c:v>118.594829092114</c:v>
                </c:pt>
                <c:pt idx="64">
                  <c:v>118.32520807719099</c:v>
                </c:pt>
                <c:pt idx="65">
                  <c:v>120.536947519035</c:v>
                </c:pt>
                <c:pt idx="66">
                  <c:v>123.383524623963</c:v>
                </c:pt>
                <c:pt idx="67">
                  <c:v>124.170017127873</c:v>
                </c:pt>
                <c:pt idx="68">
                  <c:v>124.955084089726</c:v>
                </c:pt>
                <c:pt idx="69">
                  <c:v>129.15905803135399</c:v>
                </c:pt>
                <c:pt idx="70">
                  <c:v>133.424226862594</c:v>
                </c:pt>
                <c:pt idx="71">
                  <c:v>135.23951881592899</c:v>
                </c:pt>
                <c:pt idx="72">
                  <c:v>139.47184180602699</c:v>
                </c:pt>
                <c:pt idx="73">
                  <c:v>146.866125927132</c:v>
                </c:pt>
                <c:pt idx="74">
                  <c:v>150.72779934967201</c:v>
                </c:pt>
                <c:pt idx="75">
                  <c:v>151.30149424870601</c:v>
                </c:pt>
                <c:pt idx="76">
                  <c:v>154.92325613340901</c:v>
                </c:pt>
                <c:pt idx="77">
                  <c:v>161.75523295824701</c:v>
                </c:pt>
                <c:pt idx="78">
                  <c:v>164.14628205262201</c:v>
                </c:pt>
                <c:pt idx="79">
                  <c:v>163.18515732471101</c:v>
                </c:pt>
                <c:pt idx="80">
                  <c:v>168.16200055784299</c:v>
                </c:pt>
                <c:pt idx="81">
                  <c:v>177.29091182829401</c:v>
                </c:pt>
                <c:pt idx="82">
                  <c:v>180.43688225394499</c:v>
                </c:pt>
                <c:pt idx="83">
                  <c:v>180.59093248621301</c:v>
                </c:pt>
                <c:pt idx="84">
                  <c:v>190.90437530820799</c:v>
                </c:pt>
                <c:pt idx="85">
                  <c:v>207.92509076065099</c:v>
                </c:pt>
                <c:pt idx="86">
                  <c:v>212.12855786784999</c:v>
                </c:pt>
                <c:pt idx="87">
                  <c:v>207.97732647172</c:v>
                </c:pt>
                <c:pt idx="88">
                  <c:v>210.98866047347701</c:v>
                </c:pt>
                <c:pt idx="89">
                  <c:v>217.29633195820901</c:v>
                </c:pt>
                <c:pt idx="90">
                  <c:v>222.713434691798</c:v>
                </c:pt>
                <c:pt idx="91">
                  <c:v>226.73271656865299</c:v>
                </c:pt>
                <c:pt idx="92">
                  <c:v>230.74971940955101</c:v>
                </c:pt>
                <c:pt idx="93">
                  <c:v>234.163707626177</c:v>
                </c:pt>
                <c:pt idx="94">
                  <c:v>237.04472066158101</c:v>
                </c:pt>
                <c:pt idx="95">
                  <c:v>241.00572695017499</c:v>
                </c:pt>
                <c:pt idx="96">
                  <c:v>246.666161222959</c:v>
                </c:pt>
                <c:pt idx="97">
                  <c:v>251.75015858324301</c:v>
                </c:pt>
                <c:pt idx="98">
                  <c:v>258.01227574635902</c:v>
                </c:pt>
                <c:pt idx="99">
                  <c:v>266.53102410769401</c:v>
                </c:pt>
                <c:pt idx="100">
                  <c:v>277.55371001087701</c:v>
                </c:pt>
                <c:pt idx="101">
                  <c:v>293.15106006306797</c:v>
                </c:pt>
                <c:pt idx="102">
                  <c:v>306.867004864428</c:v>
                </c:pt>
                <c:pt idx="103">
                  <c:v>316.56173768980801</c:v>
                </c:pt>
                <c:pt idx="104">
                  <c:v>335.33360223121502</c:v>
                </c:pt>
                <c:pt idx="105">
                  <c:v>361.22718539615897</c:v>
                </c:pt>
                <c:pt idx="106">
                  <c:v>363.51172601750199</c:v>
                </c:pt>
                <c:pt idx="107">
                  <c:v>355.37668371172998</c:v>
                </c:pt>
                <c:pt idx="108">
                  <c:v>364.74437724331801</c:v>
                </c:pt>
                <c:pt idx="109">
                  <c:v>380.72564518851698</c:v>
                </c:pt>
                <c:pt idx="110">
                  <c:v>386.34329920748502</c:v>
                </c:pt>
                <c:pt idx="111">
                  <c:v>385.78203346758897</c:v>
                </c:pt>
                <c:pt idx="112">
                  <c:v>391.07091200519397</c:v>
                </c:pt>
                <c:pt idx="113">
                  <c:v>400.15343933241297</c:v>
                </c:pt>
                <c:pt idx="114">
                  <c:v>406.88582937796201</c:v>
                </c:pt>
                <c:pt idx="115">
                  <c:v>408.97768660415699</c:v>
                </c:pt>
                <c:pt idx="116">
                  <c:v>408.60956372531302</c:v>
                </c:pt>
                <c:pt idx="117">
                  <c:v>408.16555026060701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ACA-4FC3-9B1A-9DA7C41ECA45}"/>
            </c:ext>
          </c:extLst>
        </c:ser>
        <c:ser>
          <c:idx val="2"/>
          <c:order val="2"/>
          <c:tx>
            <c:strRef>
              <c:f>PropertyType!$S$6</c:f>
              <c:strCache>
                <c:ptCount val="1"/>
                <c:pt idx="0">
                  <c:v>U.S.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PropertyType!$P$7:$P$124</c:f>
              <c:numCache>
                <c:formatCode>[$-409]mmm\-yy;@</c:formatCode>
                <c:ptCount val="118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  <c:pt idx="106">
                  <c:v>44834</c:v>
                </c:pt>
                <c:pt idx="107">
                  <c:v>44926</c:v>
                </c:pt>
                <c:pt idx="108">
                  <c:v>45016</c:v>
                </c:pt>
                <c:pt idx="109">
                  <c:v>45107</c:v>
                </c:pt>
                <c:pt idx="110">
                  <c:v>45199</c:v>
                </c:pt>
                <c:pt idx="111">
                  <c:v>45291</c:v>
                </c:pt>
                <c:pt idx="112">
                  <c:v>45382</c:v>
                </c:pt>
                <c:pt idx="113">
                  <c:v>45473</c:v>
                </c:pt>
                <c:pt idx="114">
                  <c:v>45565</c:v>
                </c:pt>
                <c:pt idx="115">
                  <c:v>45657</c:v>
                </c:pt>
                <c:pt idx="116">
                  <c:v>45747</c:v>
                </c:pt>
                <c:pt idx="117">
                  <c:v>45838</c:v>
                </c:pt>
              </c:numCache>
            </c:numRef>
          </c:xVal>
          <c:yVal>
            <c:numRef>
              <c:f>PropertyType!$S$7:$S$124</c:f>
              <c:numCache>
                <c:formatCode>0</c:formatCode>
                <c:ptCount val="118"/>
                <c:pt idx="0">
                  <c:v>69.058904592099594</c:v>
                </c:pt>
                <c:pt idx="1">
                  <c:v>67.965401611868998</c:v>
                </c:pt>
                <c:pt idx="2">
                  <c:v>69.864832268589097</c:v>
                </c:pt>
                <c:pt idx="3">
                  <c:v>74.358690070485096</c:v>
                </c:pt>
                <c:pt idx="4">
                  <c:v>76.466736261939602</c:v>
                </c:pt>
                <c:pt idx="5">
                  <c:v>76.984293166322701</c:v>
                </c:pt>
                <c:pt idx="6">
                  <c:v>79.256045791108903</c:v>
                </c:pt>
                <c:pt idx="7">
                  <c:v>82.124646020755904</c:v>
                </c:pt>
                <c:pt idx="8">
                  <c:v>83.539541367148502</c:v>
                </c:pt>
                <c:pt idx="9">
                  <c:v>84.690893479006107</c:v>
                </c:pt>
                <c:pt idx="10">
                  <c:v>84.998830288759507</c:v>
                </c:pt>
                <c:pt idx="11">
                  <c:v>85.578834505796706</c:v>
                </c:pt>
                <c:pt idx="12">
                  <c:v>87.892606146653705</c:v>
                </c:pt>
                <c:pt idx="13">
                  <c:v>91.130223894290495</c:v>
                </c:pt>
                <c:pt idx="14">
                  <c:v>93.727094502631104</c:v>
                </c:pt>
                <c:pt idx="15">
                  <c:v>94.9334291938181</c:v>
                </c:pt>
                <c:pt idx="16">
                  <c:v>96.3075624650875</c:v>
                </c:pt>
                <c:pt idx="17">
                  <c:v>98.453683519706402</c:v>
                </c:pt>
                <c:pt idx="18">
                  <c:v>99.412683874542907</c:v>
                </c:pt>
                <c:pt idx="19">
                  <c:v>100</c:v>
                </c:pt>
                <c:pt idx="20">
                  <c:v>102.233414632798</c:v>
                </c:pt>
                <c:pt idx="21">
                  <c:v>105.478809867522</c:v>
                </c:pt>
                <c:pt idx="22">
                  <c:v>107.684205306672</c:v>
                </c:pt>
                <c:pt idx="23">
                  <c:v>108.57038143539199</c:v>
                </c:pt>
                <c:pt idx="24">
                  <c:v>109.86382917910601</c:v>
                </c:pt>
                <c:pt idx="25">
                  <c:v>112.601529322754</c:v>
                </c:pt>
                <c:pt idx="26">
                  <c:v>116.97276250877201</c:v>
                </c:pt>
                <c:pt idx="27">
                  <c:v>121.02226252046999</c:v>
                </c:pt>
                <c:pt idx="28">
                  <c:v>124.90843615200301</c:v>
                </c:pt>
                <c:pt idx="29">
                  <c:v>128.736966580608</c:v>
                </c:pt>
                <c:pt idx="30">
                  <c:v>132.62825889579801</c:v>
                </c:pt>
                <c:pt idx="31">
                  <c:v>138.14396333270199</c:v>
                </c:pt>
                <c:pt idx="32">
                  <c:v>145.34686665573699</c:v>
                </c:pt>
                <c:pt idx="33">
                  <c:v>152.22826728752901</c:v>
                </c:pt>
                <c:pt idx="34">
                  <c:v>155.63489202436199</c:v>
                </c:pt>
                <c:pt idx="35">
                  <c:v>159.32421387564801</c:v>
                </c:pt>
                <c:pt idx="36">
                  <c:v>169.698974875239</c:v>
                </c:pt>
                <c:pt idx="37">
                  <c:v>182.24897911137401</c:v>
                </c:pt>
                <c:pt idx="38">
                  <c:v>183.53198992442401</c:v>
                </c:pt>
                <c:pt idx="39">
                  <c:v>181.56429455928199</c:v>
                </c:pt>
                <c:pt idx="40">
                  <c:v>187.87310727003</c:v>
                </c:pt>
                <c:pt idx="41">
                  <c:v>193.33767259548799</c:v>
                </c:pt>
                <c:pt idx="42">
                  <c:v>189.48756257319599</c:v>
                </c:pt>
                <c:pt idx="43">
                  <c:v>187.29032167498801</c:v>
                </c:pt>
                <c:pt idx="44">
                  <c:v>194.17756536085599</c:v>
                </c:pt>
                <c:pt idx="45">
                  <c:v>199.45323330528001</c:v>
                </c:pt>
                <c:pt idx="46">
                  <c:v>194.21733674792901</c:v>
                </c:pt>
                <c:pt idx="47">
                  <c:v>186.92034757991999</c:v>
                </c:pt>
                <c:pt idx="48">
                  <c:v>184.39922764088001</c:v>
                </c:pt>
                <c:pt idx="49">
                  <c:v>181.621343268201</c:v>
                </c:pt>
                <c:pt idx="50">
                  <c:v>169.36691289579301</c:v>
                </c:pt>
                <c:pt idx="51">
                  <c:v>156.810170763169</c:v>
                </c:pt>
                <c:pt idx="52">
                  <c:v>151.718756263362</c:v>
                </c:pt>
                <c:pt idx="53">
                  <c:v>148.53170257719901</c:v>
                </c:pt>
                <c:pt idx="54">
                  <c:v>145.12067351532801</c:v>
                </c:pt>
                <c:pt idx="55">
                  <c:v>141.23218073984401</c:v>
                </c:pt>
                <c:pt idx="56">
                  <c:v>137.17074402798201</c:v>
                </c:pt>
                <c:pt idx="57">
                  <c:v>132.53150656689701</c:v>
                </c:pt>
                <c:pt idx="58">
                  <c:v>132.37496810220301</c:v>
                </c:pt>
                <c:pt idx="59">
                  <c:v>133.897641916076</c:v>
                </c:pt>
                <c:pt idx="60">
                  <c:v>131.918076681972</c:v>
                </c:pt>
                <c:pt idx="61">
                  <c:v>129.73808944071899</c:v>
                </c:pt>
                <c:pt idx="62">
                  <c:v>130.28392411323401</c:v>
                </c:pt>
                <c:pt idx="63">
                  <c:v>131.33946963144999</c:v>
                </c:pt>
                <c:pt idx="64">
                  <c:v>131.892235711832</c:v>
                </c:pt>
                <c:pt idx="65">
                  <c:v>134.228193878963</c:v>
                </c:pt>
                <c:pt idx="66">
                  <c:v>136.790095148555</c:v>
                </c:pt>
                <c:pt idx="67">
                  <c:v>137.686834441836</c:v>
                </c:pt>
                <c:pt idx="68">
                  <c:v>140.98200911137101</c:v>
                </c:pt>
                <c:pt idx="69">
                  <c:v>149.34988305186599</c:v>
                </c:pt>
                <c:pt idx="70">
                  <c:v>152.765703969453</c:v>
                </c:pt>
                <c:pt idx="71">
                  <c:v>150.68443042159799</c:v>
                </c:pt>
                <c:pt idx="72">
                  <c:v>153.43192575500601</c:v>
                </c:pt>
                <c:pt idx="73">
                  <c:v>160.272402396096</c:v>
                </c:pt>
                <c:pt idx="74">
                  <c:v>164.55065477910301</c:v>
                </c:pt>
                <c:pt idx="75">
                  <c:v>165.700007828422</c:v>
                </c:pt>
                <c:pt idx="76">
                  <c:v>168.86957965678599</c:v>
                </c:pt>
                <c:pt idx="77">
                  <c:v>172.808303768456</c:v>
                </c:pt>
                <c:pt idx="78">
                  <c:v>173.91738619320299</c:v>
                </c:pt>
                <c:pt idx="79">
                  <c:v>174.85043877454001</c:v>
                </c:pt>
                <c:pt idx="80">
                  <c:v>179.175103601828</c:v>
                </c:pt>
                <c:pt idx="81">
                  <c:v>184.694126475491</c:v>
                </c:pt>
                <c:pt idx="82">
                  <c:v>188.67352851595501</c:v>
                </c:pt>
                <c:pt idx="83">
                  <c:v>192.48277026524499</c:v>
                </c:pt>
                <c:pt idx="84">
                  <c:v>200.12420938972099</c:v>
                </c:pt>
                <c:pt idx="85">
                  <c:v>209.29760947344599</c:v>
                </c:pt>
                <c:pt idx="86">
                  <c:v>210.940736861678</c:v>
                </c:pt>
                <c:pt idx="87">
                  <c:v>208.378154796789</c:v>
                </c:pt>
                <c:pt idx="88">
                  <c:v>208.677394258422</c:v>
                </c:pt>
                <c:pt idx="89">
                  <c:v>209.973478963833</c:v>
                </c:pt>
                <c:pt idx="90">
                  <c:v>211.50504914294299</c:v>
                </c:pt>
                <c:pt idx="91">
                  <c:v>212.604047855994</c:v>
                </c:pt>
                <c:pt idx="92">
                  <c:v>212.36942601952401</c:v>
                </c:pt>
                <c:pt idx="93">
                  <c:v>211.897072010854</c:v>
                </c:pt>
                <c:pt idx="94">
                  <c:v>213.713576362477</c:v>
                </c:pt>
                <c:pt idx="95">
                  <c:v>216.33913464415301</c:v>
                </c:pt>
                <c:pt idx="96">
                  <c:v>215.58972832716299</c:v>
                </c:pt>
                <c:pt idx="97">
                  <c:v>211.806243784022</c:v>
                </c:pt>
                <c:pt idx="98">
                  <c:v>214.68495096619799</c:v>
                </c:pt>
                <c:pt idx="99">
                  <c:v>223.16115701272699</c:v>
                </c:pt>
                <c:pt idx="100">
                  <c:v>230.84098232877699</c:v>
                </c:pt>
                <c:pt idx="101">
                  <c:v>241.08074698824501</c:v>
                </c:pt>
                <c:pt idx="102">
                  <c:v>250.889117066621</c:v>
                </c:pt>
                <c:pt idx="103">
                  <c:v>256.08451925690798</c:v>
                </c:pt>
                <c:pt idx="104">
                  <c:v>261.66093573756098</c:v>
                </c:pt>
                <c:pt idx="105">
                  <c:v>268.94223747858803</c:v>
                </c:pt>
                <c:pt idx="106">
                  <c:v>269.24051622642497</c:v>
                </c:pt>
                <c:pt idx="107">
                  <c:v>266.64068671863203</c:v>
                </c:pt>
                <c:pt idx="108">
                  <c:v>267.44290394532101</c:v>
                </c:pt>
                <c:pt idx="109">
                  <c:v>272.04788525456502</c:v>
                </c:pt>
                <c:pt idx="110">
                  <c:v>277.07525437909999</c:v>
                </c:pt>
                <c:pt idx="111">
                  <c:v>278.03202439911303</c:v>
                </c:pt>
                <c:pt idx="112">
                  <c:v>279.42312901632403</c:v>
                </c:pt>
                <c:pt idx="113">
                  <c:v>282.70520052965901</c:v>
                </c:pt>
                <c:pt idx="114">
                  <c:v>284.52514226003302</c:v>
                </c:pt>
                <c:pt idx="115">
                  <c:v>284.93412042110998</c:v>
                </c:pt>
                <c:pt idx="116">
                  <c:v>284.193337289407</c:v>
                </c:pt>
                <c:pt idx="117">
                  <c:v>281.66234155838299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ACA-4FC3-9B1A-9DA7C41ECA45}"/>
            </c:ext>
          </c:extLst>
        </c:ser>
        <c:ser>
          <c:idx val="3"/>
          <c:order val="3"/>
          <c:tx>
            <c:strRef>
              <c:f>PropertyType!$T$6</c:f>
              <c:strCache>
                <c:ptCount val="1"/>
                <c:pt idx="0">
                  <c:v>U.S.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PropertyType!$P$7:$P$124</c:f>
              <c:numCache>
                <c:formatCode>[$-409]mmm\-yy;@</c:formatCode>
                <c:ptCount val="118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  <c:pt idx="106">
                  <c:v>44834</c:v>
                </c:pt>
                <c:pt idx="107">
                  <c:v>44926</c:v>
                </c:pt>
                <c:pt idx="108">
                  <c:v>45016</c:v>
                </c:pt>
                <c:pt idx="109">
                  <c:v>45107</c:v>
                </c:pt>
                <c:pt idx="110">
                  <c:v>45199</c:v>
                </c:pt>
                <c:pt idx="111">
                  <c:v>45291</c:v>
                </c:pt>
                <c:pt idx="112">
                  <c:v>45382</c:v>
                </c:pt>
                <c:pt idx="113">
                  <c:v>45473</c:v>
                </c:pt>
                <c:pt idx="114">
                  <c:v>45565</c:v>
                </c:pt>
                <c:pt idx="115">
                  <c:v>45657</c:v>
                </c:pt>
                <c:pt idx="116">
                  <c:v>45747</c:v>
                </c:pt>
                <c:pt idx="117">
                  <c:v>45838</c:v>
                </c:pt>
              </c:numCache>
            </c:numRef>
          </c:xVal>
          <c:yVal>
            <c:numRef>
              <c:f>PropertyType!$T$7:$T$124</c:f>
              <c:numCache>
                <c:formatCode>0</c:formatCode>
                <c:ptCount val="118"/>
                <c:pt idx="0">
                  <c:v>62.232316703885097</c:v>
                </c:pt>
                <c:pt idx="1">
                  <c:v>62.966648662483898</c:v>
                </c:pt>
                <c:pt idx="2">
                  <c:v>64.077692187748696</c:v>
                </c:pt>
                <c:pt idx="3">
                  <c:v>65.119140219220199</c:v>
                </c:pt>
                <c:pt idx="4">
                  <c:v>67.669233743356401</c:v>
                </c:pt>
                <c:pt idx="5">
                  <c:v>70.968636872909599</c:v>
                </c:pt>
                <c:pt idx="6">
                  <c:v>72.504717580421797</c:v>
                </c:pt>
                <c:pt idx="7">
                  <c:v>73.227540147940005</c:v>
                </c:pt>
                <c:pt idx="8">
                  <c:v>74.852149453164103</c:v>
                </c:pt>
                <c:pt idx="9">
                  <c:v>77.382667059670894</c:v>
                </c:pt>
                <c:pt idx="10">
                  <c:v>79.972935995749395</c:v>
                </c:pt>
                <c:pt idx="11">
                  <c:v>82.184653931764402</c:v>
                </c:pt>
                <c:pt idx="12">
                  <c:v>84.706020511967097</c:v>
                </c:pt>
                <c:pt idx="13">
                  <c:v>86.924613141392797</c:v>
                </c:pt>
                <c:pt idx="14">
                  <c:v>88.7554646051817</c:v>
                </c:pt>
                <c:pt idx="15">
                  <c:v>91.277305077225407</c:v>
                </c:pt>
                <c:pt idx="16">
                  <c:v>95.719451829720796</c:v>
                </c:pt>
                <c:pt idx="17">
                  <c:v>100.377828082056</c:v>
                </c:pt>
                <c:pt idx="18">
                  <c:v>100.478987603172</c:v>
                </c:pt>
                <c:pt idx="19">
                  <c:v>100</c:v>
                </c:pt>
                <c:pt idx="20">
                  <c:v>104.254701817887</c:v>
                </c:pt>
                <c:pt idx="21">
                  <c:v>110.063753597085</c:v>
                </c:pt>
                <c:pt idx="22">
                  <c:v>112.60118025006101</c:v>
                </c:pt>
                <c:pt idx="23">
                  <c:v>113.60355579029</c:v>
                </c:pt>
                <c:pt idx="24">
                  <c:v>117.121023759265</c:v>
                </c:pt>
                <c:pt idx="25">
                  <c:v>122.342224802548</c:v>
                </c:pt>
                <c:pt idx="26">
                  <c:v>127.454232686309</c:v>
                </c:pt>
                <c:pt idx="27">
                  <c:v>131.36711333477001</c:v>
                </c:pt>
                <c:pt idx="28">
                  <c:v>135.71939232700899</c:v>
                </c:pt>
                <c:pt idx="29">
                  <c:v>140.72787400026201</c:v>
                </c:pt>
                <c:pt idx="30">
                  <c:v>143.734368032774</c:v>
                </c:pt>
                <c:pt idx="31">
                  <c:v>146.725034678074</c:v>
                </c:pt>
                <c:pt idx="32">
                  <c:v>153.78321270782899</c:v>
                </c:pt>
                <c:pt idx="33">
                  <c:v>162.727113522499</c:v>
                </c:pt>
                <c:pt idx="34">
                  <c:v>166.92479835901901</c:v>
                </c:pt>
                <c:pt idx="35">
                  <c:v>168.54242266157399</c:v>
                </c:pt>
                <c:pt idx="36">
                  <c:v>174.448093599988</c:v>
                </c:pt>
                <c:pt idx="37">
                  <c:v>184.01359803370701</c:v>
                </c:pt>
                <c:pt idx="38">
                  <c:v>189.985796877372</c:v>
                </c:pt>
                <c:pt idx="39">
                  <c:v>190.72955968425401</c:v>
                </c:pt>
                <c:pt idx="40">
                  <c:v>190.56761656080599</c:v>
                </c:pt>
                <c:pt idx="41">
                  <c:v>189.420200307004</c:v>
                </c:pt>
                <c:pt idx="42">
                  <c:v>186.90778071440801</c:v>
                </c:pt>
                <c:pt idx="43">
                  <c:v>186.932192763144</c:v>
                </c:pt>
                <c:pt idx="44">
                  <c:v>191.878483013839</c:v>
                </c:pt>
                <c:pt idx="45">
                  <c:v>196.668074216267</c:v>
                </c:pt>
                <c:pt idx="46">
                  <c:v>190.212341023726</c:v>
                </c:pt>
                <c:pt idx="47">
                  <c:v>180.039733571336</c:v>
                </c:pt>
                <c:pt idx="48">
                  <c:v>176.27341549627599</c:v>
                </c:pt>
                <c:pt idx="49">
                  <c:v>174.316687115153</c:v>
                </c:pt>
                <c:pt idx="50">
                  <c:v>165.98544981586701</c:v>
                </c:pt>
                <c:pt idx="51">
                  <c:v>156.274173649299</c:v>
                </c:pt>
                <c:pt idx="52">
                  <c:v>148.50995091659101</c:v>
                </c:pt>
                <c:pt idx="53">
                  <c:v>137.86601049464599</c:v>
                </c:pt>
                <c:pt idx="54">
                  <c:v>129.052175850575</c:v>
                </c:pt>
                <c:pt idx="55">
                  <c:v>126.11031454453401</c:v>
                </c:pt>
                <c:pt idx="56">
                  <c:v>126.48915290705899</c:v>
                </c:pt>
                <c:pt idx="57">
                  <c:v>125.361466344373</c:v>
                </c:pt>
                <c:pt idx="58">
                  <c:v>125.783387504233</c:v>
                </c:pt>
                <c:pt idx="59">
                  <c:v>128.74963447269599</c:v>
                </c:pt>
                <c:pt idx="60">
                  <c:v>132.224953091738</c:v>
                </c:pt>
                <c:pt idx="61">
                  <c:v>136.486567620617</c:v>
                </c:pt>
                <c:pt idx="62">
                  <c:v>140.593629873662</c:v>
                </c:pt>
                <c:pt idx="63">
                  <c:v>143.200136809725</c:v>
                </c:pt>
                <c:pt idx="64">
                  <c:v>145.488129647813</c:v>
                </c:pt>
                <c:pt idx="65">
                  <c:v>149.670885371248</c:v>
                </c:pt>
                <c:pt idx="66">
                  <c:v>155.41169713695399</c:v>
                </c:pt>
                <c:pt idx="67">
                  <c:v>159.52259021080499</c:v>
                </c:pt>
                <c:pt idx="68">
                  <c:v>163.09688790078999</c:v>
                </c:pt>
                <c:pt idx="69">
                  <c:v>169.751868513647</c:v>
                </c:pt>
                <c:pt idx="70">
                  <c:v>176.23054349220999</c:v>
                </c:pt>
                <c:pt idx="71">
                  <c:v>179.79712436505</c:v>
                </c:pt>
                <c:pt idx="72">
                  <c:v>185.74890636161501</c:v>
                </c:pt>
                <c:pt idx="73">
                  <c:v>196.15535519006201</c:v>
                </c:pt>
                <c:pt idx="74">
                  <c:v>201.901770040168</c:v>
                </c:pt>
                <c:pt idx="75">
                  <c:v>202.55151713518401</c:v>
                </c:pt>
                <c:pt idx="76">
                  <c:v>208.22082483709701</c:v>
                </c:pt>
                <c:pt idx="77">
                  <c:v>219.645750255656</c:v>
                </c:pt>
                <c:pt idx="78">
                  <c:v>224.79980219708199</c:v>
                </c:pt>
                <c:pt idx="79">
                  <c:v>224.43101300254801</c:v>
                </c:pt>
                <c:pt idx="80">
                  <c:v>231.68615984997101</c:v>
                </c:pt>
                <c:pt idx="81">
                  <c:v>245.74296606158001</c:v>
                </c:pt>
                <c:pt idx="82">
                  <c:v>251.92878590162101</c:v>
                </c:pt>
                <c:pt idx="83">
                  <c:v>251.63074116877101</c:v>
                </c:pt>
                <c:pt idx="84">
                  <c:v>260.55751660162701</c:v>
                </c:pt>
                <c:pt idx="85">
                  <c:v>274.944863443901</c:v>
                </c:pt>
                <c:pt idx="86">
                  <c:v>278.17889244454301</c:v>
                </c:pt>
                <c:pt idx="87">
                  <c:v>275.81337496109802</c:v>
                </c:pt>
                <c:pt idx="88">
                  <c:v>284.50672242250897</c:v>
                </c:pt>
                <c:pt idx="89">
                  <c:v>299.352104655647</c:v>
                </c:pt>
                <c:pt idx="90">
                  <c:v>303.91742730185598</c:v>
                </c:pt>
                <c:pt idx="91">
                  <c:v>302.24220791827099</c:v>
                </c:pt>
                <c:pt idx="92">
                  <c:v>307.140728605525</c:v>
                </c:pt>
                <c:pt idx="93">
                  <c:v>317.11628821478598</c:v>
                </c:pt>
                <c:pt idx="94">
                  <c:v>327.458116184608</c:v>
                </c:pt>
                <c:pt idx="95">
                  <c:v>332.484030293128</c:v>
                </c:pt>
                <c:pt idx="96">
                  <c:v>332.02249504988998</c:v>
                </c:pt>
                <c:pt idx="97">
                  <c:v>330.27641112177298</c:v>
                </c:pt>
                <c:pt idx="98">
                  <c:v>343.43701226320502</c:v>
                </c:pt>
                <c:pt idx="99">
                  <c:v>363.10396838672801</c:v>
                </c:pt>
                <c:pt idx="100">
                  <c:v>377.66657016822398</c:v>
                </c:pt>
                <c:pt idx="101">
                  <c:v>400.96401997255299</c:v>
                </c:pt>
                <c:pt idx="102">
                  <c:v>424.19139191035401</c:v>
                </c:pt>
                <c:pt idx="103">
                  <c:v>435.43620971041503</c:v>
                </c:pt>
                <c:pt idx="104">
                  <c:v>453.17909553384999</c:v>
                </c:pt>
                <c:pt idx="105">
                  <c:v>479.90198575040898</c:v>
                </c:pt>
                <c:pt idx="106">
                  <c:v>466.424480278158</c:v>
                </c:pt>
                <c:pt idx="107">
                  <c:v>439.10659622698</c:v>
                </c:pt>
                <c:pt idx="108">
                  <c:v>434.20363653330202</c:v>
                </c:pt>
                <c:pt idx="109">
                  <c:v>435.82952196288198</c:v>
                </c:pt>
                <c:pt idx="110">
                  <c:v>435.03067412309298</c:v>
                </c:pt>
                <c:pt idx="111">
                  <c:v>429.763838268619</c:v>
                </c:pt>
                <c:pt idx="112">
                  <c:v>426.63929821438802</c:v>
                </c:pt>
                <c:pt idx="113">
                  <c:v>423.37188406244798</c:v>
                </c:pt>
                <c:pt idx="114">
                  <c:v>419.19680737679801</c:v>
                </c:pt>
                <c:pt idx="115">
                  <c:v>418.44656866247999</c:v>
                </c:pt>
                <c:pt idx="116">
                  <c:v>421.70968587649901</c:v>
                </c:pt>
                <c:pt idx="117">
                  <c:v>426.04444493347302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ACA-4FC3-9B1A-9DA7C41ECA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8468936"/>
        <c:axId val="528469328"/>
      </c:scatterChart>
      <c:valAx>
        <c:axId val="528468936"/>
        <c:scaling>
          <c:orientation val="minMax"/>
          <c:max val="45900"/>
          <c:min val="35155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69328"/>
        <c:crosses val="autoZero"/>
        <c:crossBetween val="midCat"/>
        <c:majorUnit val="365"/>
      </c:valAx>
      <c:valAx>
        <c:axId val="528469328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crossAx val="528468936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5.9722222222222225E-2"/>
          <c:y val="2.7795245216417162E-2"/>
          <c:w val="0.82789381014873131"/>
          <c:h val="4.1846476004233975E-2"/>
        </c:manualLayout>
      </c:layout>
      <c:overlay val="0"/>
      <c:txPr>
        <a:bodyPr/>
        <a:lstStyle/>
        <a:p>
          <a:pPr>
            <a:defRPr sz="1000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9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383252127163761"/>
          <c:y val="0.11265529140091206"/>
          <c:w val="0.83210988372133643"/>
          <c:h val="0.71958531145732618"/>
        </c:manualLayout>
      </c:layout>
      <c:scatterChart>
        <c:scatterStyle val="lineMarker"/>
        <c:varyColors val="0"/>
        <c:ser>
          <c:idx val="0"/>
          <c:order val="0"/>
          <c:tx>
            <c:strRef>
              <c:f>PropertyType!$U$6</c:f>
              <c:strCache>
                <c:ptCount val="1"/>
                <c:pt idx="0">
                  <c:v>U.S. Land</c:v>
                </c:pt>
              </c:strCache>
            </c:strRef>
          </c:tx>
          <c:spPr>
            <a:ln w="38100">
              <a:solidFill>
                <a:srgbClr val="00B0F0"/>
              </a:solidFill>
            </a:ln>
          </c:spPr>
          <c:marker>
            <c:symbol val="none"/>
          </c:marker>
          <c:xVal>
            <c:numRef>
              <c:f>PropertyType!$P$15:$P$124</c:f>
              <c:numCache>
                <c:formatCode>[$-409]mmm\-yy;@</c:formatCode>
                <c:ptCount val="110"/>
                <c:pt idx="0">
                  <c:v>35885</c:v>
                </c:pt>
                <c:pt idx="1">
                  <c:v>35976</c:v>
                </c:pt>
                <c:pt idx="2">
                  <c:v>36068</c:v>
                </c:pt>
                <c:pt idx="3">
                  <c:v>36160</c:v>
                </c:pt>
                <c:pt idx="4">
                  <c:v>36250</c:v>
                </c:pt>
                <c:pt idx="5">
                  <c:v>36341</c:v>
                </c:pt>
                <c:pt idx="6">
                  <c:v>36433</c:v>
                </c:pt>
                <c:pt idx="7">
                  <c:v>36525</c:v>
                </c:pt>
                <c:pt idx="8">
                  <c:v>36616</c:v>
                </c:pt>
                <c:pt idx="9">
                  <c:v>36707</c:v>
                </c:pt>
                <c:pt idx="10">
                  <c:v>36799</c:v>
                </c:pt>
                <c:pt idx="11">
                  <c:v>36891</c:v>
                </c:pt>
                <c:pt idx="12">
                  <c:v>36981</c:v>
                </c:pt>
                <c:pt idx="13">
                  <c:v>37072</c:v>
                </c:pt>
                <c:pt idx="14">
                  <c:v>37164</c:v>
                </c:pt>
                <c:pt idx="15">
                  <c:v>37256</c:v>
                </c:pt>
                <c:pt idx="16">
                  <c:v>37346</c:v>
                </c:pt>
                <c:pt idx="17">
                  <c:v>37437</c:v>
                </c:pt>
                <c:pt idx="18">
                  <c:v>37529</c:v>
                </c:pt>
                <c:pt idx="19">
                  <c:v>37621</c:v>
                </c:pt>
                <c:pt idx="20">
                  <c:v>37711</c:v>
                </c:pt>
                <c:pt idx="21">
                  <c:v>37802</c:v>
                </c:pt>
                <c:pt idx="22">
                  <c:v>37894</c:v>
                </c:pt>
                <c:pt idx="23">
                  <c:v>37986</c:v>
                </c:pt>
                <c:pt idx="24">
                  <c:v>38077</c:v>
                </c:pt>
                <c:pt idx="25">
                  <c:v>38168</c:v>
                </c:pt>
                <c:pt idx="26">
                  <c:v>38260</c:v>
                </c:pt>
                <c:pt idx="27">
                  <c:v>38352</c:v>
                </c:pt>
                <c:pt idx="28">
                  <c:v>38442</c:v>
                </c:pt>
                <c:pt idx="29">
                  <c:v>38533</c:v>
                </c:pt>
                <c:pt idx="30">
                  <c:v>38625</c:v>
                </c:pt>
                <c:pt idx="31">
                  <c:v>38717</c:v>
                </c:pt>
                <c:pt idx="32">
                  <c:v>38807</c:v>
                </c:pt>
                <c:pt idx="33">
                  <c:v>38898</c:v>
                </c:pt>
                <c:pt idx="34">
                  <c:v>38990</c:v>
                </c:pt>
                <c:pt idx="35">
                  <c:v>39082</c:v>
                </c:pt>
                <c:pt idx="36">
                  <c:v>39172</c:v>
                </c:pt>
                <c:pt idx="37">
                  <c:v>39263</c:v>
                </c:pt>
                <c:pt idx="38">
                  <c:v>39355</c:v>
                </c:pt>
                <c:pt idx="39">
                  <c:v>39447</c:v>
                </c:pt>
                <c:pt idx="40">
                  <c:v>39538</c:v>
                </c:pt>
                <c:pt idx="41">
                  <c:v>39629</c:v>
                </c:pt>
                <c:pt idx="42">
                  <c:v>39721</c:v>
                </c:pt>
                <c:pt idx="43">
                  <c:v>39813</c:v>
                </c:pt>
                <c:pt idx="44">
                  <c:v>39903</c:v>
                </c:pt>
                <c:pt idx="45">
                  <c:v>39994</c:v>
                </c:pt>
                <c:pt idx="46">
                  <c:v>40086</c:v>
                </c:pt>
                <c:pt idx="47">
                  <c:v>40178</c:v>
                </c:pt>
                <c:pt idx="48">
                  <c:v>40268</c:v>
                </c:pt>
                <c:pt idx="49">
                  <c:v>40359</c:v>
                </c:pt>
                <c:pt idx="50">
                  <c:v>40451</c:v>
                </c:pt>
                <c:pt idx="51">
                  <c:v>40543</c:v>
                </c:pt>
                <c:pt idx="52">
                  <c:v>40633</c:v>
                </c:pt>
                <c:pt idx="53">
                  <c:v>40724</c:v>
                </c:pt>
                <c:pt idx="54">
                  <c:v>40816</c:v>
                </c:pt>
                <c:pt idx="55">
                  <c:v>40908</c:v>
                </c:pt>
                <c:pt idx="56">
                  <c:v>40999</c:v>
                </c:pt>
                <c:pt idx="57">
                  <c:v>41090</c:v>
                </c:pt>
                <c:pt idx="58">
                  <c:v>41182</c:v>
                </c:pt>
                <c:pt idx="59">
                  <c:v>41274</c:v>
                </c:pt>
                <c:pt idx="60">
                  <c:v>41364</c:v>
                </c:pt>
                <c:pt idx="61">
                  <c:v>41455</c:v>
                </c:pt>
                <c:pt idx="62">
                  <c:v>41547</c:v>
                </c:pt>
                <c:pt idx="63">
                  <c:v>41639</c:v>
                </c:pt>
                <c:pt idx="64">
                  <c:v>41729</c:v>
                </c:pt>
                <c:pt idx="65">
                  <c:v>41820</c:v>
                </c:pt>
                <c:pt idx="66">
                  <c:v>41912</c:v>
                </c:pt>
                <c:pt idx="67">
                  <c:v>42004</c:v>
                </c:pt>
                <c:pt idx="68">
                  <c:v>42094</c:v>
                </c:pt>
                <c:pt idx="69">
                  <c:v>42185</c:v>
                </c:pt>
                <c:pt idx="70">
                  <c:v>42277</c:v>
                </c:pt>
                <c:pt idx="71">
                  <c:v>42369</c:v>
                </c:pt>
                <c:pt idx="72">
                  <c:v>42460</c:v>
                </c:pt>
                <c:pt idx="73">
                  <c:v>42551</c:v>
                </c:pt>
                <c:pt idx="74">
                  <c:v>42643</c:v>
                </c:pt>
                <c:pt idx="75">
                  <c:v>42735</c:v>
                </c:pt>
                <c:pt idx="76">
                  <c:v>42825</c:v>
                </c:pt>
                <c:pt idx="77">
                  <c:v>42916</c:v>
                </c:pt>
                <c:pt idx="78">
                  <c:v>43008</c:v>
                </c:pt>
                <c:pt idx="79">
                  <c:v>43100</c:v>
                </c:pt>
                <c:pt idx="80">
                  <c:v>43190</c:v>
                </c:pt>
                <c:pt idx="81">
                  <c:v>43281</c:v>
                </c:pt>
                <c:pt idx="82">
                  <c:v>43373</c:v>
                </c:pt>
                <c:pt idx="83">
                  <c:v>43465</c:v>
                </c:pt>
                <c:pt idx="84">
                  <c:v>43555</c:v>
                </c:pt>
                <c:pt idx="85">
                  <c:v>43646</c:v>
                </c:pt>
                <c:pt idx="86">
                  <c:v>43738</c:v>
                </c:pt>
                <c:pt idx="87">
                  <c:v>43830</c:v>
                </c:pt>
                <c:pt idx="88">
                  <c:v>43921</c:v>
                </c:pt>
                <c:pt idx="89">
                  <c:v>44012</c:v>
                </c:pt>
                <c:pt idx="90">
                  <c:v>44104</c:v>
                </c:pt>
                <c:pt idx="91">
                  <c:v>44196</c:v>
                </c:pt>
                <c:pt idx="92">
                  <c:v>44286</c:v>
                </c:pt>
                <c:pt idx="93">
                  <c:v>44377</c:v>
                </c:pt>
                <c:pt idx="94">
                  <c:v>44469</c:v>
                </c:pt>
                <c:pt idx="95">
                  <c:v>44561</c:v>
                </c:pt>
                <c:pt idx="96">
                  <c:v>44651</c:v>
                </c:pt>
                <c:pt idx="97">
                  <c:v>44742</c:v>
                </c:pt>
                <c:pt idx="98">
                  <c:v>44834</c:v>
                </c:pt>
                <c:pt idx="99">
                  <c:v>44926</c:v>
                </c:pt>
                <c:pt idx="100">
                  <c:v>45016</c:v>
                </c:pt>
                <c:pt idx="101">
                  <c:v>45107</c:v>
                </c:pt>
                <c:pt idx="102">
                  <c:v>45199</c:v>
                </c:pt>
                <c:pt idx="103">
                  <c:v>45291</c:v>
                </c:pt>
                <c:pt idx="104">
                  <c:v>45382</c:v>
                </c:pt>
                <c:pt idx="105">
                  <c:v>45473</c:v>
                </c:pt>
                <c:pt idx="106">
                  <c:v>45565</c:v>
                </c:pt>
                <c:pt idx="107">
                  <c:v>45657</c:v>
                </c:pt>
                <c:pt idx="108">
                  <c:v>45747</c:v>
                </c:pt>
                <c:pt idx="109">
                  <c:v>45838</c:v>
                </c:pt>
              </c:numCache>
            </c:numRef>
          </c:xVal>
          <c:yVal>
            <c:numRef>
              <c:f>PropertyType!$U$15:$U$124</c:f>
              <c:numCache>
                <c:formatCode>0</c:formatCode>
                <c:ptCount val="110"/>
                <c:pt idx="0">
                  <c:v>74.991481072434198</c:v>
                </c:pt>
                <c:pt idx="1">
                  <c:v>73.395896846006707</c:v>
                </c:pt>
                <c:pt idx="2">
                  <c:v>74.694115435427094</c:v>
                </c:pt>
                <c:pt idx="3">
                  <c:v>79.212389152404398</c:v>
                </c:pt>
                <c:pt idx="4">
                  <c:v>82.307671458701094</c:v>
                </c:pt>
                <c:pt idx="5">
                  <c:v>86.051879707332404</c:v>
                </c:pt>
                <c:pt idx="6">
                  <c:v>89.773314681330007</c:v>
                </c:pt>
                <c:pt idx="7">
                  <c:v>89.759437220794297</c:v>
                </c:pt>
                <c:pt idx="8">
                  <c:v>93.689472432246106</c:v>
                </c:pt>
                <c:pt idx="9">
                  <c:v>95.700917489936401</c:v>
                </c:pt>
                <c:pt idx="10">
                  <c:v>97.475640208479703</c:v>
                </c:pt>
                <c:pt idx="11">
                  <c:v>100</c:v>
                </c:pt>
                <c:pt idx="12">
                  <c:v>99.843450718880703</c:v>
                </c:pt>
                <c:pt idx="13">
                  <c:v>102.758450911894</c:v>
                </c:pt>
                <c:pt idx="14">
                  <c:v>103.641540658859</c:v>
                </c:pt>
                <c:pt idx="15">
                  <c:v>105.794755390552</c:v>
                </c:pt>
                <c:pt idx="16">
                  <c:v>109.20563728904099</c:v>
                </c:pt>
                <c:pt idx="17">
                  <c:v>112.29571841566001</c:v>
                </c:pt>
                <c:pt idx="18">
                  <c:v>117.180547087706</c:v>
                </c:pt>
                <c:pt idx="19">
                  <c:v>122.083435543175</c:v>
                </c:pt>
                <c:pt idx="20">
                  <c:v>128.31169333493901</c:v>
                </c:pt>
                <c:pt idx="21">
                  <c:v>131.24712329962</c:v>
                </c:pt>
                <c:pt idx="22">
                  <c:v>134.67813442699401</c:v>
                </c:pt>
                <c:pt idx="23">
                  <c:v>135.62097285539301</c:v>
                </c:pt>
                <c:pt idx="24">
                  <c:v>142.36326048311301</c:v>
                </c:pt>
                <c:pt idx="25">
                  <c:v>152.09912165563301</c:v>
                </c:pt>
                <c:pt idx="26">
                  <c:v>165.67582908805201</c:v>
                </c:pt>
                <c:pt idx="27">
                  <c:v>170.26945849771801</c:v>
                </c:pt>
                <c:pt idx="28">
                  <c:v>188.51797581816501</c:v>
                </c:pt>
                <c:pt idx="29">
                  <c:v>199.143695671449</c:v>
                </c:pt>
                <c:pt idx="30">
                  <c:v>203.05674296253699</c:v>
                </c:pt>
                <c:pt idx="31">
                  <c:v>217.456513212494</c:v>
                </c:pt>
                <c:pt idx="32">
                  <c:v>212.522225627582</c:v>
                </c:pt>
                <c:pt idx="33">
                  <c:v>215.56422114094201</c:v>
                </c:pt>
                <c:pt idx="34">
                  <c:v>218.44835394719999</c:v>
                </c:pt>
                <c:pt idx="35">
                  <c:v>219.23351009050199</c:v>
                </c:pt>
                <c:pt idx="36">
                  <c:v>218.26024256282599</c:v>
                </c:pt>
                <c:pt idx="37">
                  <c:v>218.153021856094</c:v>
                </c:pt>
                <c:pt idx="38">
                  <c:v>219.10463196257501</c:v>
                </c:pt>
                <c:pt idx="39">
                  <c:v>223.85166263907999</c:v>
                </c:pt>
                <c:pt idx="40">
                  <c:v>214.47556345601001</c:v>
                </c:pt>
                <c:pt idx="41">
                  <c:v>201.901304984311</c:v>
                </c:pt>
                <c:pt idx="42">
                  <c:v>189.49518016459101</c:v>
                </c:pt>
                <c:pt idx="43">
                  <c:v>170.625088402476</c:v>
                </c:pt>
                <c:pt idx="44">
                  <c:v>163.470185957913</c:v>
                </c:pt>
                <c:pt idx="45">
                  <c:v>155.26445851808501</c:v>
                </c:pt>
                <c:pt idx="46">
                  <c:v>148.176760634446</c:v>
                </c:pt>
                <c:pt idx="47">
                  <c:v>143.35107066094699</c:v>
                </c:pt>
                <c:pt idx="48">
                  <c:v>136.47754336401499</c:v>
                </c:pt>
                <c:pt idx="49">
                  <c:v>135.33091759743499</c:v>
                </c:pt>
                <c:pt idx="50">
                  <c:v>132.57446154197899</c:v>
                </c:pt>
                <c:pt idx="51">
                  <c:v>130.23915308559501</c:v>
                </c:pt>
                <c:pt idx="52">
                  <c:v>131.06341421208199</c:v>
                </c:pt>
                <c:pt idx="53">
                  <c:v>127.45926249762999</c:v>
                </c:pt>
                <c:pt idx="54">
                  <c:v>125.641087669586</c:v>
                </c:pt>
                <c:pt idx="55">
                  <c:v>128.076220448393</c:v>
                </c:pt>
                <c:pt idx="56">
                  <c:v>125.41253813620401</c:v>
                </c:pt>
                <c:pt idx="57">
                  <c:v>124.031258239229</c:v>
                </c:pt>
                <c:pt idx="58">
                  <c:v>127.700324469636</c:v>
                </c:pt>
                <c:pt idx="59">
                  <c:v>128.23496038075999</c:v>
                </c:pt>
                <c:pt idx="60">
                  <c:v>128.00210338538801</c:v>
                </c:pt>
                <c:pt idx="61">
                  <c:v>130.80289286356799</c:v>
                </c:pt>
                <c:pt idx="62">
                  <c:v>130.04512524948899</c:v>
                </c:pt>
                <c:pt idx="63">
                  <c:v>134.762923151162</c:v>
                </c:pt>
                <c:pt idx="64">
                  <c:v>138.329877722265</c:v>
                </c:pt>
                <c:pt idx="65">
                  <c:v>142.97763239484399</c:v>
                </c:pt>
                <c:pt idx="66">
                  <c:v>149.47487473034801</c:v>
                </c:pt>
                <c:pt idx="67">
                  <c:v>156.81402990161999</c:v>
                </c:pt>
                <c:pt idx="68">
                  <c:v>158.97331622146299</c:v>
                </c:pt>
                <c:pt idx="69">
                  <c:v>162.56308849386599</c:v>
                </c:pt>
                <c:pt idx="70">
                  <c:v>164.398279769895</c:v>
                </c:pt>
                <c:pt idx="71">
                  <c:v>169.989216187041</c:v>
                </c:pt>
                <c:pt idx="72">
                  <c:v>173.738708589244</c:v>
                </c:pt>
                <c:pt idx="73">
                  <c:v>179.237932102033</c:v>
                </c:pt>
                <c:pt idx="74">
                  <c:v>186.84549803493101</c:v>
                </c:pt>
                <c:pt idx="75">
                  <c:v>191.83421065065599</c:v>
                </c:pt>
                <c:pt idx="76">
                  <c:v>197.46129708638401</c:v>
                </c:pt>
                <c:pt idx="77">
                  <c:v>206.01047528938699</c:v>
                </c:pt>
                <c:pt idx="78">
                  <c:v>215.86734085535599</c:v>
                </c:pt>
                <c:pt idx="79">
                  <c:v>233.90232762932101</c:v>
                </c:pt>
                <c:pt idx="80">
                  <c:v>242.108893558696</c:v>
                </c:pt>
                <c:pt idx="81">
                  <c:v>242.861808042126</c:v>
                </c:pt>
                <c:pt idx="82">
                  <c:v>244.16232641112401</c:v>
                </c:pt>
                <c:pt idx="83">
                  <c:v>240.55185448055201</c:v>
                </c:pt>
                <c:pt idx="84">
                  <c:v>239.20469812330199</c:v>
                </c:pt>
                <c:pt idx="85">
                  <c:v>249.91711141456301</c:v>
                </c:pt>
                <c:pt idx="86">
                  <c:v>257.12677173381201</c:v>
                </c:pt>
                <c:pt idx="87">
                  <c:v>270.71794298761398</c:v>
                </c:pt>
                <c:pt idx="88">
                  <c:v>280.769216225739</c:v>
                </c:pt>
                <c:pt idx="89">
                  <c:v>284.41971659579701</c:v>
                </c:pt>
                <c:pt idx="90">
                  <c:v>295.55990972692501</c:v>
                </c:pt>
                <c:pt idx="91">
                  <c:v>315.03637302340002</c:v>
                </c:pt>
                <c:pt idx="92">
                  <c:v>315.87340755781298</c:v>
                </c:pt>
                <c:pt idx="93">
                  <c:v>332.22781005998002</c:v>
                </c:pt>
                <c:pt idx="94">
                  <c:v>340.37482517055003</c:v>
                </c:pt>
                <c:pt idx="95">
                  <c:v>345.11533201980302</c:v>
                </c:pt>
                <c:pt idx="96">
                  <c:v>357.745590455024</c:v>
                </c:pt>
                <c:pt idx="97">
                  <c:v>371.82585363974198</c:v>
                </c:pt>
                <c:pt idx="98">
                  <c:v>384.64463184689498</c:v>
                </c:pt>
                <c:pt idx="99">
                  <c:v>397.51454194258599</c:v>
                </c:pt>
                <c:pt idx="100">
                  <c:v>402.89466031826498</c:v>
                </c:pt>
                <c:pt idx="101">
                  <c:v>401.47288443803399</c:v>
                </c:pt>
                <c:pt idx="102">
                  <c:v>398.14305834076401</c:v>
                </c:pt>
                <c:pt idx="103">
                  <c:v>414.44460799465202</c:v>
                </c:pt>
                <c:pt idx="104">
                  <c:v>420.64658114203502</c:v>
                </c:pt>
                <c:pt idx="105">
                  <c:v>439.32794421762298</c:v>
                </c:pt>
                <c:pt idx="106">
                  <c:v>444.76064795580999</c:v>
                </c:pt>
                <c:pt idx="107">
                  <c:v>434.43948255386698</c:v>
                </c:pt>
                <c:pt idx="108">
                  <c:v>451.16834995956901</c:v>
                </c:pt>
                <c:pt idx="109">
                  <c:v>455.67286640919502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C67-4410-949C-1E636CFECD09}"/>
            </c:ext>
          </c:extLst>
        </c:ser>
        <c:ser>
          <c:idx val="1"/>
          <c:order val="1"/>
          <c:tx>
            <c:strRef>
              <c:f>PropertyType!$V$6</c:f>
              <c:strCache>
                <c:ptCount val="1"/>
                <c:pt idx="0">
                  <c:v>U.S. Hospitality</c:v>
                </c:pt>
              </c:strCache>
            </c:strRef>
          </c:tx>
          <c:spPr>
            <a:ln w="38100">
              <a:solidFill>
                <a:srgbClr val="7030A0"/>
              </a:solidFill>
            </a:ln>
          </c:spPr>
          <c:marker>
            <c:symbol val="none"/>
          </c:marker>
          <c:xVal>
            <c:numRef>
              <c:f>PropertyType!$P$15:$P$124</c:f>
              <c:numCache>
                <c:formatCode>[$-409]mmm\-yy;@</c:formatCode>
                <c:ptCount val="110"/>
                <c:pt idx="0">
                  <c:v>35885</c:v>
                </c:pt>
                <c:pt idx="1">
                  <c:v>35976</c:v>
                </c:pt>
                <c:pt idx="2">
                  <c:v>36068</c:v>
                </c:pt>
                <c:pt idx="3">
                  <c:v>36160</c:v>
                </c:pt>
                <c:pt idx="4">
                  <c:v>36250</c:v>
                </c:pt>
                <c:pt idx="5">
                  <c:v>36341</c:v>
                </c:pt>
                <c:pt idx="6">
                  <c:v>36433</c:v>
                </c:pt>
                <c:pt idx="7">
                  <c:v>36525</c:v>
                </c:pt>
                <c:pt idx="8">
                  <c:v>36616</c:v>
                </c:pt>
                <c:pt idx="9">
                  <c:v>36707</c:v>
                </c:pt>
                <c:pt idx="10">
                  <c:v>36799</c:v>
                </c:pt>
                <c:pt idx="11">
                  <c:v>36891</c:v>
                </c:pt>
                <c:pt idx="12">
                  <c:v>36981</c:v>
                </c:pt>
                <c:pt idx="13">
                  <c:v>37072</c:v>
                </c:pt>
                <c:pt idx="14">
                  <c:v>37164</c:v>
                </c:pt>
                <c:pt idx="15">
                  <c:v>37256</c:v>
                </c:pt>
                <c:pt idx="16">
                  <c:v>37346</c:v>
                </c:pt>
                <c:pt idx="17">
                  <c:v>37437</c:v>
                </c:pt>
                <c:pt idx="18">
                  <c:v>37529</c:v>
                </c:pt>
                <c:pt idx="19">
                  <c:v>37621</c:v>
                </c:pt>
                <c:pt idx="20">
                  <c:v>37711</c:v>
                </c:pt>
                <c:pt idx="21">
                  <c:v>37802</c:v>
                </c:pt>
                <c:pt idx="22">
                  <c:v>37894</c:v>
                </c:pt>
                <c:pt idx="23">
                  <c:v>37986</c:v>
                </c:pt>
                <c:pt idx="24">
                  <c:v>38077</c:v>
                </c:pt>
                <c:pt idx="25">
                  <c:v>38168</c:v>
                </c:pt>
                <c:pt idx="26">
                  <c:v>38260</c:v>
                </c:pt>
                <c:pt idx="27">
                  <c:v>38352</c:v>
                </c:pt>
                <c:pt idx="28">
                  <c:v>38442</c:v>
                </c:pt>
                <c:pt idx="29">
                  <c:v>38533</c:v>
                </c:pt>
                <c:pt idx="30">
                  <c:v>38625</c:v>
                </c:pt>
                <c:pt idx="31">
                  <c:v>38717</c:v>
                </c:pt>
                <c:pt idx="32">
                  <c:v>38807</c:v>
                </c:pt>
                <c:pt idx="33">
                  <c:v>38898</c:v>
                </c:pt>
                <c:pt idx="34">
                  <c:v>38990</c:v>
                </c:pt>
                <c:pt idx="35">
                  <c:v>39082</c:v>
                </c:pt>
                <c:pt idx="36">
                  <c:v>39172</c:v>
                </c:pt>
                <c:pt idx="37">
                  <c:v>39263</c:v>
                </c:pt>
                <c:pt idx="38">
                  <c:v>39355</c:v>
                </c:pt>
                <c:pt idx="39">
                  <c:v>39447</c:v>
                </c:pt>
                <c:pt idx="40">
                  <c:v>39538</c:v>
                </c:pt>
                <c:pt idx="41">
                  <c:v>39629</c:v>
                </c:pt>
                <c:pt idx="42">
                  <c:v>39721</c:v>
                </c:pt>
                <c:pt idx="43">
                  <c:v>39813</c:v>
                </c:pt>
                <c:pt idx="44">
                  <c:v>39903</c:v>
                </c:pt>
                <c:pt idx="45">
                  <c:v>39994</c:v>
                </c:pt>
                <c:pt idx="46">
                  <c:v>40086</c:v>
                </c:pt>
                <c:pt idx="47">
                  <c:v>40178</c:v>
                </c:pt>
                <c:pt idx="48">
                  <c:v>40268</c:v>
                </c:pt>
                <c:pt idx="49">
                  <c:v>40359</c:v>
                </c:pt>
                <c:pt idx="50">
                  <c:v>40451</c:v>
                </c:pt>
                <c:pt idx="51">
                  <c:v>40543</c:v>
                </c:pt>
                <c:pt idx="52">
                  <c:v>40633</c:v>
                </c:pt>
                <c:pt idx="53">
                  <c:v>40724</c:v>
                </c:pt>
                <c:pt idx="54">
                  <c:v>40816</c:v>
                </c:pt>
                <c:pt idx="55">
                  <c:v>40908</c:v>
                </c:pt>
                <c:pt idx="56">
                  <c:v>40999</c:v>
                </c:pt>
                <c:pt idx="57">
                  <c:v>41090</c:v>
                </c:pt>
                <c:pt idx="58">
                  <c:v>41182</c:v>
                </c:pt>
                <c:pt idx="59">
                  <c:v>41274</c:v>
                </c:pt>
                <c:pt idx="60">
                  <c:v>41364</c:v>
                </c:pt>
                <c:pt idx="61">
                  <c:v>41455</c:v>
                </c:pt>
                <c:pt idx="62">
                  <c:v>41547</c:v>
                </c:pt>
                <c:pt idx="63">
                  <c:v>41639</c:v>
                </c:pt>
                <c:pt idx="64">
                  <c:v>41729</c:v>
                </c:pt>
                <c:pt idx="65">
                  <c:v>41820</c:v>
                </c:pt>
                <c:pt idx="66">
                  <c:v>41912</c:v>
                </c:pt>
                <c:pt idx="67">
                  <c:v>42004</c:v>
                </c:pt>
                <c:pt idx="68">
                  <c:v>42094</c:v>
                </c:pt>
                <c:pt idx="69">
                  <c:v>42185</c:v>
                </c:pt>
                <c:pt idx="70">
                  <c:v>42277</c:v>
                </c:pt>
                <c:pt idx="71">
                  <c:v>42369</c:v>
                </c:pt>
                <c:pt idx="72">
                  <c:v>42460</c:v>
                </c:pt>
                <c:pt idx="73">
                  <c:v>42551</c:v>
                </c:pt>
                <c:pt idx="74">
                  <c:v>42643</c:v>
                </c:pt>
                <c:pt idx="75">
                  <c:v>42735</c:v>
                </c:pt>
                <c:pt idx="76">
                  <c:v>42825</c:v>
                </c:pt>
                <c:pt idx="77">
                  <c:v>42916</c:v>
                </c:pt>
                <c:pt idx="78">
                  <c:v>43008</c:v>
                </c:pt>
                <c:pt idx="79">
                  <c:v>43100</c:v>
                </c:pt>
                <c:pt idx="80">
                  <c:v>43190</c:v>
                </c:pt>
                <c:pt idx="81">
                  <c:v>43281</c:v>
                </c:pt>
                <c:pt idx="82">
                  <c:v>43373</c:v>
                </c:pt>
                <c:pt idx="83">
                  <c:v>43465</c:v>
                </c:pt>
                <c:pt idx="84">
                  <c:v>43555</c:v>
                </c:pt>
                <c:pt idx="85">
                  <c:v>43646</c:v>
                </c:pt>
                <c:pt idx="86">
                  <c:v>43738</c:v>
                </c:pt>
                <c:pt idx="87">
                  <c:v>43830</c:v>
                </c:pt>
                <c:pt idx="88">
                  <c:v>43921</c:v>
                </c:pt>
                <c:pt idx="89">
                  <c:v>44012</c:v>
                </c:pt>
                <c:pt idx="90">
                  <c:v>44104</c:v>
                </c:pt>
                <c:pt idx="91">
                  <c:v>44196</c:v>
                </c:pt>
                <c:pt idx="92">
                  <c:v>44286</c:v>
                </c:pt>
                <c:pt idx="93">
                  <c:v>44377</c:v>
                </c:pt>
                <c:pt idx="94">
                  <c:v>44469</c:v>
                </c:pt>
                <c:pt idx="95">
                  <c:v>44561</c:v>
                </c:pt>
                <c:pt idx="96">
                  <c:v>44651</c:v>
                </c:pt>
                <c:pt idx="97">
                  <c:v>44742</c:v>
                </c:pt>
                <c:pt idx="98">
                  <c:v>44834</c:v>
                </c:pt>
                <c:pt idx="99">
                  <c:v>44926</c:v>
                </c:pt>
                <c:pt idx="100">
                  <c:v>45016</c:v>
                </c:pt>
                <c:pt idx="101">
                  <c:v>45107</c:v>
                </c:pt>
                <c:pt idx="102">
                  <c:v>45199</c:v>
                </c:pt>
                <c:pt idx="103">
                  <c:v>45291</c:v>
                </c:pt>
                <c:pt idx="104">
                  <c:v>45382</c:v>
                </c:pt>
                <c:pt idx="105">
                  <c:v>45473</c:v>
                </c:pt>
                <c:pt idx="106">
                  <c:v>45565</c:v>
                </c:pt>
                <c:pt idx="107">
                  <c:v>45657</c:v>
                </c:pt>
                <c:pt idx="108">
                  <c:v>45747</c:v>
                </c:pt>
                <c:pt idx="109">
                  <c:v>45838</c:v>
                </c:pt>
              </c:numCache>
            </c:numRef>
          </c:xVal>
          <c:yVal>
            <c:numRef>
              <c:f>PropertyType!$V$15:$V$124</c:f>
              <c:numCache>
                <c:formatCode>0</c:formatCode>
                <c:ptCount val="110"/>
                <c:pt idx="0">
                  <c:v>87.136576735958997</c:v>
                </c:pt>
                <c:pt idx="1">
                  <c:v>84.981302150012198</c:v>
                </c:pt>
                <c:pt idx="2">
                  <c:v>85.180559449065797</c:v>
                </c:pt>
                <c:pt idx="3">
                  <c:v>82.242413432929396</c:v>
                </c:pt>
                <c:pt idx="4">
                  <c:v>88.4631386621584</c:v>
                </c:pt>
                <c:pt idx="5">
                  <c:v>89.5693752361679</c:v>
                </c:pt>
                <c:pt idx="6">
                  <c:v>87.383608315458503</c:v>
                </c:pt>
                <c:pt idx="7">
                  <c:v>91.637732142413199</c:v>
                </c:pt>
                <c:pt idx="8">
                  <c:v>90.657742059533604</c:v>
                </c:pt>
                <c:pt idx="9">
                  <c:v>94.531504844863903</c:v>
                </c:pt>
                <c:pt idx="10">
                  <c:v>98.552559779291897</c:v>
                </c:pt>
                <c:pt idx="11">
                  <c:v>100</c:v>
                </c:pt>
                <c:pt idx="12">
                  <c:v>101.01296889755901</c:v>
                </c:pt>
                <c:pt idx="13">
                  <c:v>99.636103936006904</c:v>
                </c:pt>
                <c:pt idx="14">
                  <c:v>100.276578661518</c:v>
                </c:pt>
                <c:pt idx="15">
                  <c:v>98.528826804576397</c:v>
                </c:pt>
                <c:pt idx="16">
                  <c:v>100.018061745659</c:v>
                </c:pt>
                <c:pt idx="17">
                  <c:v>101.007048613653</c:v>
                </c:pt>
                <c:pt idx="18">
                  <c:v>101.717175442035</c:v>
                </c:pt>
                <c:pt idx="19">
                  <c:v>103.055157542746</c:v>
                </c:pt>
                <c:pt idx="20">
                  <c:v>104.39415018253401</c:v>
                </c:pt>
                <c:pt idx="21">
                  <c:v>106.63229919571199</c:v>
                </c:pt>
                <c:pt idx="22">
                  <c:v>108.435357693808</c:v>
                </c:pt>
                <c:pt idx="23">
                  <c:v>112.621450240069</c:v>
                </c:pt>
                <c:pt idx="24">
                  <c:v>115.840498745213</c:v>
                </c:pt>
                <c:pt idx="25">
                  <c:v>120.965651012333</c:v>
                </c:pt>
                <c:pt idx="26">
                  <c:v>127.327465046791</c:v>
                </c:pt>
                <c:pt idx="27">
                  <c:v>127.99285226719699</c:v>
                </c:pt>
                <c:pt idx="28">
                  <c:v>136.32849050268899</c:v>
                </c:pt>
                <c:pt idx="29">
                  <c:v>141.17963680205301</c:v>
                </c:pt>
                <c:pt idx="30">
                  <c:v>143.492305335651</c:v>
                </c:pt>
                <c:pt idx="31">
                  <c:v>151.33574251484799</c:v>
                </c:pt>
                <c:pt idx="32">
                  <c:v>148.24561691964701</c:v>
                </c:pt>
                <c:pt idx="33">
                  <c:v>148.74790882158001</c:v>
                </c:pt>
                <c:pt idx="34">
                  <c:v>151.56363391974301</c:v>
                </c:pt>
                <c:pt idx="35">
                  <c:v>152.86026539320801</c:v>
                </c:pt>
                <c:pt idx="36">
                  <c:v>158.820153323515</c:v>
                </c:pt>
                <c:pt idx="37">
                  <c:v>167.90637389609299</c:v>
                </c:pt>
                <c:pt idx="38">
                  <c:v>173.13450223119</c:v>
                </c:pt>
                <c:pt idx="39">
                  <c:v>174.064430063733</c:v>
                </c:pt>
                <c:pt idx="40">
                  <c:v>173.615130501876</c:v>
                </c:pt>
                <c:pt idx="41">
                  <c:v>163.365729092896</c:v>
                </c:pt>
                <c:pt idx="42">
                  <c:v>153.07765536070301</c:v>
                </c:pt>
                <c:pt idx="43">
                  <c:v>149.309844945848</c:v>
                </c:pt>
                <c:pt idx="44">
                  <c:v>136.61722895854501</c:v>
                </c:pt>
                <c:pt idx="45">
                  <c:v>126.909013614584</c:v>
                </c:pt>
                <c:pt idx="46">
                  <c:v>114.038319554034</c:v>
                </c:pt>
                <c:pt idx="47">
                  <c:v>99.923932773230703</c:v>
                </c:pt>
                <c:pt idx="48">
                  <c:v>99.853771026470497</c:v>
                </c:pt>
                <c:pt idx="49">
                  <c:v>96.936750169198802</c:v>
                </c:pt>
                <c:pt idx="50">
                  <c:v>98.610540429718895</c:v>
                </c:pt>
                <c:pt idx="51">
                  <c:v>101.36709251388901</c:v>
                </c:pt>
                <c:pt idx="52">
                  <c:v>100.124175145338</c:v>
                </c:pt>
                <c:pt idx="53">
                  <c:v>101.57964064484401</c:v>
                </c:pt>
                <c:pt idx="54">
                  <c:v>103.004193170888</c:v>
                </c:pt>
                <c:pt idx="55">
                  <c:v>102.052948236955</c:v>
                </c:pt>
                <c:pt idx="56">
                  <c:v>103.75005405703401</c:v>
                </c:pt>
                <c:pt idx="57">
                  <c:v>105.269588922118</c:v>
                </c:pt>
                <c:pt idx="58">
                  <c:v>105.257808786056</c:v>
                </c:pt>
                <c:pt idx="59">
                  <c:v>110.395741962187</c:v>
                </c:pt>
                <c:pt idx="60">
                  <c:v>114.202730346452</c:v>
                </c:pt>
                <c:pt idx="61">
                  <c:v>116.568341390011</c:v>
                </c:pt>
                <c:pt idx="62">
                  <c:v>117.292551700365</c:v>
                </c:pt>
                <c:pt idx="63">
                  <c:v>115.787838585637</c:v>
                </c:pt>
                <c:pt idx="64">
                  <c:v>119.523008014922</c:v>
                </c:pt>
                <c:pt idx="65">
                  <c:v>126.34008475761399</c:v>
                </c:pt>
                <c:pt idx="66">
                  <c:v>131.521569606067</c:v>
                </c:pt>
                <c:pt idx="67">
                  <c:v>138.881527823287</c:v>
                </c:pt>
                <c:pt idx="68">
                  <c:v>139.41946084720601</c:v>
                </c:pt>
                <c:pt idx="69">
                  <c:v>141.37838321935001</c:v>
                </c:pt>
                <c:pt idx="70">
                  <c:v>146.637407853632</c:v>
                </c:pt>
                <c:pt idx="71">
                  <c:v>151.36587374069899</c:v>
                </c:pt>
                <c:pt idx="72">
                  <c:v>153.75008925950399</c:v>
                </c:pt>
                <c:pt idx="73">
                  <c:v>161.19194267210901</c:v>
                </c:pt>
                <c:pt idx="74">
                  <c:v>162.09344978791199</c:v>
                </c:pt>
                <c:pt idx="75">
                  <c:v>165.763634405114</c:v>
                </c:pt>
                <c:pt idx="76">
                  <c:v>173.043496575181</c:v>
                </c:pt>
                <c:pt idx="77">
                  <c:v>173.78669107567799</c:v>
                </c:pt>
                <c:pt idx="78">
                  <c:v>176.955917483626</c:v>
                </c:pt>
                <c:pt idx="79">
                  <c:v>180.76338550322001</c:v>
                </c:pt>
                <c:pt idx="80">
                  <c:v>179.61648549378401</c:v>
                </c:pt>
                <c:pt idx="81">
                  <c:v>182.21313013513699</c:v>
                </c:pt>
                <c:pt idx="82">
                  <c:v>184.07726696511301</c:v>
                </c:pt>
                <c:pt idx="83">
                  <c:v>185.54205715856099</c:v>
                </c:pt>
                <c:pt idx="84">
                  <c:v>183.33569032824201</c:v>
                </c:pt>
                <c:pt idx="85">
                  <c:v>186.63062294376201</c:v>
                </c:pt>
                <c:pt idx="86">
                  <c:v>187.506158197719</c:v>
                </c:pt>
                <c:pt idx="87">
                  <c:v>190.15459919199199</c:v>
                </c:pt>
                <c:pt idx="88">
                  <c:v>193.67654429007001</c:v>
                </c:pt>
                <c:pt idx="89">
                  <c:v>186.51738718603201</c:v>
                </c:pt>
                <c:pt idx="90">
                  <c:v>187.393847451721</c:v>
                </c:pt>
                <c:pt idx="91">
                  <c:v>186.229735291098</c:v>
                </c:pt>
                <c:pt idx="92">
                  <c:v>186.30640613586101</c:v>
                </c:pt>
                <c:pt idx="93">
                  <c:v>195.833020266174</c:v>
                </c:pt>
                <c:pt idx="94">
                  <c:v>204.43069083079101</c:v>
                </c:pt>
                <c:pt idx="95">
                  <c:v>216.47438863465501</c:v>
                </c:pt>
                <c:pt idx="96">
                  <c:v>225.91011850637699</c:v>
                </c:pt>
                <c:pt idx="97">
                  <c:v>229.772714515589</c:v>
                </c:pt>
                <c:pt idx="98">
                  <c:v>238.08432403273</c:v>
                </c:pt>
                <c:pt idx="99">
                  <c:v>238.16967034044799</c:v>
                </c:pt>
                <c:pt idx="100">
                  <c:v>232.65795091550001</c:v>
                </c:pt>
                <c:pt idx="101">
                  <c:v>235.38755116747001</c:v>
                </c:pt>
                <c:pt idx="102">
                  <c:v>243.139231176739</c:v>
                </c:pt>
                <c:pt idx="103">
                  <c:v>241.47982031568199</c:v>
                </c:pt>
                <c:pt idx="104">
                  <c:v>242.37027969218499</c:v>
                </c:pt>
                <c:pt idx="105">
                  <c:v>238.65585592275099</c:v>
                </c:pt>
                <c:pt idx="106">
                  <c:v>234.926146705782</c:v>
                </c:pt>
                <c:pt idx="107">
                  <c:v>240.246729540361</c:v>
                </c:pt>
                <c:pt idx="108">
                  <c:v>237.90581411262301</c:v>
                </c:pt>
                <c:pt idx="109">
                  <c:v>230.67587345891201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C67-4410-949C-1E636CFECD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8468544"/>
        <c:axId val="528470112"/>
      </c:scatterChart>
      <c:valAx>
        <c:axId val="528468544"/>
        <c:scaling>
          <c:orientation val="minMax"/>
          <c:max val="45900"/>
          <c:min val="35885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900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0112"/>
        <c:crosses val="autoZero"/>
        <c:crossBetween val="midCat"/>
        <c:majorUnit val="365"/>
      </c:valAx>
      <c:valAx>
        <c:axId val="528470112"/>
        <c:scaling>
          <c:orientation val="minMax"/>
          <c:max val="225"/>
          <c:min val="0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>
            <c:manualLayout>
              <c:xMode val="edge"/>
              <c:yMode val="edge"/>
              <c:x val="1.3575451862897247E-2"/>
              <c:y val="0.31272867699517609"/>
            </c:manualLayout>
          </c:layout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sz="900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68544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.10297415121327116"/>
          <c:y val="2.8246444256812036E-2"/>
          <c:w val="0.63924825021872267"/>
          <c:h val="4.1846476004233975E-2"/>
        </c:manualLayout>
      </c:layout>
      <c:overlay val="0"/>
      <c:txPr>
        <a:bodyPr/>
        <a:lstStyle/>
        <a:p>
          <a:pPr>
            <a:defRPr sz="1000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8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495653564055782"/>
          <c:y val="0.13675173133478799"/>
          <c:w val="0.8209858400003992"/>
          <c:h val="0.69767367946194236"/>
        </c:manualLayout>
      </c:layout>
      <c:scatterChart>
        <c:scatterStyle val="lineMarker"/>
        <c:varyColors val="0"/>
        <c:ser>
          <c:idx val="0"/>
          <c:order val="0"/>
          <c:tx>
            <c:strRef>
              <c:f>PropertyType!$W$6</c:f>
              <c:strCache>
                <c:ptCount val="1"/>
                <c:pt idx="0">
                  <c:v>U.S.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PropertyType!$P$7:$P$124</c:f>
              <c:numCache>
                <c:formatCode>[$-409]mmm\-yy;@</c:formatCode>
                <c:ptCount val="118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  <c:pt idx="106">
                  <c:v>44834</c:v>
                </c:pt>
                <c:pt idx="107">
                  <c:v>44926</c:v>
                </c:pt>
                <c:pt idx="108">
                  <c:v>45016</c:v>
                </c:pt>
                <c:pt idx="109">
                  <c:v>45107</c:v>
                </c:pt>
                <c:pt idx="110">
                  <c:v>45199</c:v>
                </c:pt>
                <c:pt idx="111">
                  <c:v>45291</c:v>
                </c:pt>
                <c:pt idx="112">
                  <c:v>45382</c:v>
                </c:pt>
                <c:pt idx="113">
                  <c:v>45473</c:v>
                </c:pt>
                <c:pt idx="114">
                  <c:v>45565</c:v>
                </c:pt>
                <c:pt idx="115">
                  <c:v>45657</c:v>
                </c:pt>
                <c:pt idx="116">
                  <c:v>45747</c:v>
                </c:pt>
                <c:pt idx="117">
                  <c:v>45838</c:v>
                </c:pt>
              </c:numCache>
            </c:numRef>
          </c:xVal>
          <c:yVal>
            <c:numRef>
              <c:f>PropertyType!$W$7:$W$124</c:f>
              <c:numCache>
                <c:formatCode>0</c:formatCode>
                <c:ptCount val="118"/>
                <c:pt idx="0">
                  <c:v>61.080502333084802</c:v>
                </c:pt>
                <c:pt idx="1">
                  <c:v>61.2824290795389</c:v>
                </c:pt>
                <c:pt idx="2">
                  <c:v>64.545650402078493</c:v>
                </c:pt>
                <c:pt idx="3">
                  <c:v>66.729584831039702</c:v>
                </c:pt>
                <c:pt idx="4">
                  <c:v>67.294570562214901</c:v>
                </c:pt>
                <c:pt idx="5">
                  <c:v>67.980173559532105</c:v>
                </c:pt>
                <c:pt idx="6">
                  <c:v>73.937065491932898</c:v>
                </c:pt>
                <c:pt idx="7">
                  <c:v>81.995068552137695</c:v>
                </c:pt>
                <c:pt idx="8">
                  <c:v>83.087737928742399</c:v>
                </c:pt>
                <c:pt idx="9">
                  <c:v>84.077566824984302</c:v>
                </c:pt>
                <c:pt idx="10">
                  <c:v>86.703606047226799</c:v>
                </c:pt>
                <c:pt idx="11">
                  <c:v>86.678875523516098</c:v>
                </c:pt>
                <c:pt idx="12">
                  <c:v>85.311860156087704</c:v>
                </c:pt>
                <c:pt idx="13">
                  <c:v>87.063855618169299</c:v>
                </c:pt>
                <c:pt idx="14">
                  <c:v>90.609332050629106</c:v>
                </c:pt>
                <c:pt idx="15">
                  <c:v>88.474610649061503</c:v>
                </c:pt>
                <c:pt idx="16">
                  <c:v>86.881527304097901</c:v>
                </c:pt>
                <c:pt idx="17">
                  <c:v>92.433689147321104</c:v>
                </c:pt>
                <c:pt idx="18">
                  <c:v>98.538513932612702</c:v>
                </c:pt>
                <c:pt idx="19">
                  <c:v>100</c:v>
                </c:pt>
                <c:pt idx="20">
                  <c:v>99.602273460108407</c:v>
                </c:pt>
                <c:pt idx="21">
                  <c:v>100.034505413932</c:v>
                </c:pt>
                <c:pt idx="22">
                  <c:v>98.976068250726797</c:v>
                </c:pt>
                <c:pt idx="23">
                  <c:v>98.653138556099407</c:v>
                </c:pt>
                <c:pt idx="24">
                  <c:v>99.575194331999597</c:v>
                </c:pt>
                <c:pt idx="25">
                  <c:v>98.625069115869096</c:v>
                </c:pt>
                <c:pt idx="26">
                  <c:v>98.275752711094597</c:v>
                </c:pt>
                <c:pt idx="27">
                  <c:v>101.076625867614</c:v>
                </c:pt>
                <c:pt idx="28">
                  <c:v>105.29780787466601</c:v>
                </c:pt>
                <c:pt idx="29">
                  <c:v>103.425271375534</c:v>
                </c:pt>
                <c:pt idx="30">
                  <c:v>98.750423438062995</c:v>
                </c:pt>
                <c:pt idx="31">
                  <c:v>101.394265116101</c:v>
                </c:pt>
                <c:pt idx="32">
                  <c:v>108.154306211478</c:v>
                </c:pt>
                <c:pt idx="33">
                  <c:v>113.10294151794901</c:v>
                </c:pt>
                <c:pt idx="34">
                  <c:v>116.30604925494499</c:v>
                </c:pt>
                <c:pt idx="35">
                  <c:v>119.653993198142</c:v>
                </c:pt>
                <c:pt idx="36">
                  <c:v>123.63715544311501</c:v>
                </c:pt>
                <c:pt idx="37">
                  <c:v>125.90691114859899</c:v>
                </c:pt>
                <c:pt idx="38">
                  <c:v>129.17346852647401</c:v>
                </c:pt>
                <c:pt idx="39">
                  <c:v>134.32190830999801</c:v>
                </c:pt>
                <c:pt idx="40">
                  <c:v>138.58816145114801</c:v>
                </c:pt>
                <c:pt idx="41">
                  <c:v>144.87295016789801</c:v>
                </c:pt>
                <c:pt idx="42">
                  <c:v>151.97333354565501</c:v>
                </c:pt>
                <c:pt idx="43">
                  <c:v>157.73180103207801</c:v>
                </c:pt>
                <c:pt idx="44">
                  <c:v>163.41825079145801</c:v>
                </c:pt>
                <c:pt idx="45">
                  <c:v>167.07807422549899</c:v>
                </c:pt>
                <c:pt idx="46">
                  <c:v>170.028413833625</c:v>
                </c:pt>
                <c:pt idx="47">
                  <c:v>169.980811434358</c:v>
                </c:pt>
                <c:pt idx="48">
                  <c:v>160.86419343922501</c:v>
                </c:pt>
                <c:pt idx="49">
                  <c:v>154.98968804801601</c:v>
                </c:pt>
                <c:pt idx="50">
                  <c:v>153.60345129662599</c:v>
                </c:pt>
                <c:pt idx="51">
                  <c:v>150.21211412084099</c:v>
                </c:pt>
                <c:pt idx="52">
                  <c:v>134.02934956662301</c:v>
                </c:pt>
                <c:pt idx="53">
                  <c:v>111.46212705098</c:v>
                </c:pt>
                <c:pt idx="54">
                  <c:v>101.167969067345</c:v>
                </c:pt>
                <c:pt idx="55">
                  <c:v>99.922916462295305</c:v>
                </c:pt>
                <c:pt idx="56">
                  <c:v>110.101499888779</c:v>
                </c:pt>
                <c:pt idx="57">
                  <c:v>118.09235944985301</c:v>
                </c:pt>
                <c:pt idx="58">
                  <c:v>114.286011033574</c:v>
                </c:pt>
                <c:pt idx="59">
                  <c:v>116.100522788872</c:v>
                </c:pt>
                <c:pt idx="60">
                  <c:v>120.705394577132</c:v>
                </c:pt>
                <c:pt idx="61">
                  <c:v>120.189201279893</c:v>
                </c:pt>
                <c:pt idx="62">
                  <c:v>119.342558758221</c:v>
                </c:pt>
                <c:pt idx="63">
                  <c:v>123.485992111738</c:v>
                </c:pt>
                <c:pt idx="64">
                  <c:v>126.93613102723999</c:v>
                </c:pt>
                <c:pt idx="65">
                  <c:v>128.36732143821899</c:v>
                </c:pt>
                <c:pt idx="66">
                  <c:v>130.20731258006899</c:v>
                </c:pt>
                <c:pt idx="67">
                  <c:v>131.17994095669599</c:v>
                </c:pt>
                <c:pt idx="68">
                  <c:v>136.60657433396901</c:v>
                </c:pt>
                <c:pt idx="69">
                  <c:v>144.92093089116599</c:v>
                </c:pt>
                <c:pt idx="70">
                  <c:v>148.60884885817299</c:v>
                </c:pt>
                <c:pt idx="71">
                  <c:v>147.858918014474</c:v>
                </c:pt>
                <c:pt idx="72">
                  <c:v>148.70999267971399</c:v>
                </c:pt>
                <c:pt idx="73">
                  <c:v>155.19731968057499</c:v>
                </c:pt>
                <c:pt idx="74">
                  <c:v>159.53760787314201</c:v>
                </c:pt>
                <c:pt idx="75">
                  <c:v>162.914824937324</c:v>
                </c:pt>
                <c:pt idx="76">
                  <c:v>169.76743457994399</c:v>
                </c:pt>
                <c:pt idx="77">
                  <c:v>174.28573555812801</c:v>
                </c:pt>
                <c:pt idx="78">
                  <c:v>174.535034921956</c:v>
                </c:pt>
                <c:pt idx="79">
                  <c:v>169.123022181625</c:v>
                </c:pt>
                <c:pt idx="80">
                  <c:v>165.59322919682501</c:v>
                </c:pt>
                <c:pt idx="81">
                  <c:v>170.47908866204199</c:v>
                </c:pt>
                <c:pt idx="82">
                  <c:v>175.600614239853</c:v>
                </c:pt>
                <c:pt idx="83">
                  <c:v>174.968085602645</c:v>
                </c:pt>
                <c:pt idx="84">
                  <c:v>175.56858905163</c:v>
                </c:pt>
                <c:pt idx="85">
                  <c:v>182.310093128077</c:v>
                </c:pt>
                <c:pt idx="86">
                  <c:v>185.06146534722501</c:v>
                </c:pt>
                <c:pt idx="87">
                  <c:v>185.26286670595201</c:v>
                </c:pt>
                <c:pt idx="88">
                  <c:v>186.288541105588</c:v>
                </c:pt>
                <c:pt idx="89">
                  <c:v>186.36659827406601</c:v>
                </c:pt>
                <c:pt idx="90">
                  <c:v>188.48771039746299</c:v>
                </c:pt>
                <c:pt idx="91">
                  <c:v>189.84341818997001</c:v>
                </c:pt>
                <c:pt idx="92">
                  <c:v>194.58776304255801</c:v>
                </c:pt>
                <c:pt idx="93">
                  <c:v>201.16920159318599</c:v>
                </c:pt>
                <c:pt idx="94">
                  <c:v>203.04323476680599</c:v>
                </c:pt>
                <c:pt idx="95">
                  <c:v>203.223203805162</c:v>
                </c:pt>
                <c:pt idx="96">
                  <c:v>201.75552678284001</c:v>
                </c:pt>
                <c:pt idx="97">
                  <c:v>194.13421731723801</c:v>
                </c:pt>
                <c:pt idx="98">
                  <c:v>191.468179823512</c:v>
                </c:pt>
                <c:pt idx="99">
                  <c:v>193.709204800614</c:v>
                </c:pt>
                <c:pt idx="100">
                  <c:v>192.298924074967</c:v>
                </c:pt>
                <c:pt idx="101">
                  <c:v>198.745368703244</c:v>
                </c:pt>
                <c:pt idx="102">
                  <c:v>212.27996262603</c:v>
                </c:pt>
                <c:pt idx="103">
                  <c:v>217.002561124989</c:v>
                </c:pt>
                <c:pt idx="104">
                  <c:v>211.368213168583</c:v>
                </c:pt>
                <c:pt idx="105">
                  <c:v>204.182605162832</c:v>
                </c:pt>
                <c:pt idx="106">
                  <c:v>193.908398141969</c:v>
                </c:pt>
                <c:pt idx="107">
                  <c:v>181.64126608119699</c:v>
                </c:pt>
                <c:pt idx="108">
                  <c:v>172.69330475419</c:v>
                </c:pt>
                <c:pt idx="109">
                  <c:v>171.15927836844</c:v>
                </c:pt>
                <c:pt idx="110">
                  <c:v>158.20284049654299</c:v>
                </c:pt>
                <c:pt idx="111">
                  <c:v>137.61732611996999</c:v>
                </c:pt>
                <c:pt idx="112">
                  <c:v>128.65994456090999</c:v>
                </c:pt>
                <c:pt idx="113">
                  <c:v>122.728240287399</c:v>
                </c:pt>
                <c:pt idx="114">
                  <c:v>120.957421211962</c:v>
                </c:pt>
                <c:pt idx="115">
                  <c:v>121.349684817081</c:v>
                </c:pt>
                <c:pt idx="116">
                  <c:v>118.42853335238</c:v>
                </c:pt>
                <c:pt idx="117">
                  <c:v>117.614023811377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146-44DF-AD60-30CBB2A9A36A}"/>
            </c:ext>
          </c:extLst>
        </c:ser>
        <c:ser>
          <c:idx val="1"/>
          <c:order val="1"/>
          <c:tx>
            <c:strRef>
              <c:f>PropertyType!$X$6</c:f>
              <c:strCache>
                <c:ptCount val="1"/>
                <c:pt idx="0">
                  <c:v>U.S.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PropertyType!$P$7:$P$124</c:f>
              <c:numCache>
                <c:formatCode>[$-409]mmm\-yy;@</c:formatCode>
                <c:ptCount val="118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  <c:pt idx="106">
                  <c:v>44834</c:v>
                </c:pt>
                <c:pt idx="107">
                  <c:v>44926</c:v>
                </c:pt>
                <c:pt idx="108">
                  <c:v>45016</c:v>
                </c:pt>
                <c:pt idx="109">
                  <c:v>45107</c:v>
                </c:pt>
                <c:pt idx="110">
                  <c:v>45199</c:v>
                </c:pt>
                <c:pt idx="111">
                  <c:v>45291</c:v>
                </c:pt>
                <c:pt idx="112">
                  <c:v>45382</c:v>
                </c:pt>
                <c:pt idx="113">
                  <c:v>45473</c:v>
                </c:pt>
                <c:pt idx="114">
                  <c:v>45565</c:v>
                </c:pt>
                <c:pt idx="115">
                  <c:v>45657</c:v>
                </c:pt>
                <c:pt idx="116">
                  <c:v>45747</c:v>
                </c:pt>
                <c:pt idx="117">
                  <c:v>45838</c:v>
                </c:pt>
              </c:numCache>
            </c:numRef>
          </c:xVal>
          <c:yVal>
            <c:numRef>
              <c:f>PropertyType!$X$7:$X$124</c:f>
              <c:numCache>
                <c:formatCode>0</c:formatCode>
                <c:ptCount val="118"/>
                <c:pt idx="0">
                  <c:v>69.133063500926596</c:v>
                </c:pt>
                <c:pt idx="1">
                  <c:v>68.458320274416593</c:v>
                </c:pt>
                <c:pt idx="2">
                  <c:v>70.100390434840904</c:v>
                </c:pt>
                <c:pt idx="3">
                  <c:v>72.708880945388799</c:v>
                </c:pt>
                <c:pt idx="4">
                  <c:v>73.461699342369002</c:v>
                </c:pt>
                <c:pt idx="5">
                  <c:v>72.895607047608394</c:v>
                </c:pt>
                <c:pt idx="6">
                  <c:v>74.478057799987695</c:v>
                </c:pt>
                <c:pt idx="7">
                  <c:v>78.5033352626984</c:v>
                </c:pt>
                <c:pt idx="8">
                  <c:v>80.964078790604901</c:v>
                </c:pt>
                <c:pt idx="9">
                  <c:v>81.696843407473096</c:v>
                </c:pt>
                <c:pt idx="10">
                  <c:v>82.261508741936197</c:v>
                </c:pt>
                <c:pt idx="11">
                  <c:v>82.207565406511094</c:v>
                </c:pt>
                <c:pt idx="12">
                  <c:v>83.979943404882405</c:v>
                </c:pt>
                <c:pt idx="13">
                  <c:v>87.465158508174994</c:v>
                </c:pt>
                <c:pt idx="14">
                  <c:v>90.102561029387701</c:v>
                </c:pt>
                <c:pt idx="15">
                  <c:v>91.701841557029795</c:v>
                </c:pt>
                <c:pt idx="16">
                  <c:v>91.596004785575204</c:v>
                </c:pt>
                <c:pt idx="17">
                  <c:v>93.970018364423197</c:v>
                </c:pt>
                <c:pt idx="18">
                  <c:v>98.687655923807199</c:v>
                </c:pt>
                <c:pt idx="19">
                  <c:v>100</c:v>
                </c:pt>
                <c:pt idx="20">
                  <c:v>99.420994972776199</c:v>
                </c:pt>
                <c:pt idx="21">
                  <c:v>100.846139655409</c:v>
                </c:pt>
                <c:pt idx="22">
                  <c:v>102.416686503598</c:v>
                </c:pt>
                <c:pt idx="23">
                  <c:v>101.153905098523</c:v>
                </c:pt>
                <c:pt idx="24">
                  <c:v>99.447466024733998</c:v>
                </c:pt>
                <c:pt idx="25">
                  <c:v>99.332662248380402</c:v>
                </c:pt>
                <c:pt idx="26">
                  <c:v>100.267416590416</c:v>
                </c:pt>
                <c:pt idx="27">
                  <c:v>102.754327042478</c:v>
                </c:pt>
                <c:pt idx="28">
                  <c:v>105.686568147763</c:v>
                </c:pt>
                <c:pt idx="29">
                  <c:v>108.000233311758</c:v>
                </c:pt>
                <c:pt idx="30">
                  <c:v>109.59970951254</c:v>
                </c:pt>
                <c:pt idx="31">
                  <c:v>111.138717628474</c:v>
                </c:pt>
                <c:pt idx="32">
                  <c:v>113.986252986894</c:v>
                </c:pt>
                <c:pt idx="33">
                  <c:v>118.04309556109099</c:v>
                </c:pt>
                <c:pt idx="34">
                  <c:v>122.636175258069</c:v>
                </c:pt>
                <c:pt idx="35">
                  <c:v>126.027254520499</c:v>
                </c:pt>
                <c:pt idx="36">
                  <c:v>129.86110897305801</c:v>
                </c:pt>
                <c:pt idx="37">
                  <c:v>134.848758294726</c:v>
                </c:pt>
                <c:pt idx="38">
                  <c:v>138.968396766257</c:v>
                </c:pt>
                <c:pt idx="39">
                  <c:v>144.065478881541</c:v>
                </c:pt>
                <c:pt idx="40">
                  <c:v>149.709338365185</c:v>
                </c:pt>
                <c:pt idx="41">
                  <c:v>153.43078445254901</c:v>
                </c:pt>
                <c:pt idx="42">
                  <c:v>156.34035320907699</c:v>
                </c:pt>
                <c:pt idx="43">
                  <c:v>159.217455189237</c:v>
                </c:pt>
                <c:pt idx="44">
                  <c:v>164.328733611888</c:v>
                </c:pt>
                <c:pt idx="45">
                  <c:v>170.10541791607699</c:v>
                </c:pt>
                <c:pt idx="46">
                  <c:v>170.091229054395</c:v>
                </c:pt>
                <c:pt idx="47">
                  <c:v>168.05561203488799</c:v>
                </c:pt>
                <c:pt idx="48">
                  <c:v>168.32517144324299</c:v>
                </c:pt>
                <c:pt idx="49">
                  <c:v>166.68086198154</c:v>
                </c:pt>
                <c:pt idx="50">
                  <c:v>162.743082899602</c:v>
                </c:pt>
                <c:pt idx="51">
                  <c:v>159.71345376687799</c:v>
                </c:pt>
                <c:pt idx="52">
                  <c:v>149.841109223551</c:v>
                </c:pt>
                <c:pt idx="53">
                  <c:v>134.5472411479</c:v>
                </c:pt>
                <c:pt idx="54">
                  <c:v>126.024763010472</c:v>
                </c:pt>
                <c:pt idx="55">
                  <c:v>123.03041779317</c:v>
                </c:pt>
                <c:pt idx="56">
                  <c:v>119.936903878278</c:v>
                </c:pt>
                <c:pt idx="57">
                  <c:v>119.765410693338</c:v>
                </c:pt>
                <c:pt idx="58">
                  <c:v>120.901767817444</c:v>
                </c:pt>
                <c:pt idx="59">
                  <c:v>120.016257095379</c:v>
                </c:pt>
                <c:pt idx="60">
                  <c:v>120.07970171904</c:v>
                </c:pt>
                <c:pt idx="61">
                  <c:v>121.66739518655299</c:v>
                </c:pt>
                <c:pt idx="62">
                  <c:v>124.03004464373301</c:v>
                </c:pt>
                <c:pt idx="63">
                  <c:v>124.008574272498</c:v>
                </c:pt>
                <c:pt idx="64">
                  <c:v>124.059268238459</c:v>
                </c:pt>
                <c:pt idx="65">
                  <c:v>127.581268271014</c:v>
                </c:pt>
                <c:pt idx="66">
                  <c:v>129.769592334436</c:v>
                </c:pt>
                <c:pt idx="67">
                  <c:v>129.18617359977699</c:v>
                </c:pt>
                <c:pt idx="68">
                  <c:v>130.621178944881</c:v>
                </c:pt>
                <c:pt idx="69">
                  <c:v>134.036007190671</c:v>
                </c:pt>
                <c:pt idx="70">
                  <c:v>137.80628268025899</c:v>
                </c:pt>
                <c:pt idx="71">
                  <c:v>141.86303405356401</c:v>
                </c:pt>
                <c:pt idx="72">
                  <c:v>145.98271929768299</c:v>
                </c:pt>
                <c:pt idx="73">
                  <c:v>148.84289348039101</c:v>
                </c:pt>
                <c:pt idx="74">
                  <c:v>152.78292312910401</c:v>
                </c:pt>
                <c:pt idx="75">
                  <c:v>158.826785631825</c:v>
                </c:pt>
                <c:pt idx="76">
                  <c:v>162.78079012254699</c:v>
                </c:pt>
                <c:pt idx="77">
                  <c:v>165.43754908101801</c:v>
                </c:pt>
                <c:pt idx="78">
                  <c:v>166.95689358995699</c:v>
                </c:pt>
                <c:pt idx="79">
                  <c:v>168.70116951720399</c:v>
                </c:pt>
                <c:pt idx="80">
                  <c:v>173.28140437708501</c:v>
                </c:pt>
                <c:pt idx="81">
                  <c:v>177.82344866631701</c:v>
                </c:pt>
                <c:pt idx="82">
                  <c:v>180.54835886667399</c:v>
                </c:pt>
                <c:pt idx="83">
                  <c:v>183.87971761231</c:v>
                </c:pt>
                <c:pt idx="84">
                  <c:v>190.82675549509599</c:v>
                </c:pt>
                <c:pt idx="85">
                  <c:v>196.96746416986599</c:v>
                </c:pt>
                <c:pt idx="86">
                  <c:v>198.46854622652401</c:v>
                </c:pt>
                <c:pt idx="87">
                  <c:v>202.43789133698701</c:v>
                </c:pt>
                <c:pt idx="88">
                  <c:v>211.54416517120899</c:v>
                </c:pt>
                <c:pt idx="89">
                  <c:v>217.68149132226401</c:v>
                </c:pt>
                <c:pt idx="90">
                  <c:v>217.87060756934801</c:v>
                </c:pt>
                <c:pt idx="91">
                  <c:v>217.681007661384</c:v>
                </c:pt>
                <c:pt idx="92">
                  <c:v>222.476295006291</c:v>
                </c:pt>
                <c:pt idx="93">
                  <c:v>230.71958272660601</c:v>
                </c:pt>
                <c:pt idx="94">
                  <c:v>235.72019565168199</c:v>
                </c:pt>
                <c:pt idx="95">
                  <c:v>241.475783737352</c:v>
                </c:pt>
                <c:pt idx="96">
                  <c:v>249.32780089419899</c:v>
                </c:pt>
                <c:pt idx="97">
                  <c:v>254.99108712869599</c:v>
                </c:pt>
                <c:pt idx="98">
                  <c:v>264.03143813080101</c:v>
                </c:pt>
                <c:pt idx="99">
                  <c:v>275.31130507308001</c:v>
                </c:pt>
                <c:pt idx="100">
                  <c:v>281.483292182512</c:v>
                </c:pt>
                <c:pt idx="101">
                  <c:v>293.10470488778901</c:v>
                </c:pt>
                <c:pt idx="102">
                  <c:v>318.273410171904</c:v>
                </c:pt>
                <c:pt idx="103">
                  <c:v>337.71638170749702</c:v>
                </c:pt>
                <c:pt idx="104">
                  <c:v>359.56926947681302</c:v>
                </c:pt>
                <c:pt idx="105">
                  <c:v>390.55041414246699</c:v>
                </c:pt>
                <c:pt idx="106">
                  <c:v>398.02139508707802</c:v>
                </c:pt>
                <c:pt idx="107">
                  <c:v>386.977778696288</c:v>
                </c:pt>
                <c:pt idx="108">
                  <c:v>377.92088503341603</c:v>
                </c:pt>
                <c:pt idx="109">
                  <c:v>378.04310084469302</c:v>
                </c:pt>
                <c:pt idx="110">
                  <c:v>379.21532139286501</c:v>
                </c:pt>
                <c:pt idx="111">
                  <c:v>378.60192777690202</c:v>
                </c:pt>
                <c:pt idx="112">
                  <c:v>380.80211209139298</c:v>
                </c:pt>
                <c:pt idx="113">
                  <c:v>385.87436692174498</c:v>
                </c:pt>
                <c:pt idx="114">
                  <c:v>392.57259275483102</c:v>
                </c:pt>
                <c:pt idx="115">
                  <c:v>395.28195039807503</c:v>
                </c:pt>
                <c:pt idx="116">
                  <c:v>396.71852712605698</c:v>
                </c:pt>
                <c:pt idx="117">
                  <c:v>402.55735296502297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146-44DF-AD60-30CBB2A9A36A}"/>
            </c:ext>
          </c:extLst>
        </c:ser>
        <c:ser>
          <c:idx val="2"/>
          <c:order val="2"/>
          <c:tx>
            <c:strRef>
              <c:f>PropertyType!$Y$6</c:f>
              <c:strCache>
                <c:ptCount val="1"/>
                <c:pt idx="0">
                  <c:v>U.S.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PropertyType!$P$7:$P$124</c:f>
              <c:numCache>
                <c:formatCode>[$-409]mmm\-yy;@</c:formatCode>
                <c:ptCount val="118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  <c:pt idx="106">
                  <c:v>44834</c:v>
                </c:pt>
                <c:pt idx="107">
                  <c:v>44926</c:v>
                </c:pt>
                <c:pt idx="108">
                  <c:v>45016</c:v>
                </c:pt>
                <c:pt idx="109">
                  <c:v>45107</c:v>
                </c:pt>
                <c:pt idx="110">
                  <c:v>45199</c:v>
                </c:pt>
                <c:pt idx="111">
                  <c:v>45291</c:v>
                </c:pt>
                <c:pt idx="112">
                  <c:v>45382</c:v>
                </c:pt>
                <c:pt idx="113">
                  <c:v>45473</c:v>
                </c:pt>
                <c:pt idx="114">
                  <c:v>45565</c:v>
                </c:pt>
                <c:pt idx="115">
                  <c:v>45657</c:v>
                </c:pt>
                <c:pt idx="116">
                  <c:v>45747</c:v>
                </c:pt>
                <c:pt idx="117">
                  <c:v>45838</c:v>
                </c:pt>
              </c:numCache>
            </c:numRef>
          </c:xVal>
          <c:yVal>
            <c:numRef>
              <c:f>PropertyType!$Y$7:$Y$124</c:f>
              <c:numCache>
                <c:formatCode>0</c:formatCode>
                <c:ptCount val="118"/>
                <c:pt idx="0">
                  <c:v>78.828904759247095</c:v>
                </c:pt>
                <c:pt idx="1">
                  <c:v>73.460123385467099</c:v>
                </c:pt>
                <c:pt idx="2">
                  <c:v>68.592638316505102</c:v>
                </c:pt>
                <c:pt idx="3">
                  <c:v>72.151712506105397</c:v>
                </c:pt>
                <c:pt idx="4">
                  <c:v>80.031304529107601</c:v>
                </c:pt>
                <c:pt idx="5">
                  <c:v>83.8059242073261</c:v>
                </c:pt>
                <c:pt idx="6">
                  <c:v>85.222051431307307</c:v>
                </c:pt>
                <c:pt idx="7">
                  <c:v>85.090129269159505</c:v>
                </c:pt>
                <c:pt idx="8">
                  <c:v>85.004234348346301</c:v>
                </c:pt>
                <c:pt idx="9">
                  <c:v>88.441169496901693</c:v>
                </c:pt>
                <c:pt idx="10">
                  <c:v>91.331196240329703</c:v>
                </c:pt>
                <c:pt idx="11">
                  <c:v>92.585738175914003</c:v>
                </c:pt>
                <c:pt idx="12">
                  <c:v>93.749958290673405</c:v>
                </c:pt>
                <c:pt idx="13">
                  <c:v>93.251097835298495</c:v>
                </c:pt>
                <c:pt idx="14">
                  <c:v>93.237716245627198</c:v>
                </c:pt>
                <c:pt idx="15">
                  <c:v>94.773370440539694</c:v>
                </c:pt>
                <c:pt idx="16">
                  <c:v>95.536661826109096</c:v>
                </c:pt>
                <c:pt idx="17">
                  <c:v>95.825195396983602</c:v>
                </c:pt>
                <c:pt idx="18">
                  <c:v>97.630868465538299</c:v>
                </c:pt>
                <c:pt idx="19">
                  <c:v>100</c:v>
                </c:pt>
                <c:pt idx="20">
                  <c:v>100.993586668302</c:v>
                </c:pt>
                <c:pt idx="21">
                  <c:v>102.618485293348</c:v>
                </c:pt>
                <c:pt idx="22">
                  <c:v>104.126363139898</c:v>
                </c:pt>
                <c:pt idx="23">
                  <c:v>103.48562057627601</c:v>
                </c:pt>
                <c:pt idx="24">
                  <c:v>103.62785333337899</c:v>
                </c:pt>
                <c:pt idx="25">
                  <c:v>105.216230000621</c:v>
                </c:pt>
                <c:pt idx="26">
                  <c:v>109.264688158192</c:v>
                </c:pt>
                <c:pt idx="27">
                  <c:v>114.35658398359701</c:v>
                </c:pt>
                <c:pt idx="28">
                  <c:v>117.19103485512601</c:v>
                </c:pt>
                <c:pt idx="29">
                  <c:v>121.173032305877</c:v>
                </c:pt>
                <c:pt idx="30">
                  <c:v>125.185314054538</c:v>
                </c:pt>
                <c:pt idx="31">
                  <c:v>127.865429521054</c:v>
                </c:pt>
                <c:pt idx="32">
                  <c:v>133.68525546367701</c:v>
                </c:pt>
                <c:pt idx="33">
                  <c:v>141.50508626666999</c:v>
                </c:pt>
                <c:pt idx="34">
                  <c:v>147.733854529002</c:v>
                </c:pt>
                <c:pt idx="35">
                  <c:v>150.74818055941699</c:v>
                </c:pt>
                <c:pt idx="36">
                  <c:v>154.311614855871</c:v>
                </c:pt>
                <c:pt idx="37">
                  <c:v>162.26252076750001</c:v>
                </c:pt>
                <c:pt idx="38">
                  <c:v>168.824074179109</c:v>
                </c:pt>
                <c:pt idx="39">
                  <c:v>171.735508117417</c:v>
                </c:pt>
                <c:pt idx="40">
                  <c:v>173.63233749493901</c:v>
                </c:pt>
                <c:pt idx="41">
                  <c:v>174.61353474779099</c:v>
                </c:pt>
                <c:pt idx="42">
                  <c:v>175.41376150964501</c:v>
                </c:pt>
                <c:pt idx="43">
                  <c:v>176.62143355687201</c:v>
                </c:pt>
                <c:pt idx="44">
                  <c:v>178.87448141586199</c:v>
                </c:pt>
                <c:pt idx="45">
                  <c:v>183.01301482580101</c:v>
                </c:pt>
                <c:pt idx="46">
                  <c:v>187.38372490640299</c:v>
                </c:pt>
                <c:pt idx="47">
                  <c:v>186.052284435356</c:v>
                </c:pt>
                <c:pt idx="48">
                  <c:v>180.641395376677</c:v>
                </c:pt>
                <c:pt idx="49">
                  <c:v>176.84490125269801</c:v>
                </c:pt>
                <c:pt idx="50">
                  <c:v>168.42038915883799</c:v>
                </c:pt>
                <c:pt idx="51">
                  <c:v>156.98663246539701</c:v>
                </c:pt>
                <c:pt idx="52">
                  <c:v>147.35787507484301</c:v>
                </c:pt>
                <c:pt idx="53">
                  <c:v>138.305387550305</c:v>
                </c:pt>
                <c:pt idx="54">
                  <c:v>132.023725052706</c:v>
                </c:pt>
                <c:pt idx="55">
                  <c:v>128.93897256034501</c:v>
                </c:pt>
                <c:pt idx="56">
                  <c:v>129.57268628059899</c:v>
                </c:pt>
                <c:pt idx="57">
                  <c:v>130.79012528772901</c:v>
                </c:pt>
                <c:pt idx="58">
                  <c:v>129.855557445751</c:v>
                </c:pt>
                <c:pt idx="59">
                  <c:v>130.42269939885401</c:v>
                </c:pt>
                <c:pt idx="60">
                  <c:v>133.31728803768601</c:v>
                </c:pt>
                <c:pt idx="61">
                  <c:v>135.44323606745499</c:v>
                </c:pt>
                <c:pt idx="62">
                  <c:v>135.64230379559299</c:v>
                </c:pt>
                <c:pt idx="63">
                  <c:v>136.95873528590599</c:v>
                </c:pt>
                <c:pt idx="64">
                  <c:v>139.687269382186</c:v>
                </c:pt>
                <c:pt idx="65">
                  <c:v>141.02807014457801</c:v>
                </c:pt>
                <c:pt idx="66">
                  <c:v>142.04265407525801</c:v>
                </c:pt>
                <c:pt idx="67">
                  <c:v>142.37972254216001</c:v>
                </c:pt>
                <c:pt idx="68">
                  <c:v>144.69957823741399</c:v>
                </c:pt>
                <c:pt idx="69">
                  <c:v>150.32018553036599</c:v>
                </c:pt>
                <c:pt idx="70">
                  <c:v>154.31301906005899</c:v>
                </c:pt>
                <c:pt idx="71">
                  <c:v>157.687763428789</c:v>
                </c:pt>
                <c:pt idx="72">
                  <c:v>161.14364053296401</c:v>
                </c:pt>
                <c:pt idx="73">
                  <c:v>162.72965712273299</c:v>
                </c:pt>
                <c:pt idx="74">
                  <c:v>164.04664238638</c:v>
                </c:pt>
                <c:pt idx="75">
                  <c:v>167.911950427177</c:v>
                </c:pt>
                <c:pt idx="76">
                  <c:v>174.55603288481399</c:v>
                </c:pt>
                <c:pt idx="77">
                  <c:v>178.536925818903</c:v>
                </c:pt>
                <c:pt idx="78">
                  <c:v>178.63902028188099</c:v>
                </c:pt>
                <c:pt idx="79">
                  <c:v>178.822682324402</c:v>
                </c:pt>
                <c:pt idx="80">
                  <c:v>179.65504556067401</c:v>
                </c:pt>
                <c:pt idx="81">
                  <c:v>181.28957570633801</c:v>
                </c:pt>
                <c:pt idx="82">
                  <c:v>184.76030459116501</c:v>
                </c:pt>
                <c:pt idx="83">
                  <c:v>189.111120665258</c:v>
                </c:pt>
                <c:pt idx="84">
                  <c:v>189.46646668224699</c:v>
                </c:pt>
                <c:pt idx="85">
                  <c:v>187.76373460086899</c:v>
                </c:pt>
                <c:pt idx="86">
                  <c:v>187.688484772479</c:v>
                </c:pt>
                <c:pt idx="87">
                  <c:v>188.576848596383</c:v>
                </c:pt>
                <c:pt idx="88">
                  <c:v>190.56027114857301</c:v>
                </c:pt>
                <c:pt idx="89">
                  <c:v>191.69657344921299</c:v>
                </c:pt>
                <c:pt idx="90">
                  <c:v>189.12136177321099</c:v>
                </c:pt>
                <c:pt idx="91">
                  <c:v>185.890433353784</c:v>
                </c:pt>
                <c:pt idx="92">
                  <c:v>186.81174736998</c:v>
                </c:pt>
                <c:pt idx="93">
                  <c:v>188.64389494562201</c:v>
                </c:pt>
                <c:pt idx="94">
                  <c:v>189.06669749615099</c:v>
                </c:pt>
                <c:pt idx="95">
                  <c:v>190.33631801008099</c:v>
                </c:pt>
                <c:pt idx="96">
                  <c:v>190.83561236402099</c:v>
                </c:pt>
                <c:pt idx="97">
                  <c:v>189.12424159576901</c:v>
                </c:pt>
                <c:pt idx="98">
                  <c:v>190.03586372262501</c:v>
                </c:pt>
                <c:pt idx="99">
                  <c:v>192.86588056239299</c:v>
                </c:pt>
                <c:pt idx="100">
                  <c:v>196.74663975059701</c:v>
                </c:pt>
                <c:pt idx="101">
                  <c:v>204.20563714916901</c:v>
                </c:pt>
                <c:pt idx="102">
                  <c:v>210.95605871526001</c:v>
                </c:pt>
                <c:pt idx="103">
                  <c:v>215.94352633021501</c:v>
                </c:pt>
                <c:pt idx="104">
                  <c:v>220.89016887757001</c:v>
                </c:pt>
                <c:pt idx="105">
                  <c:v>222.86509867125301</c:v>
                </c:pt>
                <c:pt idx="106">
                  <c:v>221.34516913714401</c:v>
                </c:pt>
                <c:pt idx="107">
                  <c:v>218.37280703182199</c:v>
                </c:pt>
                <c:pt idx="108">
                  <c:v>215.40185466162299</c:v>
                </c:pt>
                <c:pt idx="109">
                  <c:v>216.428539373147</c:v>
                </c:pt>
                <c:pt idx="110">
                  <c:v>218.56794737254199</c:v>
                </c:pt>
                <c:pt idx="111">
                  <c:v>220.192244472043</c:v>
                </c:pt>
                <c:pt idx="112">
                  <c:v>220.945939535831</c:v>
                </c:pt>
                <c:pt idx="113">
                  <c:v>220.24838718041801</c:v>
                </c:pt>
                <c:pt idx="114">
                  <c:v>221.99954336382899</c:v>
                </c:pt>
                <c:pt idx="115">
                  <c:v>224.843295395062</c:v>
                </c:pt>
                <c:pt idx="116">
                  <c:v>226.01354144905901</c:v>
                </c:pt>
                <c:pt idx="117">
                  <c:v>225.115647615575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146-44DF-AD60-30CBB2A9A36A}"/>
            </c:ext>
          </c:extLst>
        </c:ser>
        <c:ser>
          <c:idx val="3"/>
          <c:order val="3"/>
          <c:tx>
            <c:strRef>
              <c:f>PropertyType!$Z$6</c:f>
              <c:strCache>
                <c:ptCount val="1"/>
                <c:pt idx="0">
                  <c:v>U.S.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PropertyType!$P$7:$P$124</c:f>
              <c:numCache>
                <c:formatCode>[$-409]mmm\-yy;@</c:formatCode>
                <c:ptCount val="118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  <c:pt idx="106">
                  <c:v>44834</c:v>
                </c:pt>
                <c:pt idx="107">
                  <c:v>44926</c:v>
                </c:pt>
                <c:pt idx="108">
                  <c:v>45016</c:v>
                </c:pt>
                <c:pt idx="109">
                  <c:v>45107</c:v>
                </c:pt>
                <c:pt idx="110">
                  <c:v>45199</c:v>
                </c:pt>
                <c:pt idx="111">
                  <c:v>45291</c:v>
                </c:pt>
                <c:pt idx="112">
                  <c:v>45382</c:v>
                </c:pt>
                <c:pt idx="113">
                  <c:v>45473</c:v>
                </c:pt>
                <c:pt idx="114">
                  <c:v>45565</c:v>
                </c:pt>
                <c:pt idx="115">
                  <c:v>45657</c:v>
                </c:pt>
                <c:pt idx="116">
                  <c:v>45747</c:v>
                </c:pt>
                <c:pt idx="117">
                  <c:v>45838</c:v>
                </c:pt>
              </c:numCache>
            </c:numRef>
          </c:xVal>
          <c:yVal>
            <c:numRef>
              <c:f>PropertyType!$Z$7:$Z$124</c:f>
              <c:numCache>
                <c:formatCode>0</c:formatCode>
                <c:ptCount val="118"/>
                <c:pt idx="0">
                  <c:v>66.819923768538303</c:v>
                </c:pt>
                <c:pt idx="1">
                  <c:v>66.330823815605001</c:v>
                </c:pt>
                <c:pt idx="2">
                  <c:v>67.555280202782399</c:v>
                </c:pt>
                <c:pt idx="3">
                  <c:v>68.308569247508601</c:v>
                </c:pt>
                <c:pt idx="4">
                  <c:v>69.907728414170506</c:v>
                </c:pt>
                <c:pt idx="5">
                  <c:v>72.0078759274558</c:v>
                </c:pt>
                <c:pt idx="6">
                  <c:v>74.042426018620205</c:v>
                </c:pt>
                <c:pt idx="7">
                  <c:v>77.0416762116336</c:v>
                </c:pt>
                <c:pt idx="8">
                  <c:v>79.409478947348205</c:v>
                </c:pt>
                <c:pt idx="9">
                  <c:v>80.4934606130291</c:v>
                </c:pt>
                <c:pt idx="10">
                  <c:v>82.344722100535407</c:v>
                </c:pt>
                <c:pt idx="11">
                  <c:v>82.845097570400398</c:v>
                </c:pt>
                <c:pt idx="12">
                  <c:v>81.773887480706307</c:v>
                </c:pt>
                <c:pt idx="13">
                  <c:v>85.242675550445497</c:v>
                </c:pt>
                <c:pt idx="14">
                  <c:v>91.705903093585903</c:v>
                </c:pt>
                <c:pt idx="15">
                  <c:v>94.284207894315799</c:v>
                </c:pt>
                <c:pt idx="16">
                  <c:v>94.243702257743493</c:v>
                </c:pt>
                <c:pt idx="17">
                  <c:v>94.937887824858905</c:v>
                </c:pt>
                <c:pt idx="18">
                  <c:v>97.394010531683506</c:v>
                </c:pt>
                <c:pt idx="19">
                  <c:v>100</c:v>
                </c:pt>
                <c:pt idx="20">
                  <c:v>101.86912841895099</c:v>
                </c:pt>
                <c:pt idx="21">
                  <c:v>103.699942574294</c:v>
                </c:pt>
                <c:pt idx="22">
                  <c:v>104.73779088969</c:v>
                </c:pt>
                <c:pt idx="23">
                  <c:v>106.336199759274</c:v>
                </c:pt>
                <c:pt idx="24">
                  <c:v>109.431984505099</c:v>
                </c:pt>
                <c:pt idx="25">
                  <c:v>111.14239289638699</c:v>
                </c:pt>
                <c:pt idx="26">
                  <c:v>112.288384568669</c:v>
                </c:pt>
                <c:pt idx="27">
                  <c:v>115.766891750646</c:v>
                </c:pt>
                <c:pt idx="28">
                  <c:v>119.33233752457799</c:v>
                </c:pt>
                <c:pt idx="29">
                  <c:v>121.560167036198</c:v>
                </c:pt>
                <c:pt idx="30">
                  <c:v>122.95143393340101</c:v>
                </c:pt>
                <c:pt idx="31">
                  <c:v>123.924185152055</c:v>
                </c:pt>
                <c:pt idx="32">
                  <c:v>125.893113221165</c:v>
                </c:pt>
                <c:pt idx="33">
                  <c:v>130.699241397386</c:v>
                </c:pt>
                <c:pt idx="34">
                  <c:v>136.704126706404</c:v>
                </c:pt>
                <c:pt idx="35">
                  <c:v>141.24479208564401</c:v>
                </c:pt>
                <c:pt idx="36">
                  <c:v>145.19987234654499</c:v>
                </c:pt>
                <c:pt idx="37">
                  <c:v>151.54539087163599</c:v>
                </c:pt>
                <c:pt idx="38">
                  <c:v>160.439461438086</c:v>
                </c:pt>
                <c:pt idx="39">
                  <c:v>166.81318339423001</c:v>
                </c:pt>
                <c:pt idx="40">
                  <c:v>167.35151691966499</c:v>
                </c:pt>
                <c:pt idx="41">
                  <c:v>165.34901735935199</c:v>
                </c:pt>
                <c:pt idx="42">
                  <c:v>169.21839134120199</c:v>
                </c:pt>
                <c:pt idx="43">
                  <c:v>176.98575086965201</c:v>
                </c:pt>
                <c:pt idx="44">
                  <c:v>176.47832948533301</c:v>
                </c:pt>
                <c:pt idx="45">
                  <c:v>172.30928898018399</c:v>
                </c:pt>
                <c:pt idx="46">
                  <c:v>169.934553743527</c:v>
                </c:pt>
                <c:pt idx="47">
                  <c:v>167.639038281349</c:v>
                </c:pt>
                <c:pt idx="48">
                  <c:v>163.95322159653</c:v>
                </c:pt>
                <c:pt idx="49">
                  <c:v>159.59596797354499</c:v>
                </c:pt>
                <c:pt idx="50">
                  <c:v>154.57774229024901</c:v>
                </c:pt>
                <c:pt idx="51">
                  <c:v>146.158224812631</c:v>
                </c:pt>
                <c:pt idx="52">
                  <c:v>135.612838624376</c:v>
                </c:pt>
                <c:pt idx="53">
                  <c:v>126.355502197833</c:v>
                </c:pt>
                <c:pt idx="54">
                  <c:v>121.315277784721</c:v>
                </c:pt>
                <c:pt idx="55">
                  <c:v>119.443474979542</c:v>
                </c:pt>
                <c:pt idx="56">
                  <c:v>120.282806018504</c:v>
                </c:pt>
                <c:pt idx="57">
                  <c:v>126.45843699232999</c:v>
                </c:pt>
                <c:pt idx="58">
                  <c:v>135.55678883306899</c:v>
                </c:pt>
                <c:pt idx="59">
                  <c:v>140.40203003046301</c:v>
                </c:pt>
                <c:pt idx="60">
                  <c:v>141.16386999300099</c:v>
                </c:pt>
                <c:pt idx="61">
                  <c:v>143.64130523916</c:v>
                </c:pt>
                <c:pt idx="62">
                  <c:v>149.276334933339</c:v>
                </c:pt>
                <c:pt idx="63">
                  <c:v>152.40332897309</c:v>
                </c:pt>
                <c:pt idx="64">
                  <c:v>151.194778061878</c:v>
                </c:pt>
                <c:pt idx="65">
                  <c:v>153.74129940184901</c:v>
                </c:pt>
                <c:pt idx="66">
                  <c:v>159.86120062730399</c:v>
                </c:pt>
                <c:pt idx="67">
                  <c:v>163.689507246071</c:v>
                </c:pt>
                <c:pt idx="68">
                  <c:v>166.86101754718501</c:v>
                </c:pt>
                <c:pt idx="69">
                  <c:v>169.84097486970501</c:v>
                </c:pt>
                <c:pt idx="70">
                  <c:v>173.45412982199201</c:v>
                </c:pt>
                <c:pt idx="71">
                  <c:v>178.16119635616499</c:v>
                </c:pt>
                <c:pt idx="72">
                  <c:v>176.814809877876</c:v>
                </c:pt>
                <c:pt idx="73">
                  <c:v>176.546046666004</c:v>
                </c:pt>
                <c:pt idx="74">
                  <c:v>186.86636920700801</c:v>
                </c:pt>
                <c:pt idx="75">
                  <c:v>196.22020966811499</c:v>
                </c:pt>
                <c:pt idx="76">
                  <c:v>200.75474110769099</c:v>
                </c:pt>
                <c:pt idx="77">
                  <c:v>206.403470242422</c:v>
                </c:pt>
                <c:pt idx="78">
                  <c:v>209.98163751372701</c:v>
                </c:pt>
                <c:pt idx="79">
                  <c:v>212.69581816970901</c:v>
                </c:pt>
                <c:pt idx="80">
                  <c:v>217.15214188463801</c:v>
                </c:pt>
                <c:pt idx="81">
                  <c:v>221.835625655656</c:v>
                </c:pt>
                <c:pt idx="82">
                  <c:v>226.46308450140901</c:v>
                </c:pt>
                <c:pt idx="83">
                  <c:v>229.179292337687</c:v>
                </c:pt>
                <c:pt idx="84">
                  <c:v>230.68981193011501</c:v>
                </c:pt>
                <c:pt idx="85">
                  <c:v>234.81641135093199</c:v>
                </c:pt>
                <c:pt idx="86">
                  <c:v>240.88116796295901</c:v>
                </c:pt>
                <c:pt idx="87">
                  <c:v>246.396645179693</c:v>
                </c:pt>
                <c:pt idx="88">
                  <c:v>250.563750657372</c:v>
                </c:pt>
                <c:pt idx="89">
                  <c:v>254.406033264456</c:v>
                </c:pt>
                <c:pt idx="90">
                  <c:v>258.03920247968102</c:v>
                </c:pt>
                <c:pt idx="91">
                  <c:v>260.634615104933</c:v>
                </c:pt>
                <c:pt idx="92">
                  <c:v>265.53699682044999</c:v>
                </c:pt>
                <c:pt idx="93">
                  <c:v>271.316130292548</c:v>
                </c:pt>
                <c:pt idx="94">
                  <c:v>275.87587615260401</c:v>
                </c:pt>
                <c:pt idx="95">
                  <c:v>281.18512292125598</c:v>
                </c:pt>
                <c:pt idx="96">
                  <c:v>284.62031832512002</c:v>
                </c:pt>
                <c:pt idx="97">
                  <c:v>289.45407528749098</c:v>
                </c:pt>
                <c:pt idx="98">
                  <c:v>297.21206375363602</c:v>
                </c:pt>
                <c:pt idx="99">
                  <c:v>302.65104479274203</c:v>
                </c:pt>
                <c:pt idx="100">
                  <c:v>312.56540221418499</c:v>
                </c:pt>
                <c:pt idx="101">
                  <c:v>332.02982440369902</c:v>
                </c:pt>
                <c:pt idx="102">
                  <c:v>356.90540295172201</c:v>
                </c:pt>
                <c:pt idx="103">
                  <c:v>377.61356745761901</c:v>
                </c:pt>
                <c:pt idx="104">
                  <c:v>393.697457110735</c:v>
                </c:pt>
                <c:pt idx="105">
                  <c:v>408.56644660979202</c:v>
                </c:pt>
                <c:pt idx="106">
                  <c:v>402.11655480441101</c:v>
                </c:pt>
                <c:pt idx="107">
                  <c:v>376.59942646901197</c:v>
                </c:pt>
                <c:pt idx="108">
                  <c:v>352.64040311442102</c:v>
                </c:pt>
                <c:pt idx="109">
                  <c:v>338.328190145306</c:v>
                </c:pt>
                <c:pt idx="110">
                  <c:v>334.12876776385002</c:v>
                </c:pt>
                <c:pt idx="111">
                  <c:v>326.83176830321599</c:v>
                </c:pt>
                <c:pt idx="112">
                  <c:v>312.58655657715798</c:v>
                </c:pt>
                <c:pt idx="113">
                  <c:v>305.77434051610601</c:v>
                </c:pt>
                <c:pt idx="114">
                  <c:v>310.06709102560501</c:v>
                </c:pt>
                <c:pt idx="115">
                  <c:v>318.60282927622399</c:v>
                </c:pt>
                <c:pt idx="116">
                  <c:v>323.62252763372902</c:v>
                </c:pt>
                <c:pt idx="117">
                  <c:v>322.79219243027802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146-44DF-AD60-30CBB2A9A3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8468152"/>
        <c:axId val="528470896"/>
      </c:scatterChart>
      <c:valAx>
        <c:axId val="528468152"/>
        <c:scaling>
          <c:orientation val="minMax"/>
          <c:max val="45900"/>
          <c:min val="35155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0896"/>
        <c:crosses val="autoZero"/>
        <c:crossBetween val="midCat"/>
        <c:majorUnit val="365"/>
      </c:valAx>
      <c:valAx>
        <c:axId val="528470896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/>
                </a:pPr>
                <a:r>
                  <a:rPr lang="en-US" sz="1000"/>
                  <a:t>Index Value (2000 Dec = 100)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crossAx val="528468152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3.888888888888889E-2"/>
          <c:y val="1.930287028090108E-2"/>
          <c:w val="0.96111117103512744"/>
          <c:h val="8.7365214727385385E-2"/>
        </c:manualLayout>
      </c:layout>
      <c:overlay val="0"/>
      <c:txPr>
        <a:bodyPr/>
        <a:lstStyle/>
        <a:p>
          <a:pPr>
            <a:defRPr sz="1000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9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661026875772759"/>
          <c:y val="0.1407677955918161"/>
          <c:w val="0.82933211860914069"/>
          <c:h val="0.6549193272503393"/>
        </c:manualLayout>
      </c:layout>
      <c:scatterChart>
        <c:scatterStyle val="lineMarker"/>
        <c:varyColors val="0"/>
        <c:ser>
          <c:idx val="0"/>
          <c:order val="0"/>
          <c:tx>
            <c:strRef>
              <c:f>Regional!$O$6</c:f>
              <c:strCache>
                <c:ptCount val="1"/>
                <c:pt idx="0">
                  <c:v>Midwest Composite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Regional!$N$7:$N$124</c:f>
              <c:numCache>
                <c:formatCode>[$-409]mmm\-yy;@</c:formatCode>
                <c:ptCount val="118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  <c:pt idx="106">
                  <c:v>44834</c:v>
                </c:pt>
                <c:pt idx="107">
                  <c:v>44926</c:v>
                </c:pt>
                <c:pt idx="108">
                  <c:v>45016</c:v>
                </c:pt>
                <c:pt idx="109">
                  <c:v>45107</c:v>
                </c:pt>
                <c:pt idx="110">
                  <c:v>45199</c:v>
                </c:pt>
                <c:pt idx="111">
                  <c:v>45291</c:v>
                </c:pt>
                <c:pt idx="112">
                  <c:v>45382</c:v>
                </c:pt>
                <c:pt idx="113">
                  <c:v>45473</c:v>
                </c:pt>
                <c:pt idx="114">
                  <c:v>45565</c:v>
                </c:pt>
                <c:pt idx="115">
                  <c:v>45657</c:v>
                </c:pt>
                <c:pt idx="116">
                  <c:v>45747</c:v>
                </c:pt>
                <c:pt idx="117">
                  <c:v>45838</c:v>
                </c:pt>
              </c:numCache>
            </c:numRef>
          </c:xVal>
          <c:yVal>
            <c:numRef>
              <c:f>Regional!$O$7:$O$124</c:f>
              <c:numCache>
                <c:formatCode>0</c:formatCode>
                <c:ptCount val="118"/>
                <c:pt idx="0">
                  <c:v>66.4664138737336</c:v>
                </c:pt>
                <c:pt idx="1">
                  <c:v>66.649455541057407</c:v>
                </c:pt>
                <c:pt idx="2">
                  <c:v>69.653396018956997</c:v>
                </c:pt>
                <c:pt idx="3">
                  <c:v>71.923333115916293</c:v>
                </c:pt>
                <c:pt idx="4">
                  <c:v>71.459528230213607</c:v>
                </c:pt>
                <c:pt idx="5">
                  <c:v>71.856604696146405</c:v>
                </c:pt>
                <c:pt idx="6">
                  <c:v>72.380900317754396</c:v>
                </c:pt>
                <c:pt idx="7">
                  <c:v>73.179679964272395</c:v>
                </c:pt>
                <c:pt idx="8">
                  <c:v>75.065562639320802</c:v>
                </c:pt>
                <c:pt idx="9">
                  <c:v>77.289697376227707</c:v>
                </c:pt>
                <c:pt idx="10">
                  <c:v>77.508453232037098</c:v>
                </c:pt>
                <c:pt idx="11">
                  <c:v>77.698807781660093</c:v>
                </c:pt>
                <c:pt idx="12">
                  <c:v>82.404786307189198</c:v>
                </c:pt>
                <c:pt idx="13">
                  <c:v>90.226346710063595</c:v>
                </c:pt>
                <c:pt idx="14">
                  <c:v>93.566302140139996</c:v>
                </c:pt>
                <c:pt idx="15">
                  <c:v>92.452147505130199</c:v>
                </c:pt>
                <c:pt idx="16">
                  <c:v>93.964828507931998</c:v>
                </c:pt>
                <c:pt idx="17">
                  <c:v>98.364598703258295</c:v>
                </c:pt>
                <c:pt idx="18">
                  <c:v>100.76672401676799</c:v>
                </c:pt>
                <c:pt idx="19">
                  <c:v>100</c:v>
                </c:pt>
                <c:pt idx="20">
                  <c:v>101.40054418811199</c:v>
                </c:pt>
                <c:pt idx="21">
                  <c:v>106.40429607627701</c:v>
                </c:pt>
                <c:pt idx="22">
                  <c:v>108.93460350625899</c:v>
                </c:pt>
                <c:pt idx="23">
                  <c:v>108.055060430829</c:v>
                </c:pt>
                <c:pt idx="24">
                  <c:v>109.46408561424801</c:v>
                </c:pt>
                <c:pt idx="25">
                  <c:v>114.19760789538699</c:v>
                </c:pt>
                <c:pt idx="26">
                  <c:v>117.806230544545</c:v>
                </c:pt>
                <c:pt idx="27">
                  <c:v>118.046027331698</c:v>
                </c:pt>
                <c:pt idx="28">
                  <c:v>119.371704870334</c:v>
                </c:pt>
                <c:pt idx="29">
                  <c:v>122.46670017097399</c:v>
                </c:pt>
                <c:pt idx="30">
                  <c:v>124.618972251708</c:v>
                </c:pt>
                <c:pt idx="31">
                  <c:v>127.057685791431</c:v>
                </c:pt>
                <c:pt idx="32">
                  <c:v>131.32599587806101</c:v>
                </c:pt>
                <c:pt idx="33">
                  <c:v>134.441932310353</c:v>
                </c:pt>
                <c:pt idx="34">
                  <c:v>134.93665766159299</c:v>
                </c:pt>
                <c:pt idx="35">
                  <c:v>135.75607022146099</c:v>
                </c:pt>
                <c:pt idx="36">
                  <c:v>139.408104138298</c:v>
                </c:pt>
                <c:pt idx="37">
                  <c:v>144.79533472981399</c:v>
                </c:pt>
                <c:pt idx="38">
                  <c:v>147.46915804951601</c:v>
                </c:pt>
                <c:pt idx="39">
                  <c:v>147.18963861308799</c:v>
                </c:pt>
                <c:pt idx="40">
                  <c:v>145.29010183759399</c:v>
                </c:pt>
                <c:pt idx="41">
                  <c:v>141.716928944199</c:v>
                </c:pt>
                <c:pt idx="42">
                  <c:v>142.21152149838201</c:v>
                </c:pt>
                <c:pt idx="43">
                  <c:v>145.10188541545401</c:v>
                </c:pt>
                <c:pt idx="44">
                  <c:v>144.06867977139299</c:v>
                </c:pt>
                <c:pt idx="45">
                  <c:v>140.721122002665</c:v>
                </c:pt>
                <c:pt idx="46">
                  <c:v>137.83932525472099</c:v>
                </c:pt>
                <c:pt idx="47">
                  <c:v>135.993938607079</c:v>
                </c:pt>
                <c:pt idx="48">
                  <c:v>134.22196614429899</c:v>
                </c:pt>
                <c:pt idx="49">
                  <c:v>133.29507189582901</c:v>
                </c:pt>
                <c:pt idx="50">
                  <c:v>125.745601174415</c:v>
                </c:pt>
                <c:pt idx="51">
                  <c:v>114.772121614044</c:v>
                </c:pt>
                <c:pt idx="52">
                  <c:v>108.682035932643</c:v>
                </c:pt>
                <c:pt idx="53">
                  <c:v>107.3830292394</c:v>
                </c:pt>
                <c:pt idx="54">
                  <c:v>106.218086771874</c:v>
                </c:pt>
                <c:pt idx="55">
                  <c:v>101.68266946356199</c:v>
                </c:pt>
                <c:pt idx="56">
                  <c:v>97.585840407838205</c:v>
                </c:pt>
                <c:pt idx="57">
                  <c:v>95.164212856177002</c:v>
                </c:pt>
                <c:pt idx="58">
                  <c:v>92.977840160635594</c:v>
                </c:pt>
                <c:pt idx="59">
                  <c:v>90.580539125347798</c:v>
                </c:pt>
                <c:pt idx="60">
                  <c:v>90.136336026370998</c:v>
                </c:pt>
                <c:pt idx="61">
                  <c:v>91.872589028273694</c:v>
                </c:pt>
                <c:pt idx="62">
                  <c:v>92.851829703735106</c:v>
                </c:pt>
                <c:pt idx="63">
                  <c:v>91.965790520037999</c:v>
                </c:pt>
                <c:pt idx="64">
                  <c:v>89.575305262657494</c:v>
                </c:pt>
                <c:pt idx="65">
                  <c:v>87.390418401854006</c:v>
                </c:pt>
                <c:pt idx="66">
                  <c:v>91.031792423844905</c:v>
                </c:pt>
                <c:pt idx="67">
                  <c:v>95.343379324524506</c:v>
                </c:pt>
                <c:pt idx="68">
                  <c:v>95.130121099945001</c:v>
                </c:pt>
                <c:pt idx="69">
                  <c:v>96.462302346483696</c:v>
                </c:pt>
                <c:pt idx="70">
                  <c:v>99.093575418481805</c:v>
                </c:pt>
                <c:pt idx="71">
                  <c:v>100.27500056159001</c:v>
                </c:pt>
                <c:pt idx="72">
                  <c:v>102.648627547301</c:v>
                </c:pt>
                <c:pt idx="73">
                  <c:v>107.701993242675</c:v>
                </c:pt>
                <c:pt idx="74">
                  <c:v>110.469859497933</c:v>
                </c:pt>
                <c:pt idx="75">
                  <c:v>110.198936185549</c:v>
                </c:pt>
                <c:pt idx="76">
                  <c:v>111.802013227969</c:v>
                </c:pt>
                <c:pt idx="77">
                  <c:v>116.058566358093</c:v>
                </c:pt>
                <c:pt idx="78">
                  <c:v>117.386062125915</c:v>
                </c:pt>
                <c:pt idx="79">
                  <c:v>116.08376010611001</c:v>
                </c:pt>
                <c:pt idx="80">
                  <c:v>118.215884675429</c:v>
                </c:pt>
                <c:pt idx="81">
                  <c:v>123.211680563089</c:v>
                </c:pt>
                <c:pt idx="82">
                  <c:v>125.36465140774899</c:v>
                </c:pt>
                <c:pt idx="83">
                  <c:v>126.025272872958</c:v>
                </c:pt>
                <c:pt idx="84">
                  <c:v>133.96953292494899</c:v>
                </c:pt>
                <c:pt idx="85">
                  <c:v>147.52693882670101</c:v>
                </c:pt>
                <c:pt idx="86">
                  <c:v>148.598250229445</c:v>
                </c:pt>
                <c:pt idx="87">
                  <c:v>141.15648462873301</c:v>
                </c:pt>
                <c:pt idx="88">
                  <c:v>140.72399906292199</c:v>
                </c:pt>
                <c:pt idx="89">
                  <c:v>144.71265918139301</c:v>
                </c:pt>
                <c:pt idx="90">
                  <c:v>148.47116019932901</c:v>
                </c:pt>
                <c:pt idx="91">
                  <c:v>149.144390741861</c:v>
                </c:pt>
                <c:pt idx="92">
                  <c:v>149.286436170314</c:v>
                </c:pt>
                <c:pt idx="93">
                  <c:v>150.60886190382601</c:v>
                </c:pt>
                <c:pt idx="94">
                  <c:v>151.38060114155101</c:v>
                </c:pt>
                <c:pt idx="95">
                  <c:v>151.827080729367</c:v>
                </c:pt>
                <c:pt idx="96">
                  <c:v>151.25678096023401</c:v>
                </c:pt>
                <c:pt idx="97">
                  <c:v>148.92651745924601</c:v>
                </c:pt>
                <c:pt idx="98">
                  <c:v>153.53006046312601</c:v>
                </c:pt>
                <c:pt idx="99">
                  <c:v>161.53418520414399</c:v>
                </c:pt>
                <c:pt idx="100">
                  <c:v>165.44967365798999</c:v>
                </c:pt>
                <c:pt idx="101">
                  <c:v>171.33966363485999</c:v>
                </c:pt>
                <c:pt idx="102">
                  <c:v>178.47615464296601</c:v>
                </c:pt>
                <c:pt idx="103">
                  <c:v>182.478994371672</c:v>
                </c:pt>
                <c:pt idx="104">
                  <c:v>186.26919398192899</c:v>
                </c:pt>
                <c:pt idx="105">
                  <c:v>192.29945605194899</c:v>
                </c:pt>
                <c:pt idx="106">
                  <c:v>191.179034305785</c:v>
                </c:pt>
                <c:pt idx="107">
                  <c:v>185.59520169989301</c:v>
                </c:pt>
                <c:pt idx="108">
                  <c:v>185.882360620269</c:v>
                </c:pt>
                <c:pt idx="109">
                  <c:v>193.166112025031</c:v>
                </c:pt>
                <c:pt idx="110">
                  <c:v>197.373290230571</c:v>
                </c:pt>
                <c:pt idx="111">
                  <c:v>194.20471646087299</c:v>
                </c:pt>
                <c:pt idx="112">
                  <c:v>193.52127577298401</c:v>
                </c:pt>
                <c:pt idx="113">
                  <c:v>196.00411813464601</c:v>
                </c:pt>
                <c:pt idx="114">
                  <c:v>196.79477820390201</c:v>
                </c:pt>
                <c:pt idx="115">
                  <c:v>197.57539563668499</c:v>
                </c:pt>
                <c:pt idx="116">
                  <c:v>199.19304467049699</c:v>
                </c:pt>
                <c:pt idx="117">
                  <c:v>196.62681067052199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003-4CD4-A424-A44E39EB1171}"/>
            </c:ext>
          </c:extLst>
        </c:ser>
        <c:ser>
          <c:idx val="1"/>
          <c:order val="1"/>
          <c:tx>
            <c:strRef>
              <c:f>Regional!$P$6</c:f>
              <c:strCache>
                <c:ptCount val="1"/>
                <c:pt idx="0">
                  <c:v>Northeast Composite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Regional!$N$7:$N$124</c:f>
              <c:numCache>
                <c:formatCode>[$-409]mmm\-yy;@</c:formatCode>
                <c:ptCount val="118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  <c:pt idx="106">
                  <c:v>44834</c:v>
                </c:pt>
                <c:pt idx="107">
                  <c:v>44926</c:v>
                </c:pt>
                <c:pt idx="108">
                  <c:v>45016</c:v>
                </c:pt>
                <c:pt idx="109">
                  <c:v>45107</c:v>
                </c:pt>
                <c:pt idx="110">
                  <c:v>45199</c:v>
                </c:pt>
                <c:pt idx="111">
                  <c:v>45291</c:v>
                </c:pt>
                <c:pt idx="112">
                  <c:v>45382</c:v>
                </c:pt>
                <c:pt idx="113">
                  <c:v>45473</c:v>
                </c:pt>
                <c:pt idx="114">
                  <c:v>45565</c:v>
                </c:pt>
                <c:pt idx="115">
                  <c:v>45657</c:v>
                </c:pt>
                <c:pt idx="116">
                  <c:v>45747</c:v>
                </c:pt>
                <c:pt idx="117">
                  <c:v>45838</c:v>
                </c:pt>
              </c:numCache>
            </c:numRef>
          </c:xVal>
          <c:yVal>
            <c:numRef>
              <c:f>Regional!$P$7:$P$124</c:f>
              <c:numCache>
                <c:formatCode>0</c:formatCode>
                <c:ptCount val="118"/>
                <c:pt idx="0">
                  <c:v>55.073944034124096</c:v>
                </c:pt>
                <c:pt idx="1">
                  <c:v>53.821618574744697</c:v>
                </c:pt>
                <c:pt idx="2">
                  <c:v>56.068575568020101</c:v>
                </c:pt>
                <c:pt idx="3">
                  <c:v>62.771680715418803</c:v>
                </c:pt>
                <c:pt idx="4">
                  <c:v>66.584022776310405</c:v>
                </c:pt>
                <c:pt idx="5">
                  <c:v>66.535542536583094</c:v>
                </c:pt>
                <c:pt idx="6">
                  <c:v>70.639918151226297</c:v>
                </c:pt>
                <c:pt idx="7">
                  <c:v>77.0531544124118</c:v>
                </c:pt>
                <c:pt idx="8">
                  <c:v>77.892145789576304</c:v>
                </c:pt>
                <c:pt idx="9">
                  <c:v>78.444587359428795</c:v>
                </c:pt>
                <c:pt idx="10">
                  <c:v>83.6171841098095</c:v>
                </c:pt>
                <c:pt idx="11">
                  <c:v>88.486261692375194</c:v>
                </c:pt>
                <c:pt idx="12">
                  <c:v>88.987411164127806</c:v>
                </c:pt>
                <c:pt idx="13">
                  <c:v>88.178341373817702</c:v>
                </c:pt>
                <c:pt idx="14">
                  <c:v>88.318714538694906</c:v>
                </c:pt>
                <c:pt idx="15">
                  <c:v>90.599315893674003</c:v>
                </c:pt>
                <c:pt idx="16">
                  <c:v>94.610711507200705</c:v>
                </c:pt>
                <c:pt idx="17">
                  <c:v>99.744248611711001</c:v>
                </c:pt>
                <c:pt idx="18">
                  <c:v>100.52281727977299</c:v>
                </c:pt>
                <c:pt idx="19">
                  <c:v>100</c:v>
                </c:pt>
                <c:pt idx="20">
                  <c:v>103.655204005179</c:v>
                </c:pt>
                <c:pt idx="21">
                  <c:v>103.44272098015399</c:v>
                </c:pt>
                <c:pt idx="22">
                  <c:v>100.41109316009801</c:v>
                </c:pt>
                <c:pt idx="23">
                  <c:v>102.869820518401</c:v>
                </c:pt>
                <c:pt idx="24">
                  <c:v>108.885306135581</c:v>
                </c:pt>
                <c:pt idx="25">
                  <c:v>114.00800234945901</c:v>
                </c:pt>
                <c:pt idx="26">
                  <c:v>116.55113018064399</c:v>
                </c:pt>
                <c:pt idx="27">
                  <c:v>118.067898157267</c:v>
                </c:pt>
                <c:pt idx="28">
                  <c:v>121.573340128225</c:v>
                </c:pt>
                <c:pt idx="29">
                  <c:v>127.00746742085001</c:v>
                </c:pt>
                <c:pt idx="30">
                  <c:v>132.27992456045001</c:v>
                </c:pt>
                <c:pt idx="31">
                  <c:v>136.49027705886201</c:v>
                </c:pt>
                <c:pt idx="32">
                  <c:v>141.341192441423</c:v>
                </c:pt>
                <c:pt idx="33">
                  <c:v>146.26008161749499</c:v>
                </c:pt>
                <c:pt idx="34">
                  <c:v>150.369996498544</c:v>
                </c:pt>
                <c:pt idx="35">
                  <c:v>155.293370670706</c:v>
                </c:pt>
                <c:pt idx="36">
                  <c:v>164.010285822268</c:v>
                </c:pt>
                <c:pt idx="37">
                  <c:v>174.66911643854601</c:v>
                </c:pt>
                <c:pt idx="38">
                  <c:v>177.95005795019301</c:v>
                </c:pt>
                <c:pt idx="39">
                  <c:v>178.967456403146</c:v>
                </c:pt>
                <c:pt idx="40">
                  <c:v>184.27506107091901</c:v>
                </c:pt>
                <c:pt idx="41">
                  <c:v>186.89516918734699</c:v>
                </c:pt>
                <c:pt idx="42">
                  <c:v>185.218851897565</c:v>
                </c:pt>
                <c:pt idx="43">
                  <c:v>187.010897379396</c:v>
                </c:pt>
                <c:pt idx="44">
                  <c:v>195.08320204527101</c:v>
                </c:pt>
                <c:pt idx="45">
                  <c:v>201.08679591867499</c:v>
                </c:pt>
                <c:pt idx="46">
                  <c:v>196.24041231562401</c:v>
                </c:pt>
                <c:pt idx="47">
                  <c:v>190.55094431907699</c:v>
                </c:pt>
                <c:pt idx="48">
                  <c:v>192.63829617083201</c:v>
                </c:pt>
                <c:pt idx="49">
                  <c:v>195.00361535658499</c:v>
                </c:pt>
                <c:pt idx="50">
                  <c:v>185.81748734395401</c:v>
                </c:pt>
                <c:pt idx="51">
                  <c:v>174.018133965083</c:v>
                </c:pt>
                <c:pt idx="52">
                  <c:v>165.38562345773099</c:v>
                </c:pt>
                <c:pt idx="53">
                  <c:v>157.49640190620499</c:v>
                </c:pt>
                <c:pt idx="54">
                  <c:v>159.44737498340899</c:v>
                </c:pt>
                <c:pt idx="55">
                  <c:v>163.47824588735801</c:v>
                </c:pt>
                <c:pt idx="56">
                  <c:v>157.97942774010599</c:v>
                </c:pt>
                <c:pt idx="57">
                  <c:v>148.08353984000101</c:v>
                </c:pt>
                <c:pt idx="58">
                  <c:v>149.32927788158599</c:v>
                </c:pt>
                <c:pt idx="59">
                  <c:v>155.916385562664</c:v>
                </c:pt>
                <c:pt idx="60">
                  <c:v>154.19491329917699</c:v>
                </c:pt>
                <c:pt idx="61">
                  <c:v>152.68575154286901</c:v>
                </c:pt>
                <c:pt idx="62">
                  <c:v>157.16320076394601</c:v>
                </c:pt>
                <c:pt idx="63">
                  <c:v>160.937610855359</c:v>
                </c:pt>
                <c:pt idx="64">
                  <c:v>159.04644348398301</c:v>
                </c:pt>
                <c:pt idx="65">
                  <c:v>157.58283692818</c:v>
                </c:pt>
                <c:pt idx="66">
                  <c:v>162.00702409068799</c:v>
                </c:pt>
                <c:pt idx="67">
                  <c:v>166.876194583461</c:v>
                </c:pt>
                <c:pt idx="68">
                  <c:v>167.52050674427599</c:v>
                </c:pt>
                <c:pt idx="69">
                  <c:v>168.692586002388</c:v>
                </c:pt>
                <c:pt idx="70">
                  <c:v>172.03067085038899</c:v>
                </c:pt>
                <c:pt idx="71">
                  <c:v>176.04821800244599</c:v>
                </c:pt>
                <c:pt idx="72">
                  <c:v>180.922264120628</c:v>
                </c:pt>
                <c:pt idx="73">
                  <c:v>187.82627906395399</c:v>
                </c:pt>
                <c:pt idx="74">
                  <c:v>194.41582893703099</c:v>
                </c:pt>
                <c:pt idx="75">
                  <c:v>198.580493366799</c:v>
                </c:pt>
                <c:pt idx="76">
                  <c:v>203.021571419715</c:v>
                </c:pt>
                <c:pt idx="77">
                  <c:v>207.70404390569001</c:v>
                </c:pt>
                <c:pt idx="78">
                  <c:v>205.101065098975</c:v>
                </c:pt>
                <c:pt idx="79">
                  <c:v>201.76019727182</c:v>
                </c:pt>
                <c:pt idx="80">
                  <c:v>206.372979374587</c:v>
                </c:pt>
                <c:pt idx="81">
                  <c:v>213.70497852167301</c:v>
                </c:pt>
                <c:pt idx="82">
                  <c:v>219.90546671089999</c:v>
                </c:pt>
                <c:pt idx="83">
                  <c:v>226.60348140845301</c:v>
                </c:pt>
                <c:pt idx="84">
                  <c:v>238.041734172411</c:v>
                </c:pt>
                <c:pt idx="85">
                  <c:v>250.164676737664</c:v>
                </c:pt>
                <c:pt idx="86">
                  <c:v>251.328879704879</c:v>
                </c:pt>
                <c:pt idx="87">
                  <c:v>247.13076239358</c:v>
                </c:pt>
                <c:pt idx="88">
                  <c:v>244.694653178312</c:v>
                </c:pt>
                <c:pt idx="89">
                  <c:v>242.88774242117901</c:v>
                </c:pt>
                <c:pt idx="90">
                  <c:v>247.289923662256</c:v>
                </c:pt>
                <c:pt idx="91">
                  <c:v>254.46107461925499</c:v>
                </c:pt>
                <c:pt idx="92">
                  <c:v>258.32353040502801</c:v>
                </c:pt>
                <c:pt idx="93">
                  <c:v>260.165606941948</c:v>
                </c:pt>
                <c:pt idx="94">
                  <c:v>259.93846950813298</c:v>
                </c:pt>
                <c:pt idx="95">
                  <c:v>261.37495208077303</c:v>
                </c:pt>
                <c:pt idx="96">
                  <c:v>267.93711922253198</c:v>
                </c:pt>
                <c:pt idx="97">
                  <c:v>271.76420315776699</c:v>
                </c:pt>
                <c:pt idx="98">
                  <c:v>270.72276924179698</c:v>
                </c:pt>
                <c:pt idx="99">
                  <c:v>273.04639061437302</c:v>
                </c:pt>
                <c:pt idx="100">
                  <c:v>279.69304579645899</c:v>
                </c:pt>
                <c:pt idx="101">
                  <c:v>291.231108999203</c:v>
                </c:pt>
                <c:pt idx="102">
                  <c:v>307.06110307581901</c:v>
                </c:pt>
                <c:pt idx="103">
                  <c:v>313.97732099336599</c:v>
                </c:pt>
                <c:pt idx="104">
                  <c:v>315.24721502287298</c:v>
                </c:pt>
                <c:pt idx="105">
                  <c:v>328.36589166501801</c:v>
                </c:pt>
                <c:pt idx="106">
                  <c:v>338.60324359987902</c:v>
                </c:pt>
                <c:pt idx="107">
                  <c:v>332.45551481154098</c:v>
                </c:pt>
                <c:pt idx="108">
                  <c:v>324.24447385694998</c:v>
                </c:pt>
                <c:pt idx="109">
                  <c:v>329.615031309323</c:v>
                </c:pt>
                <c:pt idx="110">
                  <c:v>335.06599765447601</c:v>
                </c:pt>
                <c:pt idx="111">
                  <c:v>328.71445754062199</c:v>
                </c:pt>
                <c:pt idx="112">
                  <c:v>329.54250161407299</c:v>
                </c:pt>
                <c:pt idx="113">
                  <c:v>343.16307525285299</c:v>
                </c:pt>
                <c:pt idx="114">
                  <c:v>349.12662537990599</c:v>
                </c:pt>
                <c:pt idx="115">
                  <c:v>342.80392022027797</c:v>
                </c:pt>
                <c:pt idx="116">
                  <c:v>338.249426108021</c:v>
                </c:pt>
                <c:pt idx="117">
                  <c:v>337.280833495438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003-4CD4-A424-A44E39EB1171}"/>
            </c:ext>
          </c:extLst>
        </c:ser>
        <c:ser>
          <c:idx val="2"/>
          <c:order val="2"/>
          <c:tx>
            <c:strRef>
              <c:f>Regional!$Q$6</c:f>
              <c:strCache>
                <c:ptCount val="1"/>
                <c:pt idx="0">
                  <c:v>South Composite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Regional!$N$7:$N$124</c:f>
              <c:numCache>
                <c:formatCode>[$-409]mmm\-yy;@</c:formatCode>
                <c:ptCount val="118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  <c:pt idx="106">
                  <c:v>44834</c:v>
                </c:pt>
                <c:pt idx="107">
                  <c:v>44926</c:v>
                </c:pt>
                <c:pt idx="108">
                  <c:v>45016</c:v>
                </c:pt>
                <c:pt idx="109">
                  <c:v>45107</c:v>
                </c:pt>
                <c:pt idx="110">
                  <c:v>45199</c:v>
                </c:pt>
                <c:pt idx="111">
                  <c:v>45291</c:v>
                </c:pt>
                <c:pt idx="112">
                  <c:v>45382</c:v>
                </c:pt>
                <c:pt idx="113">
                  <c:v>45473</c:v>
                </c:pt>
                <c:pt idx="114">
                  <c:v>45565</c:v>
                </c:pt>
                <c:pt idx="115">
                  <c:v>45657</c:v>
                </c:pt>
                <c:pt idx="116">
                  <c:v>45747</c:v>
                </c:pt>
                <c:pt idx="117">
                  <c:v>45838</c:v>
                </c:pt>
              </c:numCache>
            </c:numRef>
          </c:xVal>
          <c:yVal>
            <c:numRef>
              <c:f>Regional!$Q$7:$Q$124</c:f>
              <c:numCache>
                <c:formatCode>0</c:formatCode>
                <c:ptCount val="118"/>
                <c:pt idx="0">
                  <c:v>74.786131186403594</c:v>
                </c:pt>
                <c:pt idx="1">
                  <c:v>74.553555243851605</c:v>
                </c:pt>
                <c:pt idx="2">
                  <c:v>77.440778454329703</c:v>
                </c:pt>
                <c:pt idx="3">
                  <c:v>82.488233336047699</c:v>
                </c:pt>
                <c:pt idx="4">
                  <c:v>85.037592819694794</c:v>
                </c:pt>
                <c:pt idx="5">
                  <c:v>86.399251417243093</c:v>
                </c:pt>
                <c:pt idx="6">
                  <c:v>87.713593136466898</c:v>
                </c:pt>
                <c:pt idx="7">
                  <c:v>88.715045661001398</c:v>
                </c:pt>
                <c:pt idx="8">
                  <c:v>88.568807741474501</c:v>
                </c:pt>
                <c:pt idx="9">
                  <c:v>86.016791343179804</c:v>
                </c:pt>
                <c:pt idx="10">
                  <c:v>85.533818533135005</c:v>
                </c:pt>
                <c:pt idx="11">
                  <c:v>88.556861206358306</c:v>
                </c:pt>
                <c:pt idx="12">
                  <c:v>90.385506164667405</c:v>
                </c:pt>
                <c:pt idx="13">
                  <c:v>91.676022165527996</c:v>
                </c:pt>
                <c:pt idx="14">
                  <c:v>93.544258149575697</c:v>
                </c:pt>
                <c:pt idx="15">
                  <c:v>94.555622679730206</c:v>
                </c:pt>
                <c:pt idx="16">
                  <c:v>96.008506133995994</c:v>
                </c:pt>
                <c:pt idx="17">
                  <c:v>99.129664807238399</c:v>
                </c:pt>
                <c:pt idx="18">
                  <c:v>100.71629903074999</c:v>
                </c:pt>
                <c:pt idx="19">
                  <c:v>100</c:v>
                </c:pt>
                <c:pt idx="20">
                  <c:v>99.757890296685602</c:v>
                </c:pt>
                <c:pt idx="21">
                  <c:v>101.839397265396</c:v>
                </c:pt>
                <c:pt idx="22">
                  <c:v>105.9102857932</c:v>
                </c:pt>
                <c:pt idx="23">
                  <c:v>108.21123844975401</c:v>
                </c:pt>
                <c:pt idx="24">
                  <c:v>107.942903753096</c:v>
                </c:pt>
                <c:pt idx="25">
                  <c:v>108.56249313166801</c:v>
                </c:pt>
                <c:pt idx="26">
                  <c:v>112.643514278933</c:v>
                </c:pt>
                <c:pt idx="27">
                  <c:v>117.630448958777</c:v>
                </c:pt>
                <c:pt idx="28">
                  <c:v>119.95806150942499</c:v>
                </c:pt>
                <c:pt idx="29">
                  <c:v>119.316459961134</c:v>
                </c:pt>
                <c:pt idx="30">
                  <c:v>121.305252148626</c:v>
                </c:pt>
                <c:pt idx="31">
                  <c:v>127.887731211421</c:v>
                </c:pt>
                <c:pt idx="32">
                  <c:v>135.22912730435101</c:v>
                </c:pt>
                <c:pt idx="33">
                  <c:v>141.498434971335</c:v>
                </c:pt>
                <c:pt idx="34">
                  <c:v>145.32484760119101</c:v>
                </c:pt>
                <c:pt idx="35">
                  <c:v>150.36137479654599</c:v>
                </c:pt>
                <c:pt idx="36">
                  <c:v>160.59345615877899</c:v>
                </c:pt>
                <c:pt idx="37">
                  <c:v>172.647100430937</c:v>
                </c:pt>
                <c:pt idx="38">
                  <c:v>175.78665168794399</c:v>
                </c:pt>
                <c:pt idx="39">
                  <c:v>175.14501234718301</c:v>
                </c:pt>
                <c:pt idx="40">
                  <c:v>179.34111269516399</c:v>
                </c:pt>
                <c:pt idx="41">
                  <c:v>180.09203226762199</c:v>
                </c:pt>
                <c:pt idx="42">
                  <c:v>174.755745001631</c:v>
                </c:pt>
                <c:pt idx="43">
                  <c:v>173.92557896730401</c:v>
                </c:pt>
                <c:pt idx="44">
                  <c:v>180.94228220754201</c:v>
                </c:pt>
                <c:pt idx="45">
                  <c:v>186.28450943794701</c:v>
                </c:pt>
                <c:pt idx="46">
                  <c:v>180.40970898158201</c:v>
                </c:pt>
                <c:pt idx="47">
                  <c:v>172.621990772857</c:v>
                </c:pt>
                <c:pt idx="48">
                  <c:v>169.398608495763</c:v>
                </c:pt>
                <c:pt idx="49">
                  <c:v>164.68341736892299</c:v>
                </c:pt>
                <c:pt idx="50">
                  <c:v>154.41074187405101</c:v>
                </c:pt>
                <c:pt idx="51">
                  <c:v>144.68476928934399</c:v>
                </c:pt>
                <c:pt idx="52">
                  <c:v>138.92550895332201</c:v>
                </c:pt>
                <c:pt idx="53">
                  <c:v>134.24159013017101</c:v>
                </c:pt>
                <c:pt idx="54">
                  <c:v>129.873299143807</c:v>
                </c:pt>
                <c:pt idx="55">
                  <c:v>126.316617296632</c:v>
                </c:pt>
                <c:pt idx="56">
                  <c:v>124.45449349827</c:v>
                </c:pt>
                <c:pt idx="57">
                  <c:v>123.36987931276801</c:v>
                </c:pt>
                <c:pt idx="58">
                  <c:v>122.91455398472399</c:v>
                </c:pt>
                <c:pt idx="59">
                  <c:v>121.715542082037</c:v>
                </c:pt>
                <c:pt idx="60">
                  <c:v>120.070918218682</c:v>
                </c:pt>
                <c:pt idx="61">
                  <c:v>120.195225842253</c:v>
                </c:pt>
                <c:pt idx="62">
                  <c:v>120.722223759058</c:v>
                </c:pt>
                <c:pt idx="63">
                  <c:v>119.603159856635</c:v>
                </c:pt>
                <c:pt idx="64">
                  <c:v>119.19018749544399</c:v>
                </c:pt>
                <c:pt idx="65">
                  <c:v>121.506068360401</c:v>
                </c:pt>
                <c:pt idx="66">
                  <c:v>124.832508737807</c:v>
                </c:pt>
                <c:pt idx="67">
                  <c:v>126.142416958422</c:v>
                </c:pt>
                <c:pt idx="68">
                  <c:v>127.85999233261801</c:v>
                </c:pt>
                <c:pt idx="69">
                  <c:v>132.16629165831301</c:v>
                </c:pt>
                <c:pt idx="70">
                  <c:v>133.91724635336899</c:v>
                </c:pt>
                <c:pt idx="71">
                  <c:v>133.71243230282701</c:v>
                </c:pt>
                <c:pt idx="72">
                  <c:v>138.24357677273099</c:v>
                </c:pt>
                <c:pt idx="73">
                  <c:v>146.34587586556401</c:v>
                </c:pt>
                <c:pt idx="74">
                  <c:v>149.661402470637</c:v>
                </c:pt>
                <c:pt idx="75">
                  <c:v>149.52542046407299</c:v>
                </c:pt>
                <c:pt idx="76">
                  <c:v>153.96289847359901</c:v>
                </c:pt>
                <c:pt idx="77">
                  <c:v>159.998682049536</c:v>
                </c:pt>
                <c:pt idx="78">
                  <c:v>161.32910143181101</c:v>
                </c:pt>
                <c:pt idx="79">
                  <c:v>161.32265518929299</c:v>
                </c:pt>
                <c:pt idx="80">
                  <c:v>165.2061924393</c:v>
                </c:pt>
                <c:pt idx="81">
                  <c:v>170.959679586318</c:v>
                </c:pt>
                <c:pt idx="82">
                  <c:v>174.10844964061599</c:v>
                </c:pt>
                <c:pt idx="83">
                  <c:v>176.79461881789501</c:v>
                </c:pt>
                <c:pt idx="84">
                  <c:v>187.606838533173</c:v>
                </c:pt>
                <c:pt idx="85">
                  <c:v>201.845412521687</c:v>
                </c:pt>
                <c:pt idx="86">
                  <c:v>201.026096576697</c:v>
                </c:pt>
                <c:pt idx="87">
                  <c:v>194.71288066694899</c:v>
                </c:pt>
                <c:pt idx="88">
                  <c:v>198.16202388050999</c:v>
                </c:pt>
                <c:pt idx="89">
                  <c:v>204.90362285784499</c:v>
                </c:pt>
                <c:pt idx="90">
                  <c:v>209.16479391116599</c:v>
                </c:pt>
                <c:pt idx="91">
                  <c:v>210.74750827083901</c:v>
                </c:pt>
                <c:pt idx="92">
                  <c:v>211.726668258058</c:v>
                </c:pt>
                <c:pt idx="93">
                  <c:v>213.70645912047701</c:v>
                </c:pt>
                <c:pt idx="94">
                  <c:v>218.02082825056601</c:v>
                </c:pt>
                <c:pt idx="95">
                  <c:v>221.68102229093699</c:v>
                </c:pt>
                <c:pt idx="96">
                  <c:v>222.889149745108</c:v>
                </c:pt>
                <c:pt idx="97">
                  <c:v>223.484315952798</c:v>
                </c:pt>
                <c:pt idx="98">
                  <c:v>230.83648511314601</c:v>
                </c:pt>
                <c:pt idx="99">
                  <c:v>241.158307118625</c:v>
                </c:pt>
                <c:pt idx="100">
                  <c:v>249.18698462595199</c:v>
                </c:pt>
                <c:pt idx="101">
                  <c:v>260.381322780326</c:v>
                </c:pt>
                <c:pt idx="102">
                  <c:v>271.13983845928499</c:v>
                </c:pt>
                <c:pt idx="103">
                  <c:v>278.662548594469</c:v>
                </c:pt>
                <c:pt idx="104">
                  <c:v>292.22987276405001</c:v>
                </c:pt>
                <c:pt idx="105">
                  <c:v>310.03996652643099</c:v>
                </c:pt>
                <c:pt idx="106">
                  <c:v>306.81537740853599</c:v>
                </c:pt>
                <c:pt idx="107">
                  <c:v>297.73425157639298</c:v>
                </c:pt>
                <c:pt idx="108">
                  <c:v>303.64419088511602</c:v>
                </c:pt>
                <c:pt idx="109">
                  <c:v>311.76860384222999</c:v>
                </c:pt>
                <c:pt idx="110">
                  <c:v>311.48975916593201</c:v>
                </c:pt>
                <c:pt idx="111">
                  <c:v>309.59705941093</c:v>
                </c:pt>
                <c:pt idx="112">
                  <c:v>316.91401343168002</c:v>
                </c:pt>
                <c:pt idx="113">
                  <c:v>325.24700680168701</c:v>
                </c:pt>
                <c:pt idx="114">
                  <c:v>322.24805106117498</c:v>
                </c:pt>
                <c:pt idx="115">
                  <c:v>317.840717369326</c:v>
                </c:pt>
                <c:pt idx="116">
                  <c:v>321.00314234037899</c:v>
                </c:pt>
                <c:pt idx="117">
                  <c:v>326.38386390281198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003-4CD4-A424-A44E39EB1171}"/>
            </c:ext>
          </c:extLst>
        </c:ser>
        <c:ser>
          <c:idx val="3"/>
          <c:order val="3"/>
          <c:tx>
            <c:strRef>
              <c:f>Regional!$R$6</c:f>
              <c:strCache>
                <c:ptCount val="1"/>
                <c:pt idx="0">
                  <c:v>West Composite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Regional!$N$7:$N$124</c:f>
              <c:numCache>
                <c:formatCode>[$-409]mmm\-yy;@</c:formatCode>
                <c:ptCount val="118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  <c:pt idx="106">
                  <c:v>44834</c:v>
                </c:pt>
                <c:pt idx="107">
                  <c:v>44926</c:v>
                </c:pt>
                <c:pt idx="108">
                  <c:v>45016</c:v>
                </c:pt>
                <c:pt idx="109">
                  <c:v>45107</c:v>
                </c:pt>
                <c:pt idx="110">
                  <c:v>45199</c:v>
                </c:pt>
                <c:pt idx="111">
                  <c:v>45291</c:v>
                </c:pt>
                <c:pt idx="112">
                  <c:v>45382</c:v>
                </c:pt>
                <c:pt idx="113">
                  <c:v>45473</c:v>
                </c:pt>
                <c:pt idx="114">
                  <c:v>45565</c:v>
                </c:pt>
                <c:pt idx="115">
                  <c:v>45657</c:v>
                </c:pt>
                <c:pt idx="116">
                  <c:v>45747</c:v>
                </c:pt>
                <c:pt idx="117">
                  <c:v>45838</c:v>
                </c:pt>
              </c:numCache>
            </c:numRef>
          </c:xVal>
          <c:yVal>
            <c:numRef>
              <c:f>Regional!$R$7:$R$124</c:f>
              <c:numCache>
                <c:formatCode>0</c:formatCode>
                <c:ptCount val="118"/>
                <c:pt idx="0">
                  <c:v>62.895030420977299</c:v>
                </c:pt>
                <c:pt idx="1">
                  <c:v>64.929615007924497</c:v>
                </c:pt>
                <c:pt idx="2">
                  <c:v>67.0603147618599</c:v>
                </c:pt>
                <c:pt idx="3">
                  <c:v>67.256212013107202</c:v>
                </c:pt>
                <c:pt idx="4">
                  <c:v>67.857453222788195</c:v>
                </c:pt>
                <c:pt idx="5">
                  <c:v>69.884972954565598</c:v>
                </c:pt>
                <c:pt idx="6">
                  <c:v>73.814951360340501</c:v>
                </c:pt>
                <c:pt idx="7">
                  <c:v>77.171086719967406</c:v>
                </c:pt>
                <c:pt idx="8">
                  <c:v>78.294464858082407</c:v>
                </c:pt>
                <c:pt idx="9">
                  <c:v>79.507251594793999</c:v>
                </c:pt>
                <c:pt idx="10">
                  <c:v>81.349752773171801</c:v>
                </c:pt>
                <c:pt idx="11">
                  <c:v>83.216277672221594</c:v>
                </c:pt>
                <c:pt idx="12">
                  <c:v>84.918774779893297</c:v>
                </c:pt>
                <c:pt idx="13">
                  <c:v>86.136603483670996</c:v>
                </c:pt>
                <c:pt idx="14">
                  <c:v>87.989593707718996</c:v>
                </c:pt>
                <c:pt idx="15">
                  <c:v>91.018905363931694</c:v>
                </c:pt>
                <c:pt idx="16">
                  <c:v>94.620650494868698</c:v>
                </c:pt>
                <c:pt idx="17">
                  <c:v>98.142219553574904</c:v>
                </c:pt>
                <c:pt idx="18">
                  <c:v>99.386748148648095</c:v>
                </c:pt>
                <c:pt idx="19">
                  <c:v>100</c:v>
                </c:pt>
                <c:pt idx="20">
                  <c:v>102.516313075971</c:v>
                </c:pt>
                <c:pt idx="21">
                  <c:v>105.462079188354</c:v>
                </c:pt>
                <c:pt idx="22">
                  <c:v>105.980716002265</c:v>
                </c:pt>
                <c:pt idx="23">
                  <c:v>106.001587035048</c:v>
                </c:pt>
                <c:pt idx="24">
                  <c:v>108.397702009209</c:v>
                </c:pt>
                <c:pt idx="25">
                  <c:v>112.424538106871</c:v>
                </c:pt>
                <c:pt idx="26">
                  <c:v>116.272471600054</c:v>
                </c:pt>
                <c:pt idx="27">
                  <c:v>118.65706503658799</c:v>
                </c:pt>
                <c:pt idx="28">
                  <c:v>121.687144956666</c:v>
                </c:pt>
                <c:pt idx="29">
                  <c:v>125.969515267212</c:v>
                </c:pt>
                <c:pt idx="30">
                  <c:v>129.11284496646499</c:v>
                </c:pt>
                <c:pt idx="31">
                  <c:v>132.10388131138799</c:v>
                </c:pt>
                <c:pt idx="32">
                  <c:v>138.83274591706399</c:v>
                </c:pt>
                <c:pt idx="33">
                  <c:v>148.02693736633199</c:v>
                </c:pt>
                <c:pt idx="34">
                  <c:v>151.812481381727</c:v>
                </c:pt>
                <c:pt idx="35">
                  <c:v>153.166061331506</c:v>
                </c:pt>
                <c:pt idx="36">
                  <c:v>160.81005789256699</c:v>
                </c:pt>
                <c:pt idx="37">
                  <c:v>171.28786192871601</c:v>
                </c:pt>
                <c:pt idx="38">
                  <c:v>175.93427189129</c:v>
                </c:pt>
                <c:pt idx="39">
                  <c:v>176.994142224689</c:v>
                </c:pt>
                <c:pt idx="40">
                  <c:v>181.41815967001901</c:v>
                </c:pt>
                <c:pt idx="41">
                  <c:v>186.77249963452101</c:v>
                </c:pt>
                <c:pt idx="42">
                  <c:v>188.15575054269101</c:v>
                </c:pt>
                <c:pt idx="43">
                  <c:v>188.743574192723</c:v>
                </c:pt>
                <c:pt idx="44">
                  <c:v>193.93941920363099</c:v>
                </c:pt>
                <c:pt idx="45">
                  <c:v>201.260633454935</c:v>
                </c:pt>
                <c:pt idx="46">
                  <c:v>199.386498472234</c:v>
                </c:pt>
                <c:pt idx="47">
                  <c:v>191.358929257771</c:v>
                </c:pt>
                <c:pt idx="48">
                  <c:v>187.650968120046</c:v>
                </c:pt>
                <c:pt idx="49">
                  <c:v>185.79125493130999</c:v>
                </c:pt>
                <c:pt idx="50">
                  <c:v>175.27899865122799</c:v>
                </c:pt>
                <c:pt idx="51">
                  <c:v>161.57308248034099</c:v>
                </c:pt>
                <c:pt idx="52">
                  <c:v>148.33036978571801</c:v>
                </c:pt>
                <c:pt idx="53">
                  <c:v>134.62499319907201</c:v>
                </c:pt>
                <c:pt idx="54">
                  <c:v>128.64356773830301</c:v>
                </c:pt>
                <c:pt idx="55">
                  <c:v>127.627767749874</c:v>
                </c:pt>
                <c:pt idx="56">
                  <c:v>126.074201130719</c:v>
                </c:pt>
                <c:pt idx="57">
                  <c:v>123.61815848603</c:v>
                </c:pt>
                <c:pt idx="58">
                  <c:v>120.807732215565</c:v>
                </c:pt>
                <c:pt idx="59">
                  <c:v>119.12509336196101</c:v>
                </c:pt>
                <c:pt idx="60">
                  <c:v>119.54385627048499</c:v>
                </c:pt>
                <c:pt idx="61">
                  <c:v>120.571331553871</c:v>
                </c:pt>
                <c:pt idx="62">
                  <c:v>121.079882569408</c:v>
                </c:pt>
                <c:pt idx="63">
                  <c:v>121.77383279118</c:v>
                </c:pt>
                <c:pt idx="64">
                  <c:v>124.54860572262</c:v>
                </c:pt>
                <c:pt idx="65">
                  <c:v>129.00457777737199</c:v>
                </c:pt>
                <c:pt idx="66">
                  <c:v>131.227454649485</c:v>
                </c:pt>
                <c:pt idx="67">
                  <c:v>131.481922165491</c:v>
                </c:pt>
                <c:pt idx="68">
                  <c:v>135.305118742536</c:v>
                </c:pt>
                <c:pt idx="69">
                  <c:v>144.06329193656899</c:v>
                </c:pt>
                <c:pt idx="70">
                  <c:v>150.469031315465</c:v>
                </c:pt>
                <c:pt idx="71">
                  <c:v>151.94411844007999</c:v>
                </c:pt>
                <c:pt idx="72">
                  <c:v>156.407521969871</c:v>
                </c:pt>
                <c:pt idx="73">
                  <c:v>164.426070647519</c:v>
                </c:pt>
                <c:pt idx="74">
                  <c:v>167.90218550698401</c:v>
                </c:pt>
                <c:pt idx="75">
                  <c:v>168.14814377188901</c:v>
                </c:pt>
                <c:pt idx="76">
                  <c:v>172.64312844680899</c:v>
                </c:pt>
                <c:pt idx="77">
                  <c:v>180.519809465028</c:v>
                </c:pt>
                <c:pt idx="78">
                  <c:v>184.72370215801701</c:v>
                </c:pt>
                <c:pt idx="79">
                  <c:v>185.292683042568</c:v>
                </c:pt>
                <c:pt idx="80">
                  <c:v>189.997839811077</c:v>
                </c:pt>
                <c:pt idx="81">
                  <c:v>199.13944067891899</c:v>
                </c:pt>
                <c:pt idx="82">
                  <c:v>204.14394965881601</c:v>
                </c:pt>
                <c:pt idx="83">
                  <c:v>205.50854545816199</c:v>
                </c:pt>
                <c:pt idx="84">
                  <c:v>213.29580932689399</c:v>
                </c:pt>
                <c:pt idx="85">
                  <c:v>225.367152201268</c:v>
                </c:pt>
                <c:pt idx="86">
                  <c:v>230.19015110395199</c:v>
                </c:pt>
                <c:pt idx="87">
                  <c:v>229.40923470045499</c:v>
                </c:pt>
                <c:pt idx="88">
                  <c:v>233.43526729987801</c:v>
                </c:pt>
                <c:pt idx="89">
                  <c:v>241.63070483215901</c:v>
                </c:pt>
                <c:pt idx="90">
                  <c:v>243.53298468863301</c:v>
                </c:pt>
                <c:pt idx="91">
                  <c:v>242.24368901873899</c:v>
                </c:pt>
                <c:pt idx="92">
                  <c:v>248.19949089362899</c:v>
                </c:pt>
                <c:pt idx="93">
                  <c:v>257.60876196803002</c:v>
                </c:pt>
                <c:pt idx="94">
                  <c:v>261.24576564460199</c:v>
                </c:pt>
                <c:pt idx="95">
                  <c:v>259.566172981828</c:v>
                </c:pt>
                <c:pt idx="96">
                  <c:v>257.216498331411</c:v>
                </c:pt>
                <c:pt idx="97">
                  <c:v>256.22736192779303</c:v>
                </c:pt>
                <c:pt idx="98">
                  <c:v>265.05284320561498</c:v>
                </c:pt>
                <c:pt idx="99">
                  <c:v>276.281027401274</c:v>
                </c:pt>
                <c:pt idx="100">
                  <c:v>283.51439518791898</c:v>
                </c:pt>
                <c:pt idx="101">
                  <c:v>295.79342476541598</c:v>
                </c:pt>
                <c:pt idx="102">
                  <c:v>312.52297392171698</c:v>
                </c:pt>
                <c:pt idx="103">
                  <c:v>323.69492030428398</c:v>
                </c:pt>
                <c:pt idx="104">
                  <c:v>333.17324404107501</c:v>
                </c:pt>
                <c:pt idx="105">
                  <c:v>345.886924566375</c:v>
                </c:pt>
                <c:pt idx="106">
                  <c:v>341.20784971629502</c:v>
                </c:pt>
                <c:pt idx="107">
                  <c:v>330.08341291919697</c:v>
                </c:pt>
                <c:pt idx="108">
                  <c:v>334.014040940754</c:v>
                </c:pt>
                <c:pt idx="109">
                  <c:v>345.42910680037397</c:v>
                </c:pt>
                <c:pt idx="110">
                  <c:v>343.05766549971099</c:v>
                </c:pt>
                <c:pt idx="111">
                  <c:v>333.78181990601598</c:v>
                </c:pt>
                <c:pt idx="112">
                  <c:v>332.73950572476798</c:v>
                </c:pt>
                <c:pt idx="113">
                  <c:v>330.50337247005098</c:v>
                </c:pt>
                <c:pt idx="114">
                  <c:v>327.701087362637</c:v>
                </c:pt>
                <c:pt idx="115">
                  <c:v>329.56214589388202</c:v>
                </c:pt>
                <c:pt idx="116">
                  <c:v>332.33732348177602</c:v>
                </c:pt>
                <c:pt idx="117">
                  <c:v>328.21551164311199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003-4CD4-A424-A44E39EB11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8471680"/>
        <c:axId val="528472072"/>
      </c:scatterChart>
      <c:valAx>
        <c:axId val="528471680"/>
        <c:scaling>
          <c:orientation val="minMax"/>
          <c:max val="45900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2072"/>
        <c:crosses val="autoZero"/>
        <c:crossBetween val="midCat"/>
        <c:majorUnit val="365"/>
      </c:valAx>
      <c:valAx>
        <c:axId val="528472072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1680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2.7795245216417162E-2"/>
          <c:w val="0.9857932623185981"/>
          <c:h val="0.10467096733390253"/>
        </c:manualLayout>
      </c:layout>
      <c:overlay val="0"/>
      <c:txPr>
        <a:bodyPr/>
        <a:lstStyle/>
        <a:p>
          <a:pPr>
            <a:defRPr sz="1000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9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177284657599618"/>
          <c:y val="0.15393263342082239"/>
          <c:w val="0.82911917700428284"/>
          <c:h val="0.64630939687226607"/>
        </c:manualLayout>
      </c:layout>
      <c:scatterChart>
        <c:scatterStyle val="lineMarker"/>
        <c:varyColors val="0"/>
        <c:ser>
          <c:idx val="0"/>
          <c:order val="0"/>
          <c:tx>
            <c:strRef>
              <c:f>Regional!$S$6</c:f>
              <c:strCache>
                <c:ptCount val="1"/>
                <c:pt idx="0">
                  <c:v>Midwest Composite</c:v>
                </c:pt>
              </c:strCache>
            </c:strRef>
          </c:tx>
          <c:spPr>
            <a:ln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Regional!$N$23:$N$124</c:f>
              <c:numCache>
                <c:formatCode>[$-409]mmm\-yy;@</c:formatCode>
                <c:ptCount val="102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  <c:pt idx="92">
                  <c:v>45016</c:v>
                </c:pt>
                <c:pt idx="93">
                  <c:v>45107</c:v>
                </c:pt>
                <c:pt idx="94">
                  <c:v>45199</c:v>
                </c:pt>
                <c:pt idx="95">
                  <c:v>45291</c:v>
                </c:pt>
                <c:pt idx="96">
                  <c:v>45382</c:v>
                </c:pt>
                <c:pt idx="97">
                  <c:v>45473</c:v>
                </c:pt>
                <c:pt idx="98">
                  <c:v>45565</c:v>
                </c:pt>
                <c:pt idx="99">
                  <c:v>45657</c:v>
                </c:pt>
                <c:pt idx="100">
                  <c:v>45747</c:v>
                </c:pt>
                <c:pt idx="101">
                  <c:v>45838</c:v>
                </c:pt>
              </c:numCache>
            </c:numRef>
          </c:xVal>
          <c:yVal>
            <c:numRef>
              <c:f>Regional!$S$23:$S$124</c:f>
              <c:numCache>
                <c:formatCode>0</c:formatCode>
                <c:ptCount val="102"/>
                <c:pt idx="0">
                  <c:v>101.10327962002501</c:v>
                </c:pt>
                <c:pt idx="1">
                  <c:v>100.930858515495</c:v>
                </c:pt>
                <c:pt idx="2">
                  <c:v>100.71128900563799</c:v>
                </c:pt>
                <c:pt idx="3">
                  <c:v>100</c:v>
                </c:pt>
                <c:pt idx="4">
                  <c:v>100.05677481858299</c:v>
                </c:pt>
                <c:pt idx="5">
                  <c:v>104.96745149404801</c:v>
                </c:pt>
                <c:pt idx="6">
                  <c:v>110.842243091371</c:v>
                </c:pt>
                <c:pt idx="7">
                  <c:v>111.708807581508</c:v>
                </c:pt>
                <c:pt idx="8">
                  <c:v>111.233738457108</c:v>
                </c:pt>
                <c:pt idx="9">
                  <c:v>110.607453034739</c:v>
                </c:pt>
                <c:pt idx="10">
                  <c:v>113.848563995462</c:v>
                </c:pt>
                <c:pt idx="11">
                  <c:v>120.105336087563</c:v>
                </c:pt>
                <c:pt idx="12">
                  <c:v>116.56534784402299</c:v>
                </c:pt>
                <c:pt idx="13">
                  <c:v>110.548585775227</c:v>
                </c:pt>
                <c:pt idx="14">
                  <c:v>115.905533478251</c:v>
                </c:pt>
                <c:pt idx="15">
                  <c:v>126.340227517356</c:v>
                </c:pt>
                <c:pt idx="16">
                  <c:v>120.10660957695001</c:v>
                </c:pt>
                <c:pt idx="17">
                  <c:v>112.818390320017</c:v>
                </c:pt>
                <c:pt idx="18">
                  <c:v>121.345618467061</c:v>
                </c:pt>
                <c:pt idx="19">
                  <c:v>129.39011998627501</c:v>
                </c:pt>
                <c:pt idx="20">
                  <c:v>131.53179193122199</c:v>
                </c:pt>
                <c:pt idx="21">
                  <c:v>132.60877383934701</c:v>
                </c:pt>
                <c:pt idx="22">
                  <c:v>132.22424654305999</c:v>
                </c:pt>
                <c:pt idx="23">
                  <c:v>130.63616127883</c:v>
                </c:pt>
                <c:pt idx="24">
                  <c:v>132.54196659648801</c:v>
                </c:pt>
                <c:pt idx="25">
                  <c:v>136.78156901269901</c:v>
                </c:pt>
                <c:pt idx="26">
                  <c:v>137.989791520719</c:v>
                </c:pt>
                <c:pt idx="27">
                  <c:v>140.587769846947</c:v>
                </c:pt>
                <c:pt idx="28">
                  <c:v>144.69895969789201</c:v>
                </c:pt>
                <c:pt idx="29">
                  <c:v>144.68557353646301</c:v>
                </c:pt>
                <c:pt idx="30">
                  <c:v>145.11126840226001</c:v>
                </c:pt>
                <c:pt idx="31">
                  <c:v>146.997543014651</c:v>
                </c:pt>
                <c:pt idx="32">
                  <c:v>144.37355359742301</c:v>
                </c:pt>
                <c:pt idx="33">
                  <c:v>140.02706638625401</c:v>
                </c:pt>
                <c:pt idx="34">
                  <c:v>137.70905567768801</c:v>
                </c:pt>
                <c:pt idx="35">
                  <c:v>133.18952576060599</c:v>
                </c:pt>
                <c:pt idx="36">
                  <c:v>121.45453293103699</c:v>
                </c:pt>
                <c:pt idx="37">
                  <c:v>111.706141276105</c:v>
                </c:pt>
                <c:pt idx="38">
                  <c:v>105.400377840291</c:v>
                </c:pt>
                <c:pt idx="39">
                  <c:v>103.470710025183</c:v>
                </c:pt>
                <c:pt idx="40">
                  <c:v>105.760082604695</c:v>
                </c:pt>
                <c:pt idx="41">
                  <c:v>104.166059239324</c:v>
                </c:pt>
                <c:pt idx="42">
                  <c:v>102.96942834291499</c:v>
                </c:pt>
                <c:pt idx="43">
                  <c:v>102.889926432595</c:v>
                </c:pt>
                <c:pt idx="44">
                  <c:v>102.60372022199699</c:v>
                </c:pt>
                <c:pt idx="45">
                  <c:v>105.77184583445</c:v>
                </c:pt>
                <c:pt idx="46">
                  <c:v>113.775501123659</c:v>
                </c:pt>
                <c:pt idx="47">
                  <c:v>118.844765661</c:v>
                </c:pt>
                <c:pt idx="48">
                  <c:v>115.231016727918</c:v>
                </c:pt>
                <c:pt idx="49">
                  <c:v>110.77178117271799</c:v>
                </c:pt>
                <c:pt idx="50">
                  <c:v>110.578191034637</c:v>
                </c:pt>
                <c:pt idx="51">
                  <c:v>112.71433143782301</c:v>
                </c:pt>
                <c:pt idx="52">
                  <c:v>116.034855294572</c:v>
                </c:pt>
                <c:pt idx="53">
                  <c:v>119.69171649840401</c:v>
                </c:pt>
                <c:pt idx="54">
                  <c:v>124.292804232254</c:v>
                </c:pt>
                <c:pt idx="55">
                  <c:v>128.824029795608</c:v>
                </c:pt>
                <c:pt idx="56">
                  <c:v>127.11741121756501</c:v>
                </c:pt>
                <c:pt idx="57">
                  <c:v>128.47081776434001</c:v>
                </c:pt>
                <c:pt idx="58">
                  <c:v>138.92582577341099</c:v>
                </c:pt>
                <c:pt idx="59">
                  <c:v>143.75548292654199</c:v>
                </c:pt>
                <c:pt idx="60">
                  <c:v>144.45482828113401</c:v>
                </c:pt>
                <c:pt idx="61">
                  <c:v>147.665555136905</c:v>
                </c:pt>
                <c:pt idx="62">
                  <c:v>146.3243325693</c:v>
                </c:pt>
                <c:pt idx="63">
                  <c:v>146.15962977083501</c:v>
                </c:pt>
                <c:pt idx="64">
                  <c:v>148.04218977169401</c:v>
                </c:pt>
                <c:pt idx="65">
                  <c:v>148.85402334537099</c:v>
                </c:pt>
                <c:pt idx="66">
                  <c:v>150.55493315470201</c:v>
                </c:pt>
                <c:pt idx="67">
                  <c:v>149.24009138383499</c:v>
                </c:pt>
                <c:pt idx="68">
                  <c:v>146.748583613275</c:v>
                </c:pt>
                <c:pt idx="69">
                  <c:v>150.905408424466</c:v>
                </c:pt>
                <c:pt idx="70">
                  <c:v>156.47997575150001</c:v>
                </c:pt>
                <c:pt idx="71">
                  <c:v>156.01817781145601</c:v>
                </c:pt>
                <c:pt idx="72">
                  <c:v>157.185061241689</c:v>
                </c:pt>
                <c:pt idx="73">
                  <c:v>159.46157716257599</c:v>
                </c:pt>
                <c:pt idx="74">
                  <c:v>159.50338743996599</c:v>
                </c:pt>
                <c:pt idx="75">
                  <c:v>158.43355898207901</c:v>
                </c:pt>
                <c:pt idx="76">
                  <c:v>159.194750472485</c:v>
                </c:pt>
                <c:pt idx="77">
                  <c:v>161.630290319495</c:v>
                </c:pt>
                <c:pt idx="78">
                  <c:v>162.63668119545099</c:v>
                </c:pt>
                <c:pt idx="79">
                  <c:v>163.935622284375</c:v>
                </c:pt>
                <c:pt idx="80">
                  <c:v>161.61677828535301</c:v>
                </c:pt>
                <c:pt idx="81">
                  <c:v>157.22435768547001</c:v>
                </c:pt>
                <c:pt idx="82">
                  <c:v>158.50177003902999</c:v>
                </c:pt>
                <c:pt idx="83">
                  <c:v>161.38184969340199</c:v>
                </c:pt>
                <c:pt idx="84">
                  <c:v>164.438756478508</c:v>
                </c:pt>
                <c:pt idx="85">
                  <c:v>174.23354337153799</c:v>
                </c:pt>
                <c:pt idx="86">
                  <c:v>184.41220666811799</c:v>
                </c:pt>
                <c:pt idx="87">
                  <c:v>189.14538129485101</c:v>
                </c:pt>
                <c:pt idx="88">
                  <c:v>193.35875663250499</c:v>
                </c:pt>
                <c:pt idx="89">
                  <c:v>198.27816699761499</c:v>
                </c:pt>
                <c:pt idx="90">
                  <c:v>198.02509765589599</c:v>
                </c:pt>
                <c:pt idx="91">
                  <c:v>190.21086735148299</c:v>
                </c:pt>
                <c:pt idx="92">
                  <c:v>182.614309272806</c:v>
                </c:pt>
                <c:pt idx="93">
                  <c:v>178.26289214353</c:v>
                </c:pt>
                <c:pt idx="94">
                  <c:v>178.11237083921</c:v>
                </c:pt>
                <c:pt idx="95">
                  <c:v>176.80911614206099</c:v>
                </c:pt>
                <c:pt idx="96">
                  <c:v>168.985212626801</c:v>
                </c:pt>
                <c:pt idx="97">
                  <c:v>168.556662768466</c:v>
                </c:pt>
                <c:pt idx="98">
                  <c:v>172.191474609306</c:v>
                </c:pt>
                <c:pt idx="99">
                  <c:v>172.34316852626199</c:v>
                </c:pt>
                <c:pt idx="100">
                  <c:v>176.17061195330601</c:v>
                </c:pt>
                <c:pt idx="101">
                  <c:v>176.91046890684399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375-43A5-AA25-D2F5816E6081}"/>
            </c:ext>
          </c:extLst>
        </c:ser>
        <c:ser>
          <c:idx val="1"/>
          <c:order val="1"/>
          <c:tx>
            <c:strRef>
              <c:f>Regional!$T$6</c:f>
              <c:strCache>
                <c:ptCount val="1"/>
                <c:pt idx="0">
                  <c:v>Northeast Composite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Regional!$N$23:$N$124</c:f>
              <c:numCache>
                <c:formatCode>[$-409]mmm\-yy;@</c:formatCode>
                <c:ptCount val="102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  <c:pt idx="92">
                  <c:v>45016</c:v>
                </c:pt>
                <c:pt idx="93">
                  <c:v>45107</c:v>
                </c:pt>
                <c:pt idx="94">
                  <c:v>45199</c:v>
                </c:pt>
                <c:pt idx="95">
                  <c:v>45291</c:v>
                </c:pt>
                <c:pt idx="96">
                  <c:v>45382</c:v>
                </c:pt>
                <c:pt idx="97">
                  <c:v>45473</c:v>
                </c:pt>
                <c:pt idx="98">
                  <c:v>45565</c:v>
                </c:pt>
                <c:pt idx="99">
                  <c:v>45657</c:v>
                </c:pt>
                <c:pt idx="100">
                  <c:v>45747</c:v>
                </c:pt>
                <c:pt idx="101">
                  <c:v>45838</c:v>
                </c:pt>
              </c:numCache>
            </c:numRef>
          </c:xVal>
          <c:yVal>
            <c:numRef>
              <c:f>Regional!$T$23:$T$124</c:f>
              <c:numCache>
                <c:formatCode>0</c:formatCode>
                <c:ptCount val="102"/>
                <c:pt idx="0">
                  <c:v>76.088245724356895</c:v>
                </c:pt>
                <c:pt idx="1">
                  <c:v>84.567517134141994</c:v>
                </c:pt>
                <c:pt idx="2">
                  <c:v>96.930898364212794</c:v>
                </c:pt>
                <c:pt idx="3">
                  <c:v>100</c:v>
                </c:pt>
                <c:pt idx="4">
                  <c:v>103.684658143036</c:v>
                </c:pt>
                <c:pt idx="5">
                  <c:v>109.775377537917</c:v>
                </c:pt>
                <c:pt idx="6">
                  <c:v>108.097334279424</c:v>
                </c:pt>
                <c:pt idx="7">
                  <c:v>103.051403000861</c:v>
                </c:pt>
                <c:pt idx="8">
                  <c:v>102.390601507008</c:v>
                </c:pt>
                <c:pt idx="9">
                  <c:v>105.782306606549</c:v>
                </c:pt>
                <c:pt idx="10">
                  <c:v>106.11745217278801</c:v>
                </c:pt>
                <c:pt idx="11">
                  <c:v>103.552848042698</c:v>
                </c:pt>
                <c:pt idx="12">
                  <c:v>106.30685704618899</c:v>
                </c:pt>
                <c:pt idx="13">
                  <c:v>106.56606107250801</c:v>
                </c:pt>
                <c:pt idx="14">
                  <c:v>102.72949509981299</c:v>
                </c:pt>
                <c:pt idx="15">
                  <c:v>108.22984045768899</c:v>
                </c:pt>
                <c:pt idx="16">
                  <c:v>122.03720420199799</c:v>
                </c:pt>
                <c:pt idx="17">
                  <c:v>127.31473043590501</c:v>
                </c:pt>
                <c:pt idx="18">
                  <c:v>124.640530246572</c:v>
                </c:pt>
                <c:pt idx="19">
                  <c:v>129.041873916817</c:v>
                </c:pt>
                <c:pt idx="20">
                  <c:v>138.068389653184</c:v>
                </c:pt>
                <c:pt idx="21">
                  <c:v>138.95160999855199</c:v>
                </c:pt>
                <c:pt idx="22">
                  <c:v>142.72154635352399</c:v>
                </c:pt>
                <c:pt idx="23">
                  <c:v>155.16070712478299</c:v>
                </c:pt>
                <c:pt idx="24">
                  <c:v>161.790735702365</c:v>
                </c:pt>
                <c:pt idx="25">
                  <c:v>168.140737166701</c:v>
                </c:pt>
                <c:pt idx="26">
                  <c:v>180.97103504827501</c:v>
                </c:pt>
                <c:pt idx="27">
                  <c:v>193.24999113447001</c:v>
                </c:pt>
                <c:pt idx="28">
                  <c:v>196.530972192994</c:v>
                </c:pt>
                <c:pt idx="29">
                  <c:v>192.88542197166399</c:v>
                </c:pt>
                <c:pt idx="30">
                  <c:v>195.15869867359899</c:v>
                </c:pt>
                <c:pt idx="31">
                  <c:v>197.398922982508</c:v>
                </c:pt>
                <c:pt idx="32">
                  <c:v>182.41847374018201</c:v>
                </c:pt>
                <c:pt idx="33">
                  <c:v>173.51589781200099</c:v>
                </c:pt>
                <c:pt idx="34">
                  <c:v>176.30215375247201</c:v>
                </c:pt>
                <c:pt idx="35">
                  <c:v>172.43379978485601</c:v>
                </c:pt>
                <c:pt idx="36">
                  <c:v>156.64328507909499</c:v>
                </c:pt>
                <c:pt idx="37">
                  <c:v>131.368677367353</c:v>
                </c:pt>
                <c:pt idx="38">
                  <c:v>119.167994165593</c:v>
                </c:pt>
                <c:pt idx="39">
                  <c:v>123.78449824531801</c:v>
                </c:pt>
                <c:pt idx="40">
                  <c:v>134.95136727472399</c:v>
                </c:pt>
                <c:pt idx="41">
                  <c:v>141.335040711978</c:v>
                </c:pt>
                <c:pt idx="42">
                  <c:v>140.44920305935</c:v>
                </c:pt>
                <c:pt idx="43">
                  <c:v>143.573656563843</c:v>
                </c:pt>
                <c:pt idx="44">
                  <c:v>150.871972272498</c:v>
                </c:pt>
                <c:pt idx="45">
                  <c:v>151.984640632592</c:v>
                </c:pt>
                <c:pt idx="46">
                  <c:v>149.285283668989</c:v>
                </c:pt>
                <c:pt idx="47">
                  <c:v>154.03336388904901</c:v>
                </c:pt>
                <c:pt idx="48">
                  <c:v>158.841811062467</c:v>
                </c:pt>
                <c:pt idx="49">
                  <c:v>159.11243887136499</c:v>
                </c:pt>
                <c:pt idx="50">
                  <c:v>164.17279170325</c:v>
                </c:pt>
                <c:pt idx="51">
                  <c:v>171.629312729373</c:v>
                </c:pt>
                <c:pt idx="52">
                  <c:v>176.444718478726</c:v>
                </c:pt>
                <c:pt idx="53">
                  <c:v>185.41025578676201</c:v>
                </c:pt>
                <c:pt idx="54">
                  <c:v>192.94938980871899</c:v>
                </c:pt>
                <c:pt idx="55">
                  <c:v>190.32223756942301</c:v>
                </c:pt>
                <c:pt idx="56">
                  <c:v>183.85579767304901</c:v>
                </c:pt>
                <c:pt idx="57">
                  <c:v>182.18070629416201</c:v>
                </c:pt>
                <c:pt idx="58">
                  <c:v>189.937792087535</c:v>
                </c:pt>
                <c:pt idx="59">
                  <c:v>204.375779886033</c:v>
                </c:pt>
                <c:pt idx="60">
                  <c:v>216.52759940913501</c:v>
                </c:pt>
                <c:pt idx="61">
                  <c:v>226.262039697071</c:v>
                </c:pt>
                <c:pt idx="62">
                  <c:v>227.87608855371201</c:v>
                </c:pt>
                <c:pt idx="63">
                  <c:v>220.335672496043</c:v>
                </c:pt>
                <c:pt idx="64">
                  <c:v>216.342913102783</c:v>
                </c:pt>
                <c:pt idx="65">
                  <c:v>212.78145779334301</c:v>
                </c:pt>
                <c:pt idx="66">
                  <c:v>210.98781291315899</c:v>
                </c:pt>
                <c:pt idx="67">
                  <c:v>210.252821768133</c:v>
                </c:pt>
                <c:pt idx="68">
                  <c:v>215.31084042146799</c:v>
                </c:pt>
                <c:pt idx="69">
                  <c:v>229.20911734856901</c:v>
                </c:pt>
                <c:pt idx="70">
                  <c:v>233.25493203383499</c:v>
                </c:pt>
                <c:pt idx="71">
                  <c:v>240.11365666848599</c:v>
                </c:pt>
                <c:pt idx="72">
                  <c:v>250.411587872512</c:v>
                </c:pt>
                <c:pt idx="73">
                  <c:v>234.17032488382401</c:v>
                </c:pt>
                <c:pt idx="74">
                  <c:v>215.90122536109899</c:v>
                </c:pt>
                <c:pt idx="75">
                  <c:v>215.73217162045799</c:v>
                </c:pt>
                <c:pt idx="76">
                  <c:v>225.71111211616699</c:v>
                </c:pt>
                <c:pt idx="77">
                  <c:v>234.95478716583901</c:v>
                </c:pt>
                <c:pt idx="78">
                  <c:v>234.31909055520899</c:v>
                </c:pt>
                <c:pt idx="79">
                  <c:v>233.59970547229199</c:v>
                </c:pt>
                <c:pt idx="80">
                  <c:v>237.19424811083101</c:v>
                </c:pt>
                <c:pt idx="81">
                  <c:v>248.748380181248</c:v>
                </c:pt>
                <c:pt idx="82">
                  <c:v>258.04097385194399</c:v>
                </c:pt>
                <c:pt idx="83">
                  <c:v>249.63336842455101</c:v>
                </c:pt>
                <c:pt idx="84">
                  <c:v>237.958544305391</c:v>
                </c:pt>
                <c:pt idx="85">
                  <c:v>249.874978472864</c:v>
                </c:pt>
                <c:pt idx="86">
                  <c:v>281.19058616248998</c:v>
                </c:pt>
                <c:pt idx="87">
                  <c:v>287.91335578724699</c:v>
                </c:pt>
                <c:pt idx="88">
                  <c:v>266.89373046048598</c:v>
                </c:pt>
                <c:pt idx="89">
                  <c:v>251.436314559832</c:v>
                </c:pt>
                <c:pt idx="90">
                  <c:v>242.44375981438199</c:v>
                </c:pt>
                <c:pt idx="91">
                  <c:v>248.24192588851</c:v>
                </c:pt>
                <c:pt idx="92">
                  <c:v>256.40585507459798</c:v>
                </c:pt>
                <c:pt idx="93">
                  <c:v>253.63756239070901</c:v>
                </c:pt>
                <c:pt idx="94">
                  <c:v>262.30758447572998</c:v>
                </c:pt>
                <c:pt idx="95">
                  <c:v>260.86933456215002</c:v>
                </c:pt>
                <c:pt idx="96">
                  <c:v>241.26833373286499</c:v>
                </c:pt>
                <c:pt idx="97">
                  <c:v>224.684903119409</c:v>
                </c:pt>
                <c:pt idx="98">
                  <c:v>220.252694391082</c:v>
                </c:pt>
                <c:pt idx="99">
                  <c:v>223.76802904037001</c:v>
                </c:pt>
                <c:pt idx="100">
                  <c:v>226.061878926822</c:v>
                </c:pt>
                <c:pt idx="101">
                  <c:v>227.25255007368901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375-43A5-AA25-D2F5816E6081}"/>
            </c:ext>
          </c:extLst>
        </c:ser>
        <c:ser>
          <c:idx val="2"/>
          <c:order val="2"/>
          <c:tx>
            <c:strRef>
              <c:f>Regional!$U$6</c:f>
              <c:strCache>
                <c:ptCount val="1"/>
                <c:pt idx="0">
                  <c:v>South Composite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Regional!$N$23:$N$124</c:f>
              <c:numCache>
                <c:formatCode>[$-409]mmm\-yy;@</c:formatCode>
                <c:ptCount val="102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  <c:pt idx="92">
                  <c:v>45016</c:v>
                </c:pt>
                <c:pt idx="93">
                  <c:v>45107</c:v>
                </c:pt>
                <c:pt idx="94">
                  <c:v>45199</c:v>
                </c:pt>
                <c:pt idx="95">
                  <c:v>45291</c:v>
                </c:pt>
                <c:pt idx="96">
                  <c:v>45382</c:v>
                </c:pt>
                <c:pt idx="97">
                  <c:v>45473</c:v>
                </c:pt>
                <c:pt idx="98">
                  <c:v>45565</c:v>
                </c:pt>
                <c:pt idx="99">
                  <c:v>45657</c:v>
                </c:pt>
                <c:pt idx="100">
                  <c:v>45747</c:v>
                </c:pt>
                <c:pt idx="101">
                  <c:v>45838</c:v>
                </c:pt>
              </c:numCache>
            </c:numRef>
          </c:xVal>
          <c:yVal>
            <c:numRef>
              <c:f>Regional!$U$23:$U$124</c:f>
              <c:numCache>
                <c:formatCode>0</c:formatCode>
                <c:ptCount val="102"/>
                <c:pt idx="0">
                  <c:v>98.276818321868205</c:v>
                </c:pt>
                <c:pt idx="1">
                  <c:v>97.909026356670907</c:v>
                </c:pt>
                <c:pt idx="2">
                  <c:v>98.772362099159096</c:v>
                </c:pt>
                <c:pt idx="3">
                  <c:v>100</c:v>
                </c:pt>
                <c:pt idx="4">
                  <c:v>100.436455342427</c:v>
                </c:pt>
                <c:pt idx="5">
                  <c:v>99.572850651996006</c:v>
                </c:pt>
                <c:pt idx="6">
                  <c:v>98.039450046017393</c:v>
                </c:pt>
                <c:pt idx="7">
                  <c:v>99.018638618348305</c:v>
                </c:pt>
                <c:pt idx="8">
                  <c:v>102.422328586425</c:v>
                </c:pt>
                <c:pt idx="9">
                  <c:v>103.828203455013</c:v>
                </c:pt>
                <c:pt idx="10">
                  <c:v>104.599952374303</c:v>
                </c:pt>
                <c:pt idx="11">
                  <c:v>107.912487805068</c:v>
                </c:pt>
                <c:pt idx="12">
                  <c:v>111.903305825011</c:v>
                </c:pt>
                <c:pt idx="13">
                  <c:v>113.328441266927</c:v>
                </c:pt>
                <c:pt idx="14">
                  <c:v>111.95722046392601</c:v>
                </c:pt>
                <c:pt idx="15">
                  <c:v>112.599667835144</c:v>
                </c:pt>
                <c:pt idx="16">
                  <c:v>116.692405929847</c:v>
                </c:pt>
                <c:pt idx="17">
                  <c:v>122.88609300234999</c:v>
                </c:pt>
                <c:pt idx="18">
                  <c:v>129.1345727323</c:v>
                </c:pt>
                <c:pt idx="19">
                  <c:v>133.60811446714999</c:v>
                </c:pt>
                <c:pt idx="20">
                  <c:v>137.97305649008101</c:v>
                </c:pt>
                <c:pt idx="21">
                  <c:v>145.07256804011499</c:v>
                </c:pt>
                <c:pt idx="22">
                  <c:v>153.981988645976</c:v>
                </c:pt>
                <c:pt idx="23">
                  <c:v>157.78003489422801</c:v>
                </c:pt>
                <c:pt idx="24">
                  <c:v>157.72880918582001</c:v>
                </c:pt>
                <c:pt idx="25">
                  <c:v>159.54420685697201</c:v>
                </c:pt>
                <c:pt idx="26">
                  <c:v>159.497096816903</c:v>
                </c:pt>
                <c:pt idx="27">
                  <c:v>158.74057804773301</c:v>
                </c:pt>
                <c:pt idx="28">
                  <c:v>161.570608372067</c:v>
                </c:pt>
                <c:pt idx="29">
                  <c:v>164.37401071178999</c:v>
                </c:pt>
                <c:pt idx="30">
                  <c:v>164.097283824003</c:v>
                </c:pt>
                <c:pt idx="31">
                  <c:v>162.061597782051</c:v>
                </c:pt>
                <c:pt idx="32">
                  <c:v>157.730897978076</c:v>
                </c:pt>
                <c:pt idx="33">
                  <c:v>152.75930557812501</c:v>
                </c:pt>
                <c:pt idx="34">
                  <c:v>147.46589012733901</c:v>
                </c:pt>
                <c:pt idx="35">
                  <c:v>141.48703866596901</c:v>
                </c:pt>
                <c:pt idx="36">
                  <c:v>132.422528862641</c:v>
                </c:pt>
                <c:pt idx="37">
                  <c:v>120.808859266873</c:v>
                </c:pt>
                <c:pt idx="38">
                  <c:v>113.52094665298</c:v>
                </c:pt>
                <c:pt idx="39">
                  <c:v>110.830938012357</c:v>
                </c:pt>
                <c:pt idx="40">
                  <c:v>111.322233953017</c:v>
                </c:pt>
                <c:pt idx="41">
                  <c:v>117.118221187816</c:v>
                </c:pt>
                <c:pt idx="42">
                  <c:v>125.363416330569</c:v>
                </c:pt>
                <c:pt idx="43">
                  <c:v>129.326950780564</c:v>
                </c:pt>
                <c:pt idx="44">
                  <c:v>128.643330552919</c:v>
                </c:pt>
                <c:pt idx="45">
                  <c:v>126.84108044956299</c:v>
                </c:pt>
                <c:pt idx="46">
                  <c:v>128.26487625509299</c:v>
                </c:pt>
                <c:pt idx="47">
                  <c:v>130.85116925164701</c:v>
                </c:pt>
                <c:pt idx="48">
                  <c:v>131.25277153558901</c:v>
                </c:pt>
                <c:pt idx="49">
                  <c:v>132.70963279417501</c:v>
                </c:pt>
                <c:pt idx="50">
                  <c:v>135.33416477985</c:v>
                </c:pt>
                <c:pt idx="51">
                  <c:v>137.570242960836</c:v>
                </c:pt>
                <c:pt idx="52">
                  <c:v>140.46760790693901</c:v>
                </c:pt>
                <c:pt idx="53">
                  <c:v>143.126188161865</c:v>
                </c:pt>
                <c:pt idx="54">
                  <c:v>145.72405047553499</c:v>
                </c:pt>
                <c:pt idx="55">
                  <c:v>148.74026602375201</c:v>
                </c:pt>
                <c:pt idx="56">
                  <c:v>151.18345046198701</c:v>
                </c:pt>
                <c:pt idx="57">
                  <c:v>154.15508711217601</c:v>
                </c:pt>
                <c:pt idx="58">
                  <c:v>157.58718457638599</c:v>
                </c:pt>
                <c:pt idx="59">
                  <c:v>161.71980790296601</c:v>
                </c:pt>
                <c:pt idx="60">
                  <c:v>167.28281791838199</c:v>
                </c:pt>
                <c:pt idx="61">
                  <c:v>171.18574597191099</c:v>
                </c:pt>
                <c:pt idx="62">
                  <c:v>173.21791912264101</c:v>
                </c:pt>
                <c:pt idx="63">
                  <c:v>173.729668490802</c:v>
                </c:pt>
                <c:pt idx="64">
                  <c:v>174.650875862341</c:v>
                </c:pt>
                <c:pt idx="65">
                  <c:v>179.91389620139901</c:v>
                </c:pt>
                <c:pt idx="66">
                  <c:v>182.94103914918301</c:v>
                </c:pt>
                <c:pt idx="67">
                  <c:v>180.989635598246</c:v>
                </c:pt>
                <c:pt idx="68">
                  <c:v>181.690574947247</c:v>
                </c:pt>
                <c:pt idx="69">
                  <c:v>186.59644034633001</c:v>
                </c:pt>
                <c:pt idx="70">
                  <c:v>191.117406117196</c:v>
                </c:pt>
                <c:pt idx="71">
                  <c:v>193.17925410644801</c:v>
                </c:pt>
                <c:pt idx="72">
                  <c:v>195.14656586841801</c:v>
                </c:pt>
                <c:pt idx="73">
                  <c:v>199.42311960936601</c:v>
                </c:pt>
                <c:pt idx="74">
                  <c:v>202.87786613614301</c:v>
                </c:pt>
                <c:pt idx="75">
                  <c:v>203.49190844715301</c:v>
                </c:pt>
                <c:pt idx="76">
                  <c:v>206.510905846279</c:v>
                </c:pt>
                <c:pt idx="77">
                  <c:v>210.48297755482599</c:v>
                </c:pt>
                <c:pt idx="78">
                  <c:v>211.112369989592</c:v>
                </c:pt>
                <c:pt idx="79">
                  <c:v>213.210073476752</c:v>
                </c:pt>
                <c:pt idx="80">
                  <c:v>217.78938098402901</c:v>
                </c:pt>
                <c:pt idx="81">
                  <c:v>219.982027594329</c:v>
                </c:pt>
                <c:pt idx="82">
                  <c:v>222.5148199356</c:v>
                </c:pt>
                <c:pt idx="83">
                  <c:v>227.56512228255201</c:v>
                </c:pt>
                <c:pt idx="84">
                  <c:v>233.23271933161601</c:v>
                </c:pt>
                <c:pt idx="85">
                  <c:v>244.19193204981701</c:v>
                </c:pt>
                <c:pt idx="86">
                  <c:v>263.75161306086602</c:v>
                </c:pt>
                <c:pt idx="87">
                  <c:v>280.07309853614902</c:v>
                </c:pt>
                <c:pt idx="88">
                  <c:v>290.74824705567897</c:v>
                </c:pt>
                <c:pt idx="89">
                  <c:v>300.44024996872002</c:v>
                </c:pt>
                <c:pt idx="90">
                  <c:v>297.08613788231099</c:v>
                </c:pt>
                <c:pt idx="91">
                  <c:v>283.96654828754299</c:v>
                </c:pt>
                <c:pt idx="92">
                  <c:v>273.45308654276897</c:v>
                </c:pt>
                <c:pt idx="93">
                  <c:v>266.17419857070303</c:v>
                </c:pt>
                <c:pt idx="94">
                  <c:v>260.81714609343402</c:v>
                </c:pt>
                <c:pt idx="95">
                  <c:v>252.46785607570001</c:v>
                </c:pt>
                <c:pt idx="96">
                  <c:v>243.956172946739</c:v>
                </c:pt>
                <c:pt idx="97">
                  <c:v>245.48964870340899</c:v>
                </c:pt>
                <c:pt idx="98">
                  <c:v>250.44784104329</c:v>
                </c:pt>
                <c:pt idx="99">
                  <c:v>251.54165829573</c:v>
                </c:pt>
                <c:pt idx="100">
                  <c:v>249.95475535675899</c:v>
                </c:pt>
                <c:pt idx="101">
                  <c:v>247.14742419486399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375-43A5-AA25-D2F5816E6081}"/>
            </c:ext>
          </c:extLst>
        </c:ser>
        <c:ser>
          <c:idx val="3"/>
          <c:order val="3"/>
          <c:tx>
            <c:strRef>
              <c:f>Regional!$V$6</c:f>
              <c:strCache>
                <c:ptCount val="1"/>
                <c:pt idx="0">
                  <c:v>West Composite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Regional!$N$23:$N$124</c:f>
              <c:numCache>
                <c:formatCode>[$-409]mmm\-yy;@</c:formatCode>
                <c:ptCount val="102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  <c:pt idx="92">
                  <c:v>45016</c:v>
                </c:pt>
                <c:pt idx="93">
                  <c:v>45107</c:v>
                </c:pt>
                <c:pt idx="94">
                  <c:v>45199</c:v>
                </c:pt>
                <c:pt idx="95">
                  <c:v>45291</c:v>
                </c:pt>
                <c:pt idx="96">
                  <c:v>45382</c:v>
                </c:pt>
                <c:pt idx="97">
                  <c:v>45473</c:v>
                </c:pt>
                <c:pt idx="98">
                  <c:v>45565</c:v>
                </c:pt>
                <c:pt idx="99">
                  <c:v>45657</c:v>
                </c:pt>
                <c:pt idx="100">
                  <c:v>45747</c:v>
                </c:pt>
                <c:pt idx="101">
                  <c:v>45838</c:v>
                </c:pt>
              </c:numCache>
            </c:numRef>
          </c:xVal>
          <c:yVal>
            <c:numRef>
              <c:f>Regional!$V$23:$V$124</c:f>
              <c:numCache>
                <c:formatCode>0</c:formatCode>
                <c:ptCount val="102"/>
                <c:pt idx="0">
                  <c:v>91.085627429493996</c:v>
                </c:pt>
                <c:pt idx="1">
                  <c:v>94.696685584277205</c:v>
                </c:pt>
                <c:pt idx="2">
                  <c:v>97.822433264036306</c:v>
                </c:pt>
                <c:pt idx="3">
                  <c:v>100</c:v>
                </c:pt>
                <c:pt idx="4">
                  <c:v>99.785916234534895</c:v>
                </c:pt>
                <c:pt idx="5">
                  <c:v>98.771899351654895</c:v>
                </c:pt>
                <c:pt idx="6">
                  <c:v>98.651144961627807</c:v>
                </c:pt>
                <c:pt idx="7">
                  <c:v>98.847168016108199</c:v>
                </c:pt>
                <c:pt idx="8">
                  <c:v>99.488532536539296</c:v>
                </c:pt>
                <c:pt idx="9">
                  <c:v>99.869996566891004</c:v>
                </c:pt>
                <c:pt idx="10">
                  <c:v>101.04184280885499</c:v>
                </c:pt>
                <c:pt idx="11">
                  <c:v>103.773741220896</c:v>
                </c:pt>
                <c:pt idx="12">
                  <c:v>106.765747665994</c:v>
                </c:pt>
                <c:pt idx="13">
                  <c:v>109.79073697336401</c:v>
                </c:pt>
                <c:pt idx="14">
                  <c:v>110.80906643050901</c:v>
                </c:pt>
                <c:pt idx="15">
                  <c:v>111.15021923533099</c:v>
                </c:pt>
                <c:pt idx="16">
                  <c:v>115.51438952839101</c:v>
                </c:pt>
                <c:pt idx="17">
                  <c:v>122.249522478816</c:v>
                </c:pt>
                <c:pt idx="18">
                  <c:v>126.519135100504</c:v>
                </c:pt>
                <c:pt idx="19">
                  <c:v>128.268556804691</c:v>
                </c:pt>
                <c:pt idx="20">
                  <c:v>131.40031795391701</c:v>
                </c:pt>
                <c:pt idx="21">
                  <c:v>136.61196137912501</c:v>
                </c:pt>
                <c:pt idx="22">
                  <c:v>141.825929851095</c:v>
                </c:pt>
                <c:pt idx="23">
                  <c:v>146.99318217443701</c:v>
                </c:pt>
                <c:pt idx="24">
                  <c:v>152.024227365542</c:v>
                </c:pt>
                <c:pt idx="25">
                  <c:v>155.201884289915</c:v>
                </c:pt>
                <c:pt idx="26">
                  <c:v>157.806108335407</c:v>
                </c:pt>
                <c:pt idx="27">
                  <c:v>162.03097746576699</c:v>
                </c:pt>
                <c:pt idx="28">
                  <c:v>168.00438849360901</c:v>
                </c:pt>
                <c:pt idx="29">
                  <c:v>175.05253983959</c:v>
                </c:pt>
                <c:pt idx="30">
                  <c:v>177.24083981391999</c:v>
                </c:pt>
                <c:pt idx="31">
                  <c:v>171.91561638529001</c:v>
                </c:pt>
                <c:pt idx="32">
                  <c:v>166.916439102646</c:v>
                </c:pt>
                <c:pt idx="33">
                  <c:v>164.98755493463599</c:v>
                </c:pt>
                <c:pt idx="34">
                  <c:v>160.420954132313</c:v>
                </c:pt>
                <c:pt idx="35">
                  <c:v>152.41811722960099</c:v>
                </c:pt>
                <c:pt idx="36">
                  <c:v>139.30750127732199</c:v>
                </c:pt>
                <c:pt idx="37">
                  <c:v>127.124534038566</c:v>
                </c:pt>
                <c:pt idx="38">
                  <c:v>118.36178192391699</c:v>
                </c:pt>
                <c:pt idx="39">
                  <c:v>109.830924609327</c:v>
                </c:pt>
                <c:pt idx="40">
                  <c:v>110.39657023514999</c:v>
                </c:pt>
                <c:pt idx="41">
                  <c:v>118.20496363711899</c:v>
                </c:pt>
                <c:pt idx="42">
                  <c:v>120.448948370544</c:v>
                </c:pt>
                <c:pt idx="43">
                  <c:v>120.158580654849</c:v>
                </c:pt>
                <c:pt idx="44">
                  <c:v>123.153096392389</c:v>
                </c:pt>
                <c:pt idx="45">
                  <c:v>125.984906987447</c:v>
                </c:pt>
                <c:pt idx="46">
                  <c:v>128.186435271992</c:v>
                </c:pt>
                <c:pt idx="47">
                  <c:v>130.43510281978101</c:v>
                </c:pt>
                <c:pt idx="48">
                  <c:v>131.383884934512</c:v>
                </c:pt>
                <c:pt idx="49">
                  <c:v>133.896883785597</c:v>
                </c:pt>
                <c:pt idx="50">
                  <c:v>137.895607131151</c:v>
                </c:pt>
                <c:pt idx="51">
                  <c:v>139.39598007466401</c:v>
                </c:pt>
                <c:pt idx="52">
                  <c:v>142.61106340461899</c:v>
                </c:pt>
                <c:pt idx="53">
                  <c:v>147.83524214522501</c:v>
                </c:pt>
                <c:pt idx="54">
                  <c:v>151.69311532130399</c:v>
                </c:pt>
                <c:pt idx="55">
                  <c:v>155.437557762615</c:v>
                </c:pt>
                <c:pt idx="56">
                  <c:v>159.89630746188001</c:v>
                </c:pt>
                <c:pt idx="57">
                  <c:v>166.19191380255501</c:v>
                </c:pt>
                <c:pt idx="58">
                  <c:v>171.09233372475299</c:v>
                </c:pt>
                <c:pt idx="59">
                  <c:v>174.19434732241101</c:v>
                </c:pt>
                <c:pt idx="60">
                  <c:v>179.18012091801401</c:v>
                </c:pt>
                <c:pt idx="61">
                  <c:v>182.98797354600401</c:v>
                </c:pt>
                <c:pt idx="62">
                  <c:v>184.79047306085201</c:v>
                </c:pt>
                <c:pt idx="63">
                  <c:v>187.209243772435</c:v>
                </c:pt>
                <c:pt idx="64">
                  <c:v>190.564723835808</c:v>
                </c:pt>
                <c:pt idx="65">
                  <c:v>196.47532214981101</c:v>
                </c:pt>
                <c:pt idx="66">
                  <c:v>203.40245679451399</c:v>
                </c:pt>
                <c:pt idx="67">
                  <c:v>206.22008756494699</c:v>
                </c:pt>
                <c:pt idx="68">
                  <c:v>207.110011363795</c:v>
                </c:pt>
                <c:pt idx="69">
                  <c:v>210.932392740669</c:v>
                </c:pt>
                <c:pt idx="70">
                  <c:v>216.10014271572999</c:v>
                </c:pt>
                <c:pt idx="71">
                  <c:v>220.67056429929801</c:v>
                </c:pt>
                <c:pt idx="72">
                  <c:v>222.57338781502199</c:v>
                </c:pt>
                <c:pt idx="73">
                  <c:v>225.546892133086</c:v>
                </c:pt>
                <c:pt idx="74">
                  <c:v>231.866173440761</c:v>
                </c:pt>
                <c:pt idx="75">
                  <c:v>237.52332769295899</c:v>
                </c:pt>
                <c:pt idx="76">
                  <c:v>243.307874168647</c:v>
                </c:pt>
                <c:pt idx="77">
                  <c:v>249.068490808522</c:v>
                </c:pt>
                <c:pt idx="78">
                  <c:v>251.68501568981199</c:v>
                </c:pt>
                <c:pt idx="79">
                  <c:v>251.403670438175</c:v>
                </c:pt>
                <c:pt idx="80">
                  <c:v>251.645547044165</c:v>
                </c:pt>
                <c:pt idx="81">
                  <c:v>251.14455936789301</c:v>
                </c:pt>
                <c:pt idx="82">
                  <c:v>258.61009132639401</c:v>
                </c:pt>
                <c:pt idx="83">
                  <c:v>270.45947434316099</c:v>
                </c:pt>
                <c:pt idx="84">
                  <c:v>277.043885682677</c:v>
                </c:pt>
                <c:pt idx="85">
                  <c:v>287.68842813869298</c:v>
                </c:pt>
                <c:pt idx="86">
                  <c:v>303.99656945053698</c:v>
                </c:pt>
                <c:pt idx="87">
                  <c:v>319.68759672585298</c:v>
                </c:pt>
                <c:pt idx="88">
                  <c:v>330.86470751608601</c:v>
                </c:pt>
                <c:pt idx="89">
                  <c:v>342.29804334416298</c:v>
                </c:pt>
                <c:pt idx="90">
                  <c:v>341.042005049973</c:v>
                </c:pt>
                <c:pt idx="91">
                  <c:v>318.33262513445999</c:v>
                </c:pt>
                <c:pt idx="92">
                  <c:v>302.44088332183998</c:v>
                </c:pt>
                <c:pt idx="93">
                  <c:v>306.64734272994201</c:v>
                </c:pt>
                <c:pt idx="94">
                  <c:v>299.00421828624502</c:v>
                </c:pt>
                <c:pt idx="95">
                  <c:v>276.400807578262</c:v>
                </c:pt>
                <c:pt idx="96">
                  <c:v>267.23373289832602</c:v>
                </c:pt>
                <c:pt idx="97">
                  <c:v>265.35658421664101</c:v>
                </c:pt>
                <c:pt idx="98">
                  <c:v>265.00710613807001</c:v>
                </c:pt>
                <c:pt idx="99">
                  <c:v>270.82449810500799</c:v>
                </c:pt>
                <c:pt idx="100">
                  <c:v>267.11382508983002</c:v>
                </c:pt>
                <c:pt idx="101">
                  <c:v>262.28761771658799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375-43A5-AA25-D2F5816E60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8472856"/>
        <c:axId val="528473248"/>
      </c:scatterChart>
      <c:valAx>
        <c:axId val="528472856"/>
        <c:scaling>
          <c:orientation val="minMax"/>
          <c:max val="45900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3248"/>
        <c:crosses val="autoZero"/>
        <c:crossBetween val="midCat"/>
        <c:majorUnit val="365"/>
      </c:valAx>
      <c:valAx>
        <c:axId val="528473248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2856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3.2144787871665297E-2"/>
          <c:w val="1"/>
          <c:h val="9.044351218634003E-2"/>
        </c:manualLayout>
      </c:layout>
      <c:overlay val="0"/>
      <c:txPr>
        <a:bodyPr/>
        <a:lstStyle/>
        <a:p>
          <a:pPr>
            <a:defRPr sz="1000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9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1.jp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g"/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Relationship Id="rId5" Type="http://schemas.openxmlformats.org/officeDocument/2006/relationships/image" Target="../media/image1.jpg"/><Relationship Id="rId4" Type="http://schemas.openxmlformats.org/officeDocument/2006/relationships/chart" Target="../charts/chart13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6.xml"/><Relationship Id="rId2" Type="http://schemas.openxmlformats.org/officeDocument/2006/relationships/chart" Target="../charts/chart15.xml"/><Relationship Id="rId1" Type="http://schemas.openxmlformats.org/officeDocument/2006/relationships/chart" Target="../charts/chart14.xml"/><Relationship Id="rId5" Type="http://schemas.openxmlformats.org/officeDocument/2006/relationships/image" Target="../media/image1.jpg"/><Relationship Id="rId4" Type="http://schemas.openxmlformats.org/officeDocument/2006/relationships/chart" Target="../charts/chart17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0.xml"/><Relationship Id="rId2" Type="http://schemas.openxmlformats.org/officeDocument/2006/relationships/chart" Target="../charts/chart19.xml"/><Relationship Id="rId1" Type="http://schemas.openxmlformats.org/officeDocument/2006/relationships/chart" Target="../charts/chart18.xml"/><Relationship Id="rId4" Type="http://schemas.openxmlformats.org/officeDocument/2006/relationships/image" Target="../media/image1.jp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g"/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8</xdr:row>
      <xdr:rowOff>19050</xdr:rowOff>
    </xdr:from>
    <xdr:to>
      <xdr:col>10</xdr:col>
      <xdr:colOff>19049</xdr:colOff>
      <xdr:row>36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5F3FFFE-E947-4E32-A4B3-E5ED78E4352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837A109-46EE-480B-A82B-1FEE917662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712720" cy="79248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40</xdr:row>
      <xdr:rowOff>0</xdr:rowOff>
    </xdr:from>
    <xdr:to>
      <xdr:col>10</xdr:col>
      <xdr:colOff>11429</xdr:colOff>
      <xdr:row>68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89003783-ECA6-49F6-A70B-C29C99F650D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19050</xdr:rowOff>
    </xdr:from>
    <xdr:to>
      <xdr:col>9</xdr:col>
      <xdr:colOff>904874</xdr:colOff>
      <xdr:row>36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0D0526D-5C3C-40A3-836A-762B65DCB77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C75F976-392B-45B3-AC9C-4CE11D6DFA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712720" cy="79248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9525</xdr:rowOff>
    </xdr:from>
    <xdr:to>
      <xdr:col>10</xdr:col>
      <xdr:colOff>0</xdr:colOff>
      <xdr:row>35</xdr:row>
      <xdr:rowOff>87314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D5C9EF3-5A19-4DBC-9546-767AE02142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46A941F-A447-4114-BA99-C40D294E62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712720" cy="79248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9523</xdr:colOff>
      <xdr:row>8</xdr:row>
      <xdr:rowOff>28575</xdr:rowOff>
    </xdr:from>
    <xdr:to>
      <xdr:col>7</xdr:col>
      <xdr:colOff>66674</xdr:colOff>
      <xdr:row>24</xdr:row>
      <xdr:rowOff>28575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BDBD46C-24DA-4E43-86BD-4B839B5B76E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28</xdr:row>
      <xdr:rowOff>1</xdr:rowOff>
    </xdr:from>
    <xdr:to>
      <xdr:col>7</xdr:col>
      <xdr:colOff>57150</xdr:colOff>
      <xdr:row>45</xdr:row>
      <xdr:rowOff>9526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A324CDA-E1B0-451E-8919-07496B9D673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8</xdr:row>
      <xdr:rowOff>9526</xdr:rowOff>
    </xdr:from>
    <xdr:to>
      <xdr:col>14</xdr:col>
      <xdr:colOff>523875</xdr:colOff>
      <xdr:row>24</xdr:row>
      <xdr:rowOff>9526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A7724594-9AD5-4EAA-83DF-8013D5DA5C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C4EE9F19-2320-408D-BD45-3FAB1EBD22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712720" cy="79248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5</xdr:col>
      <xdr:colOff>904874</xdr:colOff>
      <xdr:row>24</xdr:row>
      <xdr:rowOff>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A6E812A-386B-4192-979E-289667A124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9525</xdr:colOff>
      <xdr:row>7</xdr:row>
      <xdr:rowOff>190499</xdr:rowOff>
    </xdr:from>
    <xdr:to>
      <xdr:col>12</xdr:col>
      <xdr:colOff>647700</xdr:colOff>
      <xdr:row>23</xdr:row>
      <xdr:rowOff>190499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B323E858-13DA-4E50-96A8-539FFED2BA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AF9BAEF0-3B31-43DF-B39E-58BF5CCB1D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712720" cy="79248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9525</xdr:rowOff>
    </xdr:from>
    <xdr:to>
      <xdr:col>5</xdr:col>
      <xdr:colOff>866774</xdr:colOff>
      <xdr:row>24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434B3CA-F22A-4E26-9469-A9ECA0FE3D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0</xdr:colOff>
      <xdr:row>7</xdr:row>
      <xdr:rowOff>180975</xdr:rowOff>
    </xdr:from>
    <xdr:to>
      <xdr:col>12</xdr:col>
      <xdr:colOff>866775</xdr:colOff>
      <xdr:row>23</xdr:row>
      <xdr:rowOff>180975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DE74B28E-A20D-431D-855C-B2FF1A15C9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28</xdr:row>
      <xdr:rowOff>0</xdr:rowOff>
    </xdr:from>
    <xdr:to>
      <xdr:col>5</xdr:col>
      <xdr:colOff>866774</xdr:colOff>
      <xdr:row>44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A0D975E1-165A-4CB0-9241-07658B3E719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609599</xdr:colOff>
      <xdr:row>28</xdr:row>
      <xdr:rowOff>0</xdr:rowOff>
    </xdr:from>
    <xdr:to>
      <xdr:col>12</xdr:col>
      <xdr:colOff>847724</xdr:colOff>
      <xdr:row>44</xdr:row>
      <xdr:rowOff>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14D91F1F-C1BD-4D92-8D05-626D8AC0CD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C002205B-B286-46AA-BB83-67CCD71620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712720" cy="79248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190499</xdr:rowOff>
    </xdr:from>
    <xdr:to>
      <xdr:col>5</xdr:col>
      <xdr:colOff>838200</xdr:colOff>
      <xdr:row>23</xdr:row>
      <xdr:rowOff>190499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594AB83-F181-4BE7-BAD5-2EC98274E2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885824</xdr:colOff>
      <xdr:row>8</xdr:row>
      <xdr:rowOff>19049</xdr:rowOff>
    </xdr:from>
    <xdr:to>
      <xdr:col>12</xdr:col>
      <xdr:colOff>819149</xdr:colOff>
      <xdr:row>24</xdr:row>
      <xdr:rowOff>19049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77915045-23D5-4F6F-90FF-3084664268A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9524</xdr:colOff>
      <xdr:row>26</xdr:row>
      <xdr:rowOff>190499</xdr:rowOff>
    </xdr:from>
    <xdr:to>
      <xdr:col>5</xdr:col>
      <xdr:colOff>838199</xdr:colOff>
      <xdr:row>42</xdr:row>
      <xdr:rowOff>190499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B59ECCF2-AD68-42A6-A003-0E831C45AE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866775</xdr:colOff>
      <xdr:row>27</xdr:row>
      <xdr:rowOff>19049</xdr:rowOff>
    </xdr:from>
    <xdr:to>
      <xdr:col>12</xdr:col>
      <xdr:colOff>809625</xdr:colOff>
      <xdr:row>43</xdr:row>
      <xdr:rowOff>19049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645666A-4CF4-438B-AF45-E5BA2424C82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74CE9570-E8FF-438B-82BF-66BCC5AF5C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712720" cy="79248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9524</xdr:rowOff>
    </xdr:from>
    <xdr:to>
      <xdr:col>5</xdr:col>
      <xdr:colOff>847724</xdr:colOff>
      <xdr:row>24</xdr:row>
      <xdr:rowOff>9524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8A033B6-33D6-42CB-AA85-F2494138FCF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9524</xdr:colOff>
      <xdr:row>28</xdr:row>
      <xdr:rowOff>0</xdr:rowOff>
    </xdr:from>
    <xdr:to>
      <xdr:col>8</xdr:col>
      <xdr:colOff>883920</xdr:colOff>
      <xdr:row>47</xdr:row>
      <xdr:rowOff>175260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DC543751-01CE-47BB-A6E1-26743F927A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167640</xdr:colOff>
      <xdr:row>7</xdr:row>
      <xdr:rowOff>190498</xdr:rowOff>
    </xdr:from>
    <xdr:to>
      <xdr:col>12</xdr:col>
      <xdr:colOff>857250</xdr:colOff>
      <xdr:row>24</xdr:row>
      <xdr:rowOff>60960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68985084-DDB1-46AA-9FCE-B892D58E20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0</xdr:row>
      <xdr:rowOff>800100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BE53223A-96C5-4DFA-8D41-8B27557DBD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712720" cy="80010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19048</xdr:colOff>
      <xdr:row>7</xdr:row>
      <xdr:rowOff>137161</xdr:rowOff>
    </xdr:from>
    <xdr:to>
      <xdr:col>7</xdr:col>
      <xdr:colOff>66675</xdr:colOff>
      <xdr:row>27</xdr:row>
      <xdr:rowOff>22861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DCC6B78-599D-42CF-A84D-63535B1226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8</xdr:row>
      <xdr:rowOff>1904</xdr:rowOff>
    </xdr:from>
    <xdr:to>
      <xdr:col>15</xdr:col>
      <xdr:colOff>438149</xdr:colOff>
      <xdr:row>26</xdr:row>
      <xdr:rowOff>160020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C36FC5E-06ED-4205-AF42-6C39909101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B8B4599-3F42-49D3-BED1-35FC636B5D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712720" cy="79248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Jrs\R&amp;D\RSR\CCRSI_NewFormat\CCRSI%20Indices%20-%20New%20Format%20Template(Use%20This).xlsm" TargetMode="External"/><Relationship Id="rId1" Type="http://schemas.openxmlformats.org/officeDocument/2006/relationships/externalLinkPath" Target="file:///G:\Jrs\R&amp;D\RSR\CCRSI_NewFormat\CCRSI%20Indices%20-%20New%20Format%20Template(Use%20This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U.S. EW &amp; VW"/>
      <sheetName val="U.S. EW - By Segment"/>
      <sheetName val="U.S. VW - By Segment"/>
      <sheetName val="PropertyType"/>
      <sheetName val="Regional"/>
      <sheetName val="RegionalPropertyType"/>
      <sheetName val="PrimeMarkets"/>
      <sheetName val="TransactionActivity"/>
      <sheetName val="National-NonDistress"/>
      <sheetName val="Lookup"/>
      <sheetName val="&lt;&lt;"/>
      <sheetName val="files"/>
      <sheetName val="counts"/>
      <sheetName val="SQL codes"/>
      <sheetName val="Sheet1"/>
      <sheetName val="&gt;&gt;"/>
      <sheetName val="I_Q_G_WE_RET_ALL_YES"/>
      <sheetName val="I_Q_G_WE_OFF_ALL_YES"/>
      <sheetName val="I_Q_G_WE_APT_ALL_YES"/>
      <sheetName val="I_Q_G_WE_IND_ALL_YES"/>
      <sheetName val="I_Q_G_WE_ALL_ALL_NO"/>
      <sheetName val="I_Q_A_WE_ALL_ALL_YES"/>
      <sheetName val="I_Q_G_ALL_RET_ALL_NO"/>
      <sheetName val="I_Q_A_ALL_RET_ALL_YES"/>
      <sheetName val="I_Q_A_ALL_OFF_ALL_YES"/>
      <sheetName val="I_Q_G_ALL_OFF_ALL_NO"/>
      <sheetName val="I_Q_A_ALL_APT_ALL_YES"/>
      <sheetName val="I_Q_G_ALL_APT_ALL_NO"/>
      <sheetName val="I_M_A_ALL_MF_ALL_NO"/>
      <sheetName val="I_Q_G_ALL_LND_ALL_NO"/>
      <sheetName val="I_Q_G_ALL_ALL_IGND_NO"/>
      <sheetName val="I_M_G_ALL_ALL_IG_NO"/>
      <sheetName val="I_Q_A_ALL_IND_ALL_YES"/>
      <sheetName val="I_Q_G_ALL_IND_ALL_NO"/>
      <sheetName val="I_Q_G_ALL_HOS_ALL_NO"/>
      <sheetName val="I_M_G_ALL_ALL_GC_NO"/>
      <sheetName val="I_Q_G_ALL_ALL_ALLND_NO"/>
      <sheetName val="I_M_A_ALL_EMF_ALL_NO"/>
      <sheetName val="I_M_A_ALL_ALL_ALL_NO"/>
      <sheetName val="I_M_G_ALL_ALL_ALL_NO"/>
      <sheetName val="I_Q_G_ALL_RET_T10M_NO"/>
      <sheetName val="I_Q_G_ALL_OFF_T10M_NO"/>
      <sheetName val="I_Q_G_ALL_APT_T10M_NO"/>
      <sheetName val="I_Q_G_ALL_IND_T10M_NO"/>
      <sheetName val="I_Q_G_SO_RET_ALL_YES"/>
      <sheetName val="I_Q_G_SO_OFF_ALL_YES"/>
      <sheetName val="I_Q_G_SO_APT_ALL_YES"/>
      <sheetName val="I_Q_G_SO_IND_ALL_YES"/>
      <sheetName val="I_Q_A_SO_ALL_ALL_YES"/>
      <sheetName val="I_Q_G_SO_ALL_ALL_NO"/>
      <sheetName val="I_Q_G_NE_RET_ALL_YES"/>
      <sheetName val="I_Q_G_NE_OFF_ALL_YES"/>
      <sheetName val="I_Q_G_NE_APT_ALL_YES"/>
      <sheetName val="I_Q_G_NE_IND_ALL_YES"/>
      <sheetName val="I_Q_A_NE_ALL_ALL_YES"/>
      <sheetName val="I_Q_G_NE_ALL_ALL_NO"/>
      <sheetName val="I_Q_G_MW_RET_ALL_YES"/>
      <sheetName val="I_Q_G_MW_OFF_ALL_YES"/>
      <sheetName val="I_Q_G_MW_APT_ALL_YES"/>
      <sheetName val="I_Q_G_MW_IND_ALL_YES"/>
      <sheetName val="I_Q_G_MW_ALL_ALL_NO"/>
      <sheetName val="I_Q_A_MW_ALL_ALL_YES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3">
          <cell r="H3">
            <v>45900</v>
          </cell>
        </row>
      </sheetData>
      <sheetData sheetId="12">
        <row r="1">
          <cell r="A1" t="str">
            <v>YearOfSecondSale</v>
          </cell>
        </row>
        <row r="2">
          <cell r="A2">
            <v>2000</v>
          </cell>
        </row>
        <row r="3">
          <cell r="A3">
            <v>2000</v>
          </cell>
        </row>
        <row r="4">
          <cell r="A4">
            <v>2000</v>
          </cell>
        </row>
        <row r="5">
          <cell r="A5">
            <v>2000</v>
          </cell>
        </row>
        <row r="6">
          <cell r="A6">
            <v>2000</v>
          </cell>
        </row>
        <row r="7">
          <cell r="A7">
            <v>2000</v>
          </cell>
        </row>
        <row r="8">
          <cell r="A8">
            <v>2000</v>
          </cell>
        </row>
        <row r="9">
          <cell r="A9">
            <v>2000</v>
          </cell>
        </row>
        <row r="10">
          <cell r="A10">
            <v>2000</v>
          </cell>
        </row>
        <row r="11">
          <cell r="A11">
            <v>2000</v>
          </cell>
        </row>
        <row r="12">
          <cell r="A12">
            <v>2000</v>
          </cell>
        </row>
        <row r="13">
          <cell r="A13">
            <v>2000</v>
          </cell>
        </row>
        <row r="14">
          <cell r="A14">
            <v>2001</v>
          </cell>
        </row>
        <row r="15">
          <cell r="A15">
            <v>2001</v>
          </cell>
        </row>
        <row r="16">
          <cell r="A16">
            <v>2001</v>
          </cell>
        </row>
        <row r="17">
          <cell r="A17">
            <v>2001</v>
          </cell>
        </row>
        <row r="18">
          <cell r="A18">
            <v>2001</v>
          </cell>
        </row>
        <row r="19">
          <cell r="A19">
            <v>2001</v>
          </cell>
        </row>
        <row r="20">
          <cell r="A20">
            <v>2001</v>
          </cell>
        </row>
        <row r="21">
          <cell r="A21">
            <v>2001</v>
          </cell>
        </row>
        <row r="22">
          <cell r="A22">
            <v>2001</v>
          </cell>
        </row>
        <row r="23">
          <cell r="A23">
            <v>2001</v>
          </cell>
        </row>
        <row r="24">
          <cell r="A24">
            <v>2001</v>
          </cell>
        </row>
        <row r="25">
          <cell r="A25">
            <v>2001</v>
          </cell>
        </row>
        <row r="26">
          <cell r="A26">
            <v>2002</v>
          </cell>
        </row>
        <row r="27">
          <cell r="A27">
            <v>2002</v>
          </cell>
        </row>
        <row r="28">
          <cell r="A28">
            <v>2002</v>
          </cell>
        </row>
        <row r="29">
          <cell r="A29">
            <v>2002</v>
          </cell>
        </row>
        <row r="30">
          <cell r="A30">
            <v>2002</v>
          </cell>
        </row>
        <row r="31">
          <cell r="A31">
            <v>2002</v>
          </cell>
        </row>
        <row r="32">
          <cell r="A32">
            <v>2002</v>
          </cell>
        </row>
        <row r="33">
          <cell r="A33">
            <v>2002</v>
          </cell>
        </row>
        <row r="34">
          <cell r="A34">
            <v>2002</v>
          </cell>
        </row>
        <row r="35">
          <cell r="A35">
            <v>2002</v>
          </cell>
        </row>
        <row r="36">
          <cell r="A36">
            <v>2002</v>
          </cell>
        </row>
        <row r="37">
          <cell r="A37">
            <v>2002</v>
          </cell>
        </row>
        <row r="38">
          <cell r="A38">
            <v>2003</v>
          </cell>
        </row>
        <row r="39">
          <cell r="A39">
            <v>2003</v>
          </cell>
        </row>
        <row r="40">
          <cell r="A40">
            <v>2003</v>
          </cell>
        </row>
        <row r="41">
          <cell r="A41">
            <v>2003</v>
          </cell>
        </row>
        <row r="42">
          <cell r="A42">
            <v>2003</v>
          </cell>
        </row>
        <row r="43">
          <cell r="A43">
            <v>2003</v>
          </cell>
        </row>
        <row r="44">
          <cell r="A44">
            <v>2003</v>
          </cell>
        </row>
        <row r="45">
          <cell r="A45">
            <v>2003</v>
          </cell>
        </row>
        <row r="46">
          <cell r="A46">
            <v>2003</v>
          </cell>
        </row>
        <row r="47">
          <cell r="A47">
            <v>2003</v>
          </cell>
        </row>
        <row r="48">
          <cell r="A48">
            <v>2003</v>
          </cell>
        </row>
        <row r="49">
          <cell r="A49">
            <v>2003</v>
          </cell>
        </row>
        <row r="50">
          <cell r="A50">
            <v>2004</v>
          </cell>
        </row>
        <row r="51">
          <cell r="A51">
            <v>2004</v>
          </cell>
        </row>
        <row r="52">
          <cell r="A52">
            <v>2004</v>
          </cell>
        </row>
        <row r="53">
          <cell r="A53">
            <v>2004</v>
          </cell>
        </row>
        <row r="54">
          <cell r="A54">
            <v>2004</v>
          </cell>
        </row>
        <row r="55">
          <cell r="A55">
            <v>2004</v>
          </cell>
        </row>
        <row r="56">
          <cell r="A56">
            <v>2004</v>
          </cell>
        </row>
        <row r="57">
          <cell r="A57">
            <v>2004</v>
          </cell>
        </row>
        <row r="58">
          <cell r="A58">
            <v>2004</v>
          </cell>
        </row>
        <row r="59">
          <cell r="A59">
            <v>2004</v>
          </cell>
        </row>
        <row r="60">
          <cell r="A60">
            <v>2004</v>
          </cell>
        </row>
        <row r="61">
          <cell r="A61">
            <v>2004</v>
          </cell>
        </row>
        <row r="62">
          <cell r="A62">
            <v>2005</v>
          </cell>
        </row>
        <row r="63">
          <cell r="A63">
            <v>2005</v>
          </cell>
        </row>
        <row r="64">
          <cell r="A64">
            <v>2005</v>
          </cell>
        </row>
        <row r="65">
          <cell r="A65">
            <v>2005</v>
          </cell>
        </row>
        <row r="66">
          <cell r="A66">
            <v>2005</v>
          </cell>
        </row>
        <row r="67">
          <cell r="A67">
            <v>2005</v>
          </cell>
        </row>
        <row r="68">
          <cell r="A68">
            <v>2005</v>
          </cell>
        </row>
        <row r="69">
          <cell r="A69">
            <v>2005</v>
          </cell>
        </row>
        <row r="70">
          <cell r="A70">
            <v>2005</v>
          </cell>
        </row>
        <row r="71">
          <cell r="A71">
            <v>2005</v>
          </cell>
        </row>
        <row r="72">
          <cell r="A72">
            <v>2005</v>
          </cell>
        </row>
        <row r="73">
          <cell r="A73">
            <v>2005</v>
          </cell>
        </row>
        <row r="74">
          <cell r="A74">
            <v>2006</v>
          </cell>
        </row>
        <row r="75">
          <cell r="A75">
            <v>2006</v>
          </cell>
        </row>
        <row r="76">
          <cell r="A76">
            <v>2006</v>
          </cell>
        </row>
        <row r="77">
          <cell r="A77">
            <v>2006</v>
          </cell>
        </row>
        <row r="78">
          <cell r="A78">
            <v>2006</v>
          </cell>
        </row>
        <row r="79">
          <cell r="A79">
            <v>2006</v>
          </cell>
        </row>
        <row r="80">
          <cell r="A80">
            <v>2006</v>
          </cell>
        </row>
        <row r="81">
          <cell r="A81">
            <v>2006</v>
          </cell>
        </row>
        <row r="82">
          <cell r="A82">
            <v>2006</v>
          </cell>
        </row>
        <row r="83">
          <cell r="A83">
            <v>2006</v>
          </cell>
        </row>
        <row r="84">
          <cell r="A84">
            <v>2006</v>
          </cell>
        </row>
        <row r="85">
          <cell r="A85">
            <v>2006</v>
          </cell>
        </row>
        <row r="86">
          <cell r="A86">
            <v>2007</v>
          </cell>
        </row>
        <row r="87">
          <cell r="A87">
            <v>2007</v>
          </cell>
        </row>
        <row r="88">
          <cell r="A88">
            <v>2007</v>
          </cell>
        </row>
        <row r="89">
          <cell r="A89">
            <v>2007</v>
          </cell>
        </row>
        <row r="90">
          <cell r="A90">
            <v>2007</v>
          </cell>
        </row>
        <row r="91">
          <cell r="A91">
            <v>2007</v>
          </cell>
        </row>
        <row r="92">
          <cell r="A92">
            <v>2007</v>
          </cell>
        </row>
        <row r="93">
          <cell r="A93">
            <v>2007</v>
          </cell>
        </row>
        <row r="94">
          <cell r="A94">
            <v>2007</v>
          </cell>
        </row>
        <row r="95">
          <cell r="A95">
            <v>2007</v>
          </cell>
        </row>
        <row r="96">
          <cell r="A96">
            <v>2007</v>
          </cell>
        </row>
        <row r="97">
          <cell r="A97">
            <v>2007</v>
          </cell>
        </row>
        <row r="98">
          <cell r="A98">
            <v>2008</v>
          </cell>
        </row>
        <row r="99">
          <cell r="A99">
            <v>2008</v>
          </cell>
        </row>
        <row r="100">
          <cell r="A100">
            <v>2008</v>
          </cell>
        </row>
        <row r="101">
          <cell r="A101">
            <v>2008</v>
          </cell>
        </row>
        <row r="102">
          <cell r="A102">
            <v>2008</v>
          </cell>
        </row>
        <row r="103">
          <cell r="A103">
            <v>2008</v>
          </cell>
        </row>
        <row r="104">
          <cell r="A104">
            <v>2008</v>
          </cell>
        </row>
        <row r="105">
          <cell r="A105">
            <v>2008</v>
          </cell>
        </row>
        <row r="106">
          <cell r="A106">
            <v>2008</v>
          </cell>
        </row>
        <row r="107">
          <cell r="A107">
            <v>2008</v>
          </cell>
        </row>
        <row r="108">
          <cell r="A108">
            <v>2008</v>
          </cell>
        </row>
        <row r="109">
          <cell r="A109">
            <v>2008</v>
          </cell>
        </row>
        <row r="110">
          <cell r="A110">
            <v>2009</v>
          </cell>
        </row>
        <row r="111">
          <cell r="A111">
            <v>2009</v>
          </cell>
        </row>
        <row r="112">
          <cell r="A112">
            <v>2009</v>
          </cell>
        </row>
        <row r="113">
          <cell r="A113">
            <v>2009</v>
          </cell>
        </row>
        <row r="114">
          <cell r="A114">
            <v>2009</v>
          </cell>
        </row>
        <row r="115">
          <cell r="A115">
            <v>2009</v>
          </cell>
        </row>
        <row r="116">
          <cell r="A116">
            <v>2009</v>
          </cell>
        </row>
        <row r="117">
          <cell r="A117">
            <v>2009</v>
          </cell>
        </row>
        <row r="118">
          <cell r="A118">
            <v>2009</v>
          </cell>
        </row>
        <row r="119">
          <cell r="A119">
            <v>2009</v>
          </cell>
        </row>
        <row r="120">
          <cell r="A120">
            <v>2009</v>
          </cell>
        </row>
        <row r="121">
          <cell r="A121">
            <v>2009</v>
          </cell>
        </row>
        <row r="122">
          <cell r="A122">
            <v>2010</v>
          </cell>
        </row>
        <row r="123">
          <cell r="A123">
            <v>2010</v>
          </cell>
        </row>
        <row r="124">
          <cell r="A124">
            <v>2010</v>
          </cell>
        </row>
        <row r="125">
          <cell r="A125">
            <v>2010</v>
          </cell>
        </row>
        <row r="126">
          <cell r="A126">
            <v>2010</v>
          </cell>
        </row>
        <row r="127">
          <cell r="A127">
            <v>2010</v>
          </cell>
        </row>
        <row r="128">
          <cell r="A128">
            <v>2010</v>
          </cell>
        </row>
        <row r="129">
          <cell r="A129">
            <v>2010</v>
          </cell>
        </row>
        <row r="130">
          <cell r="A130">
            <v>2010</v>
          </cell>
        </row>
        <row r="131">
          <cell r="A131">
            <v>2010</v>
          </cell>
        </row>
        <row r="132">
          <cell r="A132">
            <v>2010</v>
          </cell>
        </row>
        <row r="133">
          <cell r="A133">
            <v>2010</v>
          </cell>
        </row>
        <row r="134">
          <cell r="A134">
            <v>2011</v>
          </cell>
        </row>
        <row r="135">
          <cell r="A135">
            <v>2011</v>
          </cell>
        </row>
        <row r="136">
          <cell r="A136">
            <v>2011</v>
          </cell>
        </row>
        <row r="137">
          <cell r="A137">
            <v>2011</v>
          </cell>
        </row>
        <row r="138">
          <cell r="A138">
            <v>2011</v>
          </cell>
        </row>
        <row r="139">
          <cell r="A139">
            <v>2011</v>
          </cell>
        </row>
        <row r="140">
          <cell r="A140">
            <v>2011</v>
          </cell>
        </row>
        <row r="141">
          <cell r="A141">
            <v>2011</v>
          </cell>
        </row>
        <row r="142">
          <cell r="A142">
            <v>2011</v>
          </cell>
        </row>
        <row r="143">
          <cell r="A143">
            <v>2011</v>
          </cell>
        </row>
        <row r="144">
          <cell r="A144">
            <v>2011</v>
          </cell>
        </row>
        <row r="145">
          <cell r="A145">
            <v>2011</v>
          </cell>
        </row>
        <row r="146">
          <cell r="A146">
            <v>2012</v>
          </cell>
        </row>
        <row r="147">
          <cell r="A147">
            <v>2012</v>
          </cell>
        </row>
        <row r="148">
          <cell r="A148">
            <v>2012</v>
          </cell>
        </row>
        <row r="149">
          <cell r="A149">
            <v>2012</v>
          </cell>
        </row>
        <row r="150">
          <cell r="A150">
            <v>2012</v>
          </cell>
        </row>
        <row r="151">
          <cell r="A151">
            <v>2012</v>
          </cell>
        </row>
        <row r="152">
          <cell r="A152">
            <v>2012</v>
          </cell>
        </row>
        <row r="153">
          <cell r="A153">
            <v>2012</v>
          </cell>
        </row>
        <row r="154">
          <cell r="A154">
            <v>2012</v>
          </cell>
        </row>
        <row r="155">
          <cell r="A155">
            <v>2012</v>
          </cell>
        </row>
        <row r="156">
          <cell r="A156">
            <v>2012</v>
          </cell>
        </row>
        <row r="157">
          <cell r="A157">
            <v>2012</v>
          </cell>
        </row>
        <row r="158">
          <cell r="A158">
            <v>2013</v>
          </cell>
        </row>
        <row r="159">
          <cell r="A159">
            <v>2013</v>
          </cell>
        </row>
        <row r="160">
          <cell r="A160">
            <v>2013</v>
          </cell>
        </row>
        <row r="161">
          <cell r="A161">
            <v>2013</v>
          </cell>
        </row>
        <row r="162">
          <cell r="A162">
            <v>2013</v>
          </cell>
        </row>
        <row r="163">
          <cell r="A163">
            <v>2013</v>
          </cell>
        </row>
        <row r="164">
          <cell r="A164">
            <v>2013</v>
          </cell>
        </row>
        <row r="165">
          <cell r="A165">
            <v>2013</v>
          </cell>
        </row>
        <row r="166">
          <cell r="A166">
            <v>2013</v>
          </cell>
        </row>
        <row r="167">
          <cell r="A167">
            <v>2013</v>
          </cell>
        </row>
        <row r="168">
          <cell r="A168">
            <v>2013</v>
          </cell>
        </row>
        <row r="169">
          <cell r="A169">
            <v>2013</v>
          </cell>
        </row>
        <row r="170">
          <cell r="A170">
            <v>2014</v>
          </cell>
        </row>
        <row r="171">
          <cell r="A171">
            <v>2014</v>
          </cell>
        </row>
        <row r="172">
          <cell r="A172">
            <v>2014</v>
          </cell>
        </row>
        <row r="173">
          <cell r="A173">
            <v>2014</v>
          </cell>
        </row>
        <row r="174">
          <cell r="A174">
            <v>2014</v>
          </cell>
        </row>
        <row r="175">
          <cell r="A175">
            <v>2014</v>
          </cell>
        </row>
        <row r="176">
          <cell r="A176">
            <v>2014</v>
          </cell>
        </row>
        <row r="177">
          <cell r="A177">
            <v>2014</v>
          </cell>
        </row>
        <row r="178">
          <cell r="A178">
            <v>2014</v>
          </cell>
        </row>
        <row r="179">
          <cell r="A179">
            <v>2014</v>
          </cell>
        </row>
        <row r="180">
          <cell r="A180">
            <v>2014</v>
          </cell>
        </row>
        <row r="181">
          <cell r="A181">
            <v>2014</v>
          </cell>
        </row>
        <row r="182">
          <cell r="A182">
            <v>2015</v>
          </cell>
        </row>
        <row r="183">
          <cell r="A183">
            <v>2015</v>
          </cell>
        </row>
        <row r="184">
          <cell r="A184">
            <v>2015</v>
          </cell>
        </row>
        <row r="185">
          <cell r="A185">
            <v>2015</v>
          </cell>
        </row>
        <row r="186">
          <cell r="A186">
            <v>2015</v>
          </cell>
        </row>
        <row r="187">
          <cell r="A187">
            <v>2015</v>
          </cell>
        </row>
        <row r="188">
          <cell r="A188">
            <v>2015</v>
          </cell>
        </row>
        <row r="189">
          <cell r="A189">
            <v>2015</v>
          </cell>
        </row>
        <row r="190">
          <cell r="A190">
            <v>2015</v>
          </cell>
        </row>
        <row r="191">
          <cell r="A191">
            <v>2015</v>
          </cell>
        </row>
        <row r="192">
          <cell r="A192">
            <v>2015</v>
          </cell>
        </row>
        <row r="193">
          <cell r="A193">
            <v>2015</v>
          </cell>
        </row>
        <row r="194">
          <cell r="A194">
            <v>2016</v>
          </cell>
        </row>
        <row r="195">
          <cell r="A195">
            <v>2016</v>
          </cell>
        </row>
        <row r="196">
          <cell r="A196">
            <v>2016</v>
          </cell>
        </row>
        <row r="197">
          <cell r="A197">
            <v>2016</v>
          </cell>
        </row>
        <row r="198">
          <cell r="A198">
            <v>2016</v>
          </cell>
        </row>
        <row r="199">
          <cell r="A199">
            <v>2016</v>
          </cell>
        </row>
        <row r="200">
          <cell r="A200">
            <v>2016</v>
          </cell>
        </row>
        <row r="201">
          <cell r="A201">
            <v>2016</v>
          </cell>
        </row>
        <row r="202">
          <cell r="A202">
            <v>2016</v>
          </cell>
        </row>
        <row r="203">
          <cell r="A203">
            <v>2016</v>
          </cell>
        </row>
        <row r="204">
          <cell r="A204">
            <v>2016</v>
          </cell>
        </row>
        <row r="205">
          <cell r="A205">
            <v>2016</v>
          </cell>
        </row>
        <row r="206">
          <cell r="A206">
            <v>2017</v>
          </cell>
        </row>
        <row r="207">
          <cell r="A207">
            <v>2017</v>
          </cell>
        </row>
        <row r="208">
          <cell r="A208">
            <v>2017</v>
          </cell>
        </row>
        <row r="209">
          <cell r="A209">
            <v>2017</v>
          </cell>
        </row>
        <row r="210">
          <cell r="A210">
            <v>2017</v>
          </cell>
        </row>
        <row r="211">
          <cell r="A211">
            <v>2017</v>
          </cell>
        </row>
        <row r="212">
          <cell r="A212">
            <v>2017</v>
          </cell>
        </row>
        <row r="213">
          <cell r="A213">
            <v>2017</v>
          </cell>
        </row>
        <row r="214">
          <cell r="A214">
            <v>2017</v>
          </cell>
        </row>
        <row r="215">
          <cell r="A215">
            <v>2017</v>
          </cell>
        </row>
        <row r="216">
          <cell r="A216">
            <v>2017</v>
          </cell>
        </row>
        <row r="217">
          <cell r="A217">
            <v>2017</v>
          </cell>
        </row>
        <row r="218">
          <cell r="A218">
            <v>2018</v>
          </cell>
        </row>
        <row r="219">
          <cell r="A219">
            <v>2018</v>
          </cell>
        </row>
        <row r="220">
          <cell r="A220">
            <v>2018</v>
          </cell>
        </row>
        <row r="221">
          <cell r="A221">
            <v>2018</v>
          </cell>
        </row>
        <row r="222">
          <cell r="A222">
            <v>2018</v>
          </cell>
        </row>
        <row r="223">
          <cell r="A223">
            <v>2018</v>
          </cell>
        </row>
        <row r="224">
          <cell r="A224">
            <v>2018</v>
          </cell>
        </row>
        <row r="225">
          <cell r="A225">
            <v>2018</v>
          </cell>
        </row>
        <row r="226">
          <cell r="A226">
            <v>2018</v>
          </cell>
        </row>
        <row r="227">
          <cell r="A227">
            <v>2018</v>
          </cell>
        </row>
        <row r="228">
          <cell r="A228">
            <v>2018</v>
          </cell>
        </row>
        <row r="229">
          <cell r="A229">
            <v>2018</v>
          </cell>
        </row>
        <row r="230">
          <cell r="A230">
            <v>2019</v>
          </cell>
        </row>
        <row r="231">
          <cell r="A231">
            <v>2019</v>
          </cell>
        </row>
        <row r="232">
          <cell r="A232">
            <v>2019</v>
          </cell>
        </row>
        <row r="233">
          <cell r="A233">
            <v>2019</v>
          </cell>
        </row>
        <row r="234">
          <cell r="A234">
            <v>2019</v>
          </cell>
        </row>
        <row r="235">
          <cell r="A235">
            <v>2019</v>
          </cell>
        </row>
        <row r="236">
          <cell r="A236">
            <v>2019</v>
          </cell>
        </row>
        <row r="237">
          <cell r="A237">
            <v>2019</v>
          </cell>
        </row>
        <row r="238">
          <cell r="A238">
            <v>2019</v>
          </cell>
        </row>
        <row r="239">
          <cell r="A239">
            <v>2019</v>
          </cell>
        </row>
        <row r="240">
          <cell r="A240">
            <v>2019</v>
          </cell>
        </row>
        <row r="241">
          <cell r="A241">
            <v>2019</v>
          </cell>
        </row>
        <row r="242">
          <cell r="A242">
            <v>2020</v>
          </cell>
        </row>
        <row r="243">
          <cell r="A243">
            <v>2020</v>
          </cell>
        </row>
        <row r="244">
          <cell r="A244">
            <v>2020</v>
          </cell>
        </row>
        <row r="245">
          <cell r="A245">
            <v>2020</v>
          </cell>
        </row>
        <row r="246">
          <cell r="A246">
            <v>2020</v>
          </cell>
        </row>
        <row r="247">
          <cell r="A247">
            <v>2020</v>
          </cell>
        </row>
        <row r="248">
          <cell r="A248">
            <v>2020</v>
          </cell>
        </row>
        <row r="249">
          <cell r="A249">
            <v>2020</v>
          </cell>
        </row>
        <row r="250">
          <cell r="A250">
            <v>2020</v>
          </cell>
        </row>
        <row r="251">
          <cell r="A251">
            <v>2020</v>
          </cell>
        </row>
        <row r="252">
          <cell r="A252">
            <v>2020</v>
          </cell>
        </row>
        <row r="253">
          <cell r="A253">
            <v>2020</v>
          </cell>
        </row>
        <row r="254">
          <cell r="A254">
            <v>2021</v>
          </cell>
        </row>
        <row r="255">
          <cell r="A255">
            <v>2021</v>
          </cell>
        </row>
        <row r="256">
          <cell r="A256">
            <v>2021</v>
          </cell>
        </row>
        <row r="257">
          <cell r="A257">
            <v>2021</v>
          </cell>
        </row>
        <row r="258">
          <cell r="A258">
            <v>2021</v>
          </cell>
        </row>
        <row r="259">
          <cell r="A259">
            <v>2021</v>
          </cell>
        </row>
        <row r="260">
          <cell r="A260">
            <v>2021</v>
          </cell>
        </row>
        <row r="261">
          <cell r="A261">
            <v>2021</v>
          </cell>
        </row>
        <row r="262">
          <cell r="A262">
            <v>2021</v>
          </cell>
        </row>
        <row r="263">
          <cell r="A263">
            <v>2021</v>
          </cell>
        </row>
        <row r="264">
          <cell r="A264">
            <v>2021</v>
          </cell>
        </row>
        <row r="265">
          <cell r="A265">
            <v>2021</v>
          </cell>
        </row>
        <row r="266">
          <cell r="A266">
            <v>2022</v>
          </cell>
        </row>
        <row r="267">
          <cell r="A267">
            <v>2022</v>
          </cell>
        </row>
        <row r="268">
          <cell r="A268">
            <v>2022</v>
          </cell>
        </row>
        <row r="269">
          <cell r="A269">
            <v>2022</v>
          </cell>
        </row>
        <row r="270">
          <cell r="A270">
            <v>2022</v>
          </cell>
        </row>
        <row r="271">
          <cell r="A271">
            <v>2022</v>
          </cell>
        </row>
        <row r="272">
          <cell r="A272">
            <v>2022</v>
          </cell>
        </row>
        <row r="273">
          <cell r="A273">
            <v>2022</v>
          </cell>
        </row>
        <row r="274">
          <cell r="A274">
            <v>2022</v>
          </cell>
        </row>
        <row r="275">
          <cell r="A275">
            <v>2022</v>
          </cell>
        </row>
        <row r="276">
          <cell r="A276">
            <v>2022</v>
          </cell>
        </row>
        <row r="277">
          <cell r="A277">
            <v>2022</v>
          </cell>
        </row>
        <row r="278">
          <cell r="A278">
            <v>2023</v>
          </cell>
        </row>
        <row r="279">
          <cell r="A279">
            <v>2023</v>
          </cell>
        </row>
        <row r="280">
          <cell r="A280">
            <v>2023</v>
          </cell>
        </row>
        <row r="281">
          <cell r="A281">
            <v>2023</v>
          </cell>
        </row>
        <row r="282">
          <cell r="A282">
            <v>2023</v>
          </cell>
        </row>
        <row r="283">
          <cell r="A283">
            <v>2023</v>
          </cell>
        </row>
        <row r="284">
          <cell r="A284">
            <v>2023</v>
          </cell>
        </row>
        <row r="285">
          <cell r="A285">
            <v>2023</v>
          </cell>
        </row>
        <row r="286">
          <cell r="A286">
            <v>2023</v>
          </cell>
        </row>
        <row r="287">
          <cell r="A287">
            <v>2023</v>
          </cell>
        </row>
        <row r="288">
          <cell r="A288">
            <v>2023</v>
          </cell>
        </row>
        <row r="289">
          <cell r="A289">
            <v>2023</v>
          </cell>
        </row>
        <row r="290">
          <cell r="A290">
            <v>2024</v>
          </cell>
        </row>
        <row r="291">
          <cell r="A291">
            <v>2024</v>
          </cell>
        </row>
        <row r="292">
          <cell r="A292">
            <v>2024</v>
          </cell>
        </row>
        <row r="293">
          <cell r="A293">
            <v>2024</v>
          </cell>
        </row>
        <row r="294">
          <cell r="A294">
            <v>2024</v>
          </cell>
        </row>
        <row r="295">
          <cell r="A295">
            <v>2024</v>
          </cell>
        </row>
        <row r="296">
          <cell r="A296">
            <v>2024</v>
          </cell>
        </row>
        <row r="297">
          <cell r="A297">
            <v>2024</v>
          </cell>
        </row>
        <row r="298">
          <cell r="A298">
            <v>2024</v>
          </cell>
        </row>
        <row r="299">
          <cell r="A299">
            <v>2024</v>
          </cell>
        </row>
        <row r="300">
          <cell r="A300">
            <v>2024</v>
          </cell>
        </row>
        <row r="301">
          <cell r="A301">
            <v>2024</v>
          </cell>
        </row>
        <row r="302">
          <cell r="A302">
            <v>2025</v>
          </cell>
        </row>
        <row r="303">
          <cell r="A303">
            <v>2025</v>
          </cell>
        </row>
        <row r="304">
          <cell r="A304">
            <v>2025</v>
          </cell>
        </row>
        <row r="305">
          <cell r="A305">
            <v>2025</v>
          </cell>
        </row>
        <row r="306">
          <cell r="A306">
            <v>2025</v>
          </cell>
        </row>
        <row r="307">
          <cell r="A307">
            <v>2025</v>
          </cell>
        </row>
        <row r="308">
          <cell r="A308">
            <v>2025</v>
          </cell>
        </row>
        <row r="309">
          <cell r="A309">
            <v>2025</v>
          </cell>
        </row>
      </sheetData>
      <sheetData sheetId="13"/>
      <sheetData sheetId="14"/>
      <sheetData sheetId="15"/>
      <sheetData sheetId="16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  <row r="88">
          <cell r="A88" t="str">
            <v>Y2017Q3</v>
          </cell>
        </row>
        <row r="89">
          <cell r="A89" t="str">
            <v>Y2017Q4</v>
          </cell>
        </row>
        <row r="90">
          <cell r="A90" t="str">
            <v>Y2018Q1</v>
          </cell>
        </row>
        <row r="91">
          <cell r="A91" t="str">
            <v>Y2018Q2</v>
          </cell>
        </row>
        <row r="92">
          <cell r="A92" t="str">
            <v>Y2018Q3</v>
          </cell>
        </row>
        <row r="93">
          <cell r="A93" t="str">
            <v>Y2018Q4</v>
          </cell>
        </row>
        <row r="94">
          <cell r="A94" t="str">
            <v>Y2019Q1</v>
          </cell>
        </row>
        <row r="95">
          <cell r="A95" t="str">
            <v>Y2019Q2</v>
          </cell>
        </row>
        <row r="96">
          <cell r="A96" t="str">
            <v>Y2019Q3</v>
          </cell>
        </row>
        <row r="97">
          <cell r="A97" t="str">
            <v>Y2019Q4</v>
          </cell>
        </row>
        <row r="98">
          <cell r="A98" t="str">
            <v>Y2020Q1</v>
          </cell>
        </row>
        <row r="99">
          <cell r="A99" t="str">
            <v>Y2020Q2</v>
          </cell>
        </row>
        <row r="100">
          <cell r="A100" t="str">
            <v>Y2020Q3</v>
          </cell>
        </row>
        <row r="101">
          <cell r="A101" t="str">
            <v>Y2020Q4</v>
          </cell>
        </row>
        <row r="102">
          <cell r="A102" t="str">
            <v>Y2021Q1</v>
          </cell>
        </row>
        <row r="103">
          <cell r="A103" t="str">
            <v>Y2021Q2</v>
          </cell>
        </row>
        <row r="104">
          <cell r="A104" t="str">
            <v>Y2021Q3</v>
          </cell>
        </row>
        <row r="105">
          <cell r="A105" t="str">
            <v>Y2021Q4</v>
          </cell>
        </row>
        <row r="106">
          <cell r="A106" t="str">
            <v>Y2022Q1</v>
          </cell>
        </row>
        <row r="107">
          <cell r="A107" t="str">
            <v>Y2022Q2</v>
          </cell>
        </row>
        <row r="108">
          <cell r="A108" t="str">
            <v>Y2022Q3</v>
          </cell>
        </row>
        <row r="109">
          <cell r="A109" t="str">
            <v>Y2022Q4</v>
          </cell>
        </row>
        <row r="110">
          <cell r="A110" t="str">
            <v>Y2023Q1</v>
          </cell>
        </row>
        <row r="111">
          <cell r="A111" t="str">
            <v>Y2023Q2</v>
          </cell>
        </row>
        <row r="112">
          <cell r="A112" t="str">
            <v>Y2023Q3</v>
          </cell>
        </row>
        <row r="113">
          <cell r="A113" t="str">
            <v>Y2023Q4</v>
          </cell>
        </row>
        <row r="114">
          <cell r="A114" t="str">
            <v>Y2024Q1</v>
          </cell>
        </row>
        <row r="115">
          <cell r="A115" t="str">
            <v>Y2024Q2</v>
          </cell>
        </row>
        <row r="116">
          <cell r="A116" t="str">
            <v>Y2024Q3</v>
          </cell>
        </row>
        <row r="117">
          <cell r="A117" t="str">
            <v>Y2024Q4</v>
          </cell>
        </row>
        <row r="118">
          <cell r="A118" t="str">
            <v>Y2025Q1</v>
          </cell>
        </row>
        <row r="119">
          <cell r="A119" t="str">
            <v>Y2025Q2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  <row r="88">
          <cell r="A88" t="str">
            <v>Y2017Q3</v>
          </cell>
        </row>
        <row r="89">
          <cell r="A89" t="str">
            <v>Y2017Q4</v>
          </cell>
        </row>
        <row r="90">
          <cell r="A90" t="str">
            <v>Y2018Q1</v>
          </cell>
        </row>
        <row r="91">
          <cell r="A91" t="str">
            <v>Y2018Q2</v>
          </cell>
        </row>
        <row r="92">
          <cell r="A92" t="str">
            <v>Y2018Q3</v>
          </cell>
        </row>
        <row r="93">
          <cell r="A93" t="str">
            <v>Y2018Q4</v>
          </cell>
        </row>
        <row r="94">
          <cell r="A94" t="str">
            <v>Y2019Q1</v>
          </cell>
        </row>
        <row r="95">
          <cell r="A95" t="str">
            <v>Y2019Q2</v>
          </cell>
        </row>
        <row r="96">
          <cell r="A96" t="str">
            <v>Y2019Q3</v>
          </cell>
        </row>
        <row r="97">
          <cell r="A97" t="str">
            <v>Y2019Q4</v>
          </cell>
        </row>
        <row r="98">
          <cell r="A98" t="str">
            <v>Y2020Q1</v>
          </cell>
        </row>
        <row r="99">
          <cell r="A99" t="str">
            <v>Y2020Q2</v>
          </cell>
        </row>
        <row r="100">
          <cell r="A100" t="str">
            <v>Y2020Q3</v>
          </cell>
        </row>
        <row r="101">
          <cell r="A101" t="str">
            <v>Y2020Q4</v>
          </cell>
        </row>
        <row r="102">
          <cell r="A102" t="str">
            <v>Y2021Q1</v>
          </cell>
        </row>
        <row r="103">
          <cell r="A103" t="str">
            <v>Y2021Q2</v>
          </cell>
        </row>
        <row r="104">
          <cell r="A104" t="str">
            <v>Y2021Q3</v>
          </cell>
        </row>
        <row r="105">
          <cell r="A105" t="str">
            <v>Y2021Q4</v>
          </cell>
        </row>
        <row r="106">
          <cell r="A106" t="str">
            <v>Y2022Q1</v>
          </cell>
        </row>
        <row r="107">
          <cell r="A107" t="str">
            <v>Y2022Q2</v>
          </cell>
        </row>
        <row r="108">
          <cell r="A108" t="str">
            <v>Y2022Q3</v>
          </cell>
        </row>
        <row r="109">
          <cell r="A109" t="str">
            <v>Y2022Q4</v>
          </cell>
        </row>
        <row r="110">
          <cell r="A110" t="str">
            <v>Y2023Q1</v>
          </cell>
        </row>
        <row r="111">
          <cell r="A111" t="str">
            <v>Y2023Q2</v>
          </cell>
        </row>
        <row r="112">
          <cell r="A112" t="str">
            <v>Y2023Q3</v>
          </cell>
        </row>
        <row r="113">
          <cell r="A113" t="str">
            <v>Y2023Q4</v>
          </cell>
        </row>
        <row r="114">
          <cell r="A114" t="str">
            <v>Y2024Q1</v>
          </cell>
        </row>
        <row r="115">
          <cell r="A115" t="str">
            <v>Y2024Q2</v>
          </cell>
        </row>
        <row r="116">
          <cell r="A116" t="str">
            <v>Y2024Q3</v>
          </cell>
        </row>
        <row r="117">
          <cell r="A117" t="str">
            <v>Y2024Q4</v>
          </cell>
        </row>
        <row r="118">
          <cell r="A118" t="str">
            <v>Y2025Q1</v>
          </cell>
        </row>
        <row r="119">
          <cell r="A119" t="str">
            <v>Y2025Q2</v>
          </cell>
        </row>
      </sheetData>
      <sheetData sheetId="26"/>
      <sheetData sheetId="27"/>
      <sheetData sheetId="28"/>
      <sheetData sheetId="29">
        <row r="1">
          <cell r="A1" t="str">
            <v>x</v>
          </cell>
        </row>
        <row r="2">
          <cell r="A2" t="str">
            <v>Y1998Q1</v>
          </cell>
        </row>
        <row r="3">
          <cell r="A3" t="str">
            <v>Y1998Q2</v>
          </cell>
        </row>
        <row r="4">
          <cell r="A4" t="str">
            <v>Y1998Q3</v>
          </cell>
        </row>
        <row r="5">
          <cell r="A5" t="str">
            <v>Y1998Q4</v>
          </cell>
        </row>
        <row r="6">
          <cell r="A6" t="str">
            <v>Y1999Q1</v>
          </cell>
        </row>
        <row r="7">
          <cell r="A7" t="str">
            <v>Y1999Q2</v>
          </cell>
        </row>
        <row r="8">
          <cell r="A8" t="str">
            <v>Y1999Q3</v>
          </cell>
        </row>
        <row r="9">
          <cell r="A9" t="str">
            <v>Y1999Q4</v>
          </cell>
        </row>
        <row r="10">
          <cell r="A10" t="str">
            <v>Y2000Q1</v>
          </cell>
        </row>
        <row r="11">
          <cell r="A11" t="str">
            <v>Y2000Q2</v>
          </cell>
        </row>
        <row r="12">
          <cell r="A12" t="str">
            <v>Y2000Q3</v>
          </cell>
        </row>
        <row r="13">
          <cell r="A13" t="str">
            <v>Y2000Q4</v>
          </cell>
        </row>
        <row r="14">
          <cell r="A14" t="str">
            <v>Y2001Q1</v>
          </cell>
        </row>
        <row r="15">
          <cell r="A15" t="str">
            <v>Y2001Q2</v>
          </cell>
        </row>
        <row r="16">
          <cell r="A16" t="str">
            <v>Y2001Q3</v>
          </cell>
        </row>
        <row r="17">
          <cell r="A17" t="str">
            <v>Y2001Q4</v>
          </cell>
        </row>
        <row r="18">
          <cell r="A18" t="str">
            <v>Y2002Q1</v>
          </cell>
        </row>
        <row r="19">
          <cell r="A19" t="str">
            <v>Y2002Q2</v>
          </cell>
        </row>
        <row r="20">
          <cell r="A20" t="str">
            <v>Y2002Q3</v>
          </cell>
        </row>
        <row r="21">
          <cell r="A21" t="str">
            <v>Y2002Q4</v>
          </cell>
        </row>
        <row r="22">
          <cell r="A22" t="str">
            <v>Y2003Q1</v>
          </cell>
        </row>
        <row r="23">
          <cell r="A23" t="str">
            <v>Y2003Q2</v>
          </cell>
        </row>
        <row r="24">
          <cell r="A24" t="str">
            <v>Y2003Q3</v>
          </cell>
        </row>
        <row r="25">
          <cell r="A25" t="str">
            <v>Y2003Q4</v>
          </cell>
        </row>
        <row r="26">
          <cell r="A26" t="str">
            <v>Y2004Q1</v>
          </cell>
        </row>
        <row r="27">
          <cell r="A27" t="str">
            <v>Y2004Q2</v>
          </cell>
        </row>
        <row r="28">
          <cell r="A28" t="str">
            <v>Y2004Q3</v>
          </cell>
        </row>
        <row r="29">
          <cell r="A29" t="str">
            <v>Y2004Q4</v>
          </cell>
        </row>
        <row r="30">
          <cell r="A30" t="str">
            <v>Y2005Q1</v>
          </cell>
        </row>
        <row r="31">
          <cell r="A31" t="str">
            <v>Y2005Q2</v>
          </cell>
        </row>
        <row r="32">
          <cell r="A32" t="str">
            <v>Y2005Q3</v>
          </cell>
        </row>
        <row r="33">
          <cell r="A33" t="str">
            <v>Y2005Q4</v>
          </cell>
        </row>
        <row r="34">
          <cell r="A34" t="str">
            <v>Y2006Q1</v>
          </cell>
        </row>
        <row r="35">
          <cell r="A35" t="str">
            <v>Y2006Q2</v>
          </cell>
        </row>
        <row r="36">
          <cell r="A36" t="str">
            <v>Y2006Q3</v>
          </cell>
        </row>
        <row r="37">
          <cell r="A37" t="str">
            <v>Y2006Q4</v>
          </cell>
        </row>
        <row r="38">
          <cell r="A38" t="str">
            <v>Y2007Q1</v>
          </cell>
        </row>
        <row r="39">
          <cell r="A39" t="str">
            <v>Y2007Q2</v>
          </cell>
        </row>
        <row r="40">
          <cell r="A40" t="str">
            <v>Y2007Q3</v>
          </cell>
        </row>
        <row r="41">
          <cell r="A41" t="str">
            <v>Y2007Q4</v>
          </cell>
        </row>
        <row r="42">
          <cell r="A42" t="str">
            <v>Y2008Q1</v>
          </cell>
        </row>
        <row r="43">
          <cell r="A43" t="str">
            <v>Y2008Q2</v>
          </cell>
        </row>
        <row r="44">
          <cell r="A44" t="str">
            <v>Y2008Q3</v>
          </cell>
        </row>
        <row r="45">
          <cell r="A45" t="str">
            <v>Y2008Q4</v>
          </cell>
        </row>
        <row r="46">
          <cell r="A46" t="str">
            <v>Y2009Q1</v>
          </cell>
        </row>
        <row r="47">
          <cell r="A47" t="str">
            <v>Y2009Q2</v>
          </cell>
        </row>
        <row r="48">
          <cell r="A48" t="str">
            <v>Y2009Q3</v>
          </cell>
        </row>
        <row r="49">
          <cell r="A49" t="str">
            <v>Y2009Q4</v>
          </cell>
        </row>
        <row r="50">
          <cell r="A50" t="str">
            <v>Y2010Q1</v>
          </cell>
        </row>
        <row r="51">
          <cell r="A51" t="str">
            <v>Y2010Q2</v>
          </cell>
        </row>
        <row r="52">
          <cell r="A52" t="str">
            <v>Y2010Q3</v>
          </cell>
        </row>
        <row r="53">
          <cell r="A53" t="str">
            <v>Y2010Q4</v>
          </cell>
        </row>
        <row r="54">
          <cell r="A54" t="str">
            <v>Y2011Q1</v>
          </cell>
        </row>
        <row r="55">
          <cell r="A55" t="str">
            <v>Y2011Q2</v>
          </cell>
        </row>
        <row r="56">
          <cell r="A56" t="str">
            <v>Y2011Q3</v>
          </cell>
        </row>
        <row r="57">
          <cell r="A57" t="str">
            <v>Y2011Q4</v>
          </cell>
        </row>
        <row r="58">
          <cell r="A58" t="str">
            <v>Y2012Q1</v>
          </cell>
        </row>
        <row r="59">
          <cell r="A59" t="str">
            <v>Y2012Q2</v>
          </cell>
        </row>
        <row r="60">
          <cell r="A60" t="str">
            <v>Y2012Q3</v>
          </cell>
        </row>
        <row r="61">
          <cell r="A61" t="str">
            <v>Y2012Q4</v>
          </cell>
        </row>
        <row r="62">
          <cell r="A62" t="str">
            <v>Y2013Q1</v>
          </cell>
        </row>
        <row r="63">
          <cell r="A63" t="str">
            <v>Y2013Q2</v>
          </cell>
        </row>
        <row r="64">
          <cell r="A64" t="str">
            <v>Y2013Q3</v>
          </cell>
        </row>
        <row r="65">
          <cell r="A65" t="str">
            <v>Y2013Q4</v>
          </cell>
        </row>
        <row r="66">
          <cell r="A66" t="str">
            <v>Y2014Q1</v>
          </cell>
        </row>
        <row r="67">
          <cell r="A67" t="str">
            <v>Y2014Q2</v>
          </cell>
        </row>
        <row r="68">
          <cell r="A68" t="str">
            <v>Y2014Q3</v>
          </cell>
        </row>
        <row r="69">
          <cell r="A69" t="str">
            <v>Y2014Q4</v>
          </cell>
        </row>
        <row r="70">
          <cell r="A70" t="str">
            <v>Y2015Q1</v>
          </cell>
        </row>
        <row r="71">
          <cell r="A71" t="str">
            <v>Y2015Q2</v>
          </cell>
        </row>
        <row r="72">
          <cell r="A72" t="str">
            <v>Y2015Q3</v>
          </cell>
        </row>
        <row r="73">
          <cell r="A73" t="str">
            <v>Y2015Q4</v>
          </cell>
        </row>
        <row r="74">
          <cell r="A74" t="str">
            <v>Y2016Q1</v>
          </cell>
        </row>
        <row r="75">
          <cell r="A75" t="str">
            <v>Y2016Q2</v>
          </cell>
        </row>
        <row r="76">
          <cell r="A76" t="str">
            <v>Y2016Q3</v>
          </cell>
        </row>
        <row r="77">
          <cell r="A77" t="str">
            <v>Y2016Q4</v>
          </cell>
        </row>
        <row r="78">
          <cell r="A78" t="str">
            <v>Y2017Q1</v>
          </cell>
        </row>
        <row r="79">
          <cell r="A79" t="str">
            <v>Y2017Q2</v>
          </cell>
        </row>
        <row r="80">
          <cell r="A80" t="str">
            <v>Y2017Q3</v>
          </cell>
        </row>
        <row r="81">
          <cell r="A81" t="str">
            <v>Y2017Q4</v>
          </cell>
        </row>
        <row r="82">
          <cell r="A82" t="str">
            <v>Y2018Q1</v>
          </cell>
        </row>
        <row r="83">
          <cell r="A83" t="str">
            <v>Y2018Q2</v>
          </cell>
        </row>
        <row r="84">
          <cell r="A84" t="str">
            <v>Y2018Q3</v>
          </cell>
        </row>
        <row r="85">
          <cell r="A85" t="str">
            <v>Y2018Q4</v>
          </cell>
        </row>
        <row r="86">
          <cell r="A86" t="str">
            <v>Y2019Q1</v>
          </cell>
        </row>
        <row r="87">
          <cell r="A87" t="str">
            <v>Y2019Q2</v>
          </cell>
        </row>
        <row r="88">
          <cell r="A88" t="str">
            <v>Y2019Q3</v>
          </cell>
        </row>
        <row r="89">
          <cell r="A89" t="str">
            <v>Y2019Q4</v>
          </cell>
        </row>
        <row r="90">
          <cell r="A90" t="str">
            <v>Y2020Q1</v>
          </cell>
        </row>
        <row r="91">
          <cell r="A91" t="str">
            <v>Y2020Q2</v>
          </cell>
        </row>
        <row r="92">
          <cell r="A92" t="str">
            <v>Y2020Q3</v>
          </cell>
        </row>
        <row r="93">
          <cell r="A93" t="str">
            <v>Y2020Q4</v>
          </cell>
        </row>
        <row r="94">
          <cell r="A94" t="str">
            <v>Y2021Q1</v>
          </cell>
        </row>
        <row r="95">
          <cell r="A95" t="str">
            <v>Y2021Q2</v>
          </cell>
        </row>
        <row r="96">
          <cell r="A96" t="str">
            <v>Y2021Q3</v>
          </cell>
        </row>
        <row r="97">
          <cell r="A97" t="str">
            <v>Y2021Q4</v>
          </cell>
        </row>
        <row r="98">
          <cell r="A98" t="str">
            <v>Y2022Q1</v>
          </cell>
        </row>
        <row r="99">
          <cell r="A99" t="str">
            <v>Y2022Q2</v>
          </cell>
        </row>
        <row r="100">
          <cell r="A100" t="str">
            <v>Y2022Q3</v>
          </cell>
        </row>
        <row r="101">
          <cell r="A101" t="str">
            <v>Y2022Q4</v>
          </cell>
        </row>
        <row r="102">
          <cell r="A102" t="str">
            <v>Y2023Q1</v>
          </cell>
        </row>
        <row r="103">
          <cell r="A103" t="str">
            <v>Y2023Q2</v>
          </cell>
        </row>
        <row r="104">
          <cell r="A104" t="str">
            <v>Y2023Q3</v>
          </cell>
        </row>
        <row r="105">
          <cell r="A105" t="str">
            <v>Y2023Q4</v>
          </cell>
        </row>
        <row r="106">
          <cell r="A106" t="str">
            <v>Y2024Q1</v>
          </cell>
        </row>
        <row r="107">
          <cell r="A107" t="str">
            <v>Y2024Q2</v>
          </cell>
        </row>
        <row r="108">
          <cell r="A108" t="str">
            <v>Y2024Q3</v>
          </cell>
        </row>
        <row r="109">
          <cell r="A109" t="str">
            <v>Y2024Q4</v>
          </cell>
        </row>
        <row r="110">
          <cell r="A110" t="str">
            <v>Y2025Q1</v>
          </cell>
        </row>
        <row r="111">
          <cell r="A111" t="str">
            <v>Y2025Q2</v>
          </cell>
        </row>
      </sheetData>
      <sheetData sheetId="30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  <row r="88">
          <cell r="A88" t="str">
            <v>Y2017Q3</v>
          </cell>
        </row>
        <row r="89">
          <cell r="A89" t="str">
            <v>Y2017Q4</v>
          </cell>
        </row>
        <row r="90">
          <cell r="A90" t="str">
            <v>Y2018Q1</v>
          </cell>
        </row>
        <row r="91">
          <cell r="A91" t="str">
            <v>Y2018Q2</v>
          </cell>
        </row>
        <row r="92">
          <cell r="A92" t="str">
            <v>Y2018Q3</v>
          </cell>
        </row>
        <row r="93">
          <cell r="A93" t="str">
            <v>Y2018Q4</v>
          </cell>
        </row>
        <row r="94">
          <cell r="A94" t="str">
            <v>Y2019Q1</v>
          </cell>
        </row>
        <row r="95">
          <cell r="A95" t="str">
            <v>Y2019Q2</v>
          </cell>
        </row>
        <row r="96">
          <cell r="A96" t="str">
            <v>Y2019Q3</v>
          </cell>
        </row>
        <row r="97">
          <cell r="A97" t="str">
            <v>Y2019Q4</v>
          </cell>
        </row>
        <row r="98">
          <cell r="A98" t="str">
            <v>Y2020Q1</v>
          </cell>
        </row>
        <row r="99">
          <cell r="A99" t="str">
            <v>Y2020Q2</v>
          </cell>
        </row>
        <row r="100">
          <cell r="A100" t="str">
            <v>Y2020Q3</v>
          </cell>
        </row>
        <row r="101">
          <cell r="A101" t="str">
            <v>Y2020Q4</v>
          </cell>
        </row>
        <row r="102">
          <cell r="A102" t="str">
            <v>Y2021Q1</v>
          </cell>
        </row>
        <row r="103">
          <cell r="A103" t="str">
            <v>Y2021Q2</v>
          </cell>
        </row>
        <row r="104">
          <cell r="A104" t="str">
            <v>Y2021Q3</v>
          </cell>
        </row>
        <row r="105">
          <cell r="A105" t="str">
            <v>Y2021Q4</v>
          </cell>
        </row>
        <row r="106">
          <cell r="A106" t="str">
            <v>Y2022Q1</v>
          </cell>
        </row>
        <row r="107">
          <cell r="A107" t="str">
            <v>Y2022Q2</v>
          </cell>
        </row>
        <row r="108">
          <cell r="A108" t="str">
            <v>Y2022Q3</v>
          </cell>
        </row>
        <row r="109">
          <cell r="A109" t="str">
            <v>Y2022Q4</v>
          </cell>
        </row>
        <row r="110">
          <cell r="A110" t="str">
            <v>Y2023Q1</v>
          </cell>
        </row>
        <row r="111">
          <cell r="A111" t="str">
            <v>Y2023Q2</v>
          </cell>
        </row>
        <row r="112">
          <cell r="A112" t="str">
            <v>Y2023Q3</v>
          </cell>
        </row>
        <row r="113">
          <cell r="A113" t="str">
            <v>Y2023Q4</v>
          </cell>
        </row>
        <row r="114">
          <cell r="A114" t="str">
            <v>Y2024Q1</v>
          </cell>
        </row>
        <row r="115">
          <cell r="A115" t="str">
            <v>Y2024Q2</v>
          </cell>
        </row>
        <row r="116">
          <cell r="A116" t="str">
            <v>Y2024Q3</v>
          </cell>
        </row>
        <row r="117">
          <cell r="A117" t="str">
            <v>Y2024Q4</v>
          </cell>
        </row>
        <row r="118">
          <cell r="A118" t="str">
            <v>Y2025Q1</v>
          </cell>
        </row>
        <row r="119">
          <cell r="A119" t="str">
            <v>Y2025Q2</v>
          </cell>
        </row>
      </sheetData>
      <sheetData sheetId="31">
        <row r="1">
          <cell r="A1" t="str">
            <v>x</v>
          </cell>
        </row>
        <row r="2">
          <cell r="A2" t="str">
            <v>Y1998JAN</v>
          </cell>
        </row>
        <row r="3">
          <cell r="A3" t="str">
            <v>Y1998FEB</v>
          </cell>
        </row>
        <row r="4">
          <cell r="A4" t="str">
            <v>Y1998MAR</v>
          </cell>
        </row>
        <row r="5">
          <cell r="A5" t="str">
            <v>Y1998APR</v>
          </cell>
        </row>
        <row r="6">
          <cell r="A6" t="str">
            <v>Y1998MAY</v>
          </cell>
        </row>
        <row r="7">
          <cell r="A7" t="str">
            <v>Y1998JUN</v>
          </cell>
        </row>
        <row r="8">
          <cell r="A8" t="str">
            <v>Y1998JUL</v>
          </cell>
        </row>
        <row r="9">
          <cell r="A9" t="str">
            <v>Y1998AUG</v>
          </cell>
        </row>
        <row r="10">
          <cell r="A10" t="str">
            <v>Y1998SEP</v>
          </cell>
        </row>
        <row r="11">
          <cell r="A11" t="str">
            <v>Y1998OCT</v>
          </cell>
        </row>
        <row r="12">
          <cell r="A12" t="str">
            <v>Y1998NOV</v>
          </cell>
        </row>
        <row r="13">
          <cell r="A13" t="str">
            <v>Y1998DEC</v>
          </cell>
        </row>
        <row r="14">
          <cell r="A14" t="str">
            <v>Y1999JAN</v>
          </cell>
        </row>
        <row r="15">
          <cell r="A15" t="str">
            <v>Y1999FEB</v>
          </cell>
        </row>
        <row r="16">
          <cell r="A16" t="str">
            <v>Y1999MAR</v>
          </cell>
        </row>
        <row r="17">
          <cell r="A17" t="str">
            <v>Y1999APR</v>
          </cell>
        </row>
        <row r="18">
          <cell r="A18" t="str">
            <v>Y1999MAY</v>
          </cell>
        </row>
        <row r="19">
          <cell r="A19" t="str">
            <v>Y1999JUN</v>
          </cell>
        </row>
        <row r="20">
          <cell r="A20" t="str">
            <v>Y1999JUL</v>
          </cell>
        </row>
        <row r="21">
          <cell r="A21" t="str">
            <v>Y1999AUG</v>
          </cell>
        </row>
        <row r="22">
          <cell r="A22" t="str">
            <v>Y1999SEP</v>
          </cell>
        </row>
        <row r="23">
          <cell r="A23" t="str">
            <v>Y1999OCT</v>
          </cell>
        </row>
        <row r="24">
          <cell r="A24" t="str">
            <v>Y1999NOV</v>
          </cell>
        </row>
        <row r="25">
          <cell r="A25" t="str">
            <v>Y1999DEC</v>
          </cell>
        </row>
        <row r="26">
          <cell r="A26" t="str">
            <v>Y2000JAN</v>
          </cell>
        </row>
        <row r="27">
          <cell r="A27" t="str">
            <v>Y2000FEB</v>
          </cell>
        </row>
        <row r="28">
          <cell r="A28" t="str">
            <v>Y2000MAR</v>
          </cell>
        </row>
        <row r="29">
          <cell r="A29" t="str">
            <v>Y2000APR</v>
          </cell>
        </row>
        <row r="30">
          <cell r="A30" t="str">
            <v>Y2000MAY</v>
          </cell>
        </row>
        <row r="31">
          <cell r="A31" t="str">
            <v>Y2000JUN</v>
          </cell>
        </row>
        <row r="32">
          <cell r="A32" t="str">
            <v>Y2000JUL</v>
          </cell>
        </row>
        <row r="33">
          <cell r="A33" t="str">
            <v>Y2000AUG</v>
          </cell>
        </row>
        <row r="34">
          <cell r="A34" t="str">
            <v>Y2000SEP</v>
          </cell>
        </row>
        <row r="35">
          <cell r="A35" t="str">
            <v>Y2000OCT</v>
          </cell>
        </row>
        <row r="36">
          <cell r="A36" t="str">
            <v>Y2000NOV</v>
          </cell>
        </row>
        <row r="37">
          <cell r="A37" t="str">
            <v>Y2000DEC</v>
          </cell>
        </row>
        <row r="38">
          <cell r="A38" t="str">
            <v>Y2001JAN</v>
          </cell>
        </row>
        <row r="39">
          <cell r="A39" t="str">
            <v>Y2001FEB</v>
          </cell>
        </row>
        <row r="40">
          <cell r="A40" t="str">
            <v>Y2001MAR</v>
          </cell>
        </row>
        <row r="41">
          <cell r="A41" t="str">
            <v>Y2001APR</v>
          </cell>
        </row>
        <row r="42">
          <cell r="A42" t="str">
            <v>Y2001MAY</v>
          </cell>
        </row>
        <row r="43">
          <cell r="A43" t="str">
            <v>Y2001JUN</v>
          </cell>
        </row>
        <row r="44">
          <cell r="A44" t="str">
            <v>Y2001JUL</v>
          </cell>
        </row>
        <row r="45">
          <cell r="A45" t="str">
            <v>Y2001AUG</v>
          </cell>
        </row>
        <row r="46">
          <cell r="A46" t="str">
            <v>Y2001SEP</v>
          </cell>
        </row>
        <row r="47">
          <cell r="A47" t="str">
            <v>Y2001OCT</v>
          </cell>
        </row>
        <row r="48">
          <cell r="A48" t="str">
            <v>Y2001NOV</v>
          </cell>
        </row>
        <row r="49">
          <cell r="A49" t="str">
            <v>Y2001DEC</v>
          </cell>
        </row>
        <row r="50">
          <cell r="A50" t="str">
            <v>Y2002JAN</v>
          </cell>
        </row>
        <row r="51">
          <cell r="A51" t="str">
            <v>Y2002FEB</v>
          </cell>
        </row>
        <row r="52">
          <cell r="A52" t="str">
            <v>Y2002MAR</v>
          </cell>
        </row>
        <row r="53">
          <cell r="A53" t="str">
            <v>Y2002APR</v>
          </cell>
        </row>
        <row r="54">
          <cell r="A54" t="str">
            <v>Y2002MAY</v>
          </cell>
        </row>
        <row r="55">
          <cell r="A55" t="str">
            <v>Y2002JUN</v>
          </cell>
        </row>
        <row r="56">
          <cell r="A56" t="str">
            <v>Y2002JUL</v>
          </cell>
        </row>
        <row r="57">
          <cell r="A57" t="str">
            <v>Y2002AUG</v>
          </cell>
        </row>
        <row r="58">
          <cell r="A58" t="str">
            <v>Y2002SEP</v>
          </cell>
        </row>
        <row r="59">
          <cell r="A59" t="str">
            <v>Y2002OCT</v>
          </cell>
        </row>
        <row r="60">
          <cell r="A60" t="str">
            <v>Y2002NOV</v>
          </cell>
        </row>
        <row r="61">
          <cell r="A61" t="str">
            <v>Y2002DEC</v>
          </cell>
        </row>
        <row r="62">
          <cell r="A62" t="str">
            <v>Y2003JAN</v>
          </cell>
        </row>
        <row r="63">
          <cell r="A63" t="str">
            <v>Y2003FEB</v>
          </cell>
        </row>
        <row r="64">
          <cell r="A64" t="str">
            <v>Y2003MAR</v>
          </cell>
        </row>
        <row r="65">
          <cell r="A65" t="str">
            <v>Y2003APR</v>
          </cell>
        </row>
        <row r="66">
          <cell r="A66" t="str">
            <v>Y2003MAY</v>
          </cell>
        </row>
        <row r="67">
          <cell r="A67" t="str">
            <v>Y2003JUN</v>
          </cell>
        </row>
        <row r="68">
          <cell r="A68" t="str">
            <v>Y2003JUL</v>
          </cell>
        </row>
        <row r="69">
          <cell r="A69" t="str">
            <v>Y2003AUG</v>
          </cell>
        </row>
        <row r="70">
          <cell r="A70" t="str">
            <v>Y2003SEP</v>
          </cell>
        </row>
        <row r="71">
          <cell r="A71" t="str">
            <v>Y2003OCT</v>
          </cell>
        </row>
        <row r="72">
          <cell r="A72" t="str">
            <v>Y2003NOV</v>
          </cell>
        </row>
        <row r="73">
          <cell r="A73" t="str">
            <v>Y2003DEC</v>
          </cell>
        </row>
        <row r="74">
          <cell r="A74" t="str">
            <v>Y2004JAN</v>
          </cell>
        </row>
        <row r="75">
          <cell r="A75" t="str">
            <v>Y2004FEB</v>
          </cell>
        </row>
        <row r="76">
          <cell r="A76" t="str">
            <v>Y2004MAR</v>
          </cell>
        </row>
        <row r="77">
          <cell r="A77" t="str">
            <v>Y2004APR</v>
          </cell>
        </row>
        <row r="78">
          <cell r="A78" t="str">
            <v>Y2004MAY</v>
          </cell>
        </row>
        <row r="79">
          <cell r="A79" t="str">
            <v>Y2004JUN</v>
          </cell>
        </row>
        <row r="80">
          <cell r="A80" t="str">
            <v>Y2004JUL</v>
          </cell>
        </row>
        <row r="81">
          <cell r="A81" t="str">
            <v>Y2004AUG</v>
          </cell>
        </row>
        <row r="82">
          <cell r="A82" t="str">
            <v>Y2004SEP</v>
          </cell>
        </row>
        <row r="83">
          <cell r="A83" t="str">
            <v>Y2004OCT</v>
          </cell>
        </row>
        <row r="84">
          <cell r="A84" t="str">
            <v>Y2004NOV</v>
          </cell>
        </row>
        <row r="85">
          <cell r="A85" t="str">
            <v>Y2004DEC</v>
          </cell>
        </row>
        <row r="86">
          <cell r="A86" t="str">
            <v>Y2005JAN</v>
          </cell>
        </row>
        <row r="87">
          <cell r="A87" t="str">
            <v>Y2005FEB</v>
          </cell>
        </row>
        <row r="88">
          <cell r="A88" t="str">
            <v>Y2005MAR</v>
          </cell>
        </row>
        <row r="89">
          <cell r="A89" t="str">
            <v>Y2005APR</v>
          </cell>
        </row>
        <row r="90">
          <cell r="A90" t="str">
            <v>Y2005MAY</v>
          </cell>
        </row>
        <row r="91">
          <cell r="A91" t="str">
            <v>Y2005JUN</v>
          </cell>
        </row>
        <row r="92">
          <cell r="A92" t="str">
            <v>Y2005JUL</v>
          </cell>
        </row>
        <row r="93">
          <cell r="A93" t="str">
            <v>Y2005AUG</v>
          </cell>
        </row>
        <row r="94">
          <cell r="A94" t="str">
            <v>Y2005SEP</v>
          </cell>
        </row>
        <row r="95">
          <cell r="A95" t="str">
            <v>Y2005OCT</v>
          </cell>
        </row>
        <row r="96">
          <cell r="A96" t="str">
            <v>Y2005NOV</v>
          </cell>
        </row>
        <row r="97">
          <cell r="A97" t="str">
            <v>Y2005DEC</v>
          </cell>
        </row>
        <row r="98">
          <cell r="A98" t="str">
            <v>Y2006JAN</v>
          </cell>
        </row>
        <row r="99">
          <cell r="A99" t="str">
            <v>Y2006FEB</v>
          </cell>
        </row>
        <row r="100">
          <cell r="A100" t="str">
            <v>Y2006MAR</v>
          </cell>
        </row>
        <row r="101">
          <cell r="A101" t="str">
            <v>Y2006APR</v>
          </cell>
        </row>
        <row r="102">
          <cell r="A102" t="str">
            <v>Y2006MAY</v>
          </cell>
        </row>
        <row r="103">
          <cell r="A103" t="str">
            <v>Y2006JUN</v>
          </cell>
        </row>
        <row r="104">
          <cell r="A104" t="str">
            <v>Y2006JUL</v>
          </cell>
        </row>
        <row r="105">
          <cell r="A105" t="str">
            <v>Y2006AUG</v>
          </cell>
        </row>
        <row r="106">
          <cell r="A106" t="str">
            <v>Y2006SEP</v>
          </cell>
        </row>
        <row r="107">
          <cell r="A107" t="str">
            <v>Y2006OCT</v>
          </cell>
        </row>
        <row r="108">
          <cell r="A108" t="str">
            <v>Y2006NOV</v>
          </cell>
        </row>
        <row r="109">
          <cell r="A109" t="str">
            <v>Y2006DEC</v>
          </cell>
        </row>
        <row r="110">
          <cell r="A110" t="str">
            <v>Y2007JAN</v>
          </cell>
        </row>
        <row r="111">
          <cell r="A111" t="str">
            <v>Y2007FEB</v>
          </cell>
        </row>
        <row r="112">
          <cell r="A112" t="str">
            <v>Y2007MAR</v>
          </cell>
        </row>
        <row r="113">
          <cell r="A113" t="str">
            <v>Y2007APR</v>
          </cell>
        </row>
        <row r="114">
          <cell r="A114" t="str">
            <v>Y2007MAY</v>
          </cell>
        </row>
        <row r="115">
          <cell r="A115" t="str">
            <v>Y2007JUN</v>
          </cell>
        </row>
        <row r="116">
          <cell r="A116" t="str">
            <v>Y2007JUL</v>
          </cell>
        </row>
        <row r="117">
          <cell r="A117" t="str">
            <v>Y2007AUG</v>
          </cell>
        </row>
        <row r="118">
          <cell r="A118" t="str">
            <v>Y2007SEP</v>
          </cell>
        </row>
        <row r="119">
          <cell r="A119" t="str">
            <v>Y2007OCT</v>
          </cell>
        </row>
        <row r="120">
          <cell r="A120" t="str">
            <v>Y2007NOV</v>
          </cell>
        </row>
        <row r="121">
          <cell r="A121" t="str">
            <v>Y2007DEC</v>
          </cell>
        </row>
        <row r="122">
          <cell r="A122" t="str">
            <v>Y2008JAN</v>
          </cell>
        </row>
        <row r="123">
          <cell r="A123" t="str">
            <v>Y2008FEB</v>
          </cell>
        </row>
        <row r="124">
          <cell r="A124" t="str">
            <v>Y2008MAR</v>
          </cell>
        </row>
        <row r="125">
          <cell r="A125" t="str">
            <v>Y2008APR</v>
          </cell>
        </row>
        <row r="126">
          <cell r="A126" t="str">
            <v>Y2008MAY</v>
          </cell>
        </row>
        <row r="127">
          <cell r="A127" t="str">
            <v>Y2008JUN</v>
          </cell>
        </row>
        <row r="128">
          <cell r="A128" t="str">
            <v>Y2008JUL</v>
          </cell>
        </row>
        <row r="129">
          <cell r="A129" t="str">
            <v>Y2008AUG</v>
          </cell>
        </row>
        <row r="130">
          <cell r="A130" t="str">
            <v>Y2008SEP</v>
          </cell>
        </row>
        <row r="131">
          <cell r="A131" t="str">
            <v>Y2008OCT</v>
          </cell>
        </row>
        <row r="132">
          <cell r="A132" t="str">
            <v>Y2008NOV</v>
          </cell>
        </row>
        <row r="133">
          <cell r="A133" t="str">
            <v>Y2008DEC</v>
          </cell>
        </row>
        <row r="134">
          <cell r="A134" t="str">
            <v>Y2009JAN</v>
          </cell>
        </row>
        <row r="135">
          <cell r="A135" t="str">
            <v>Y2009FEB</v>
          </cell>
        </row>
        <row r="136">
          <cell r="A136" t="str">
            <v>Y2009MAR</v>
          </cell>
        </row>
        <row r="137">
          <cell r="A137" t="str">
            <v>Y2009APR</v>
          </cell>
        </row>
        <row r="138">
          <cell r="A138" t="str">
            <v>Y2009MAY</v>
          </cell>
        </row>
        <row r="139">
          <cell r="A139" t="str">
            <v>Y2009JUN</v>
          </cell>
        </row>
        <row r="140">
          <cell r="A140" t="str">
            <v>Y2009JUL</v>
          </cell>
        </row>
        <row r="141">
          <cell r="A141" t="str">
            <v>Y2009AUG</v>
          </cell>
        </row>
        <row r="142">
          <cell r="A142" t="str">
            <v>Y2009SEP</v>
          </cell>
        </row>
        <row r="143">
          <cell r="A143" t="str">
            <v>Y2009OCT</v>
          </cell>
        </row>
        <row r="144">
          <cell r="A144" t="str">
            <v>Y2009NOV</v>
          </cell>
        </row>
        <row r="145">
          <cell r="A145" t="str">
            <v>Y2009DEC</v>
          </cell>
        </row>
        <row r="146">
          <cell r="A146" t="str">
            <v>Y2010JAN</v>
          </cell>
        </row>
        <row r="147">
          <cell r="A147" t="str">
            <v>Y2010FEB</v>
          </cell>
        </row>
        <row r="148">
          <cell r="A148" t="str">
            <v>Y2010MAR</v>
          </cell>
        </row>
        <row r="149">
          <cell r="A149" t="str">
            <v>Y2010APR</v>
          </cell>
        </row>
        <row r="150">
          <cell r="A150" t="str">
            <v>Y2010MAY</v>
          </cell>
        </row>
        <row r="151">
          <cell r="A151" t="str">
            <v>Y2010JUN</v>
          </cell>
        </row>
        <row r="152">
          <cell r="A152" t="str">
            <v>Y2010JUL</v>
          </cell>
        </row>
        <row r="153">
          <cell r="A153" t="str">
            <v>Y2010AUG</v>
          </cell>
        </row>
        <row r="154">
          <cell r="A154" t="str">
            <v>Y2010SEP</v>
          </cell>
        </row>
        <row r="155">
          <cell r="A155" t="str">
            <v>Y2010OCT</v>
          </cell>
        </row>
        <row r="156">
          <cell r="A156" t="str">
            <v>Y2010NOV</v>
          </cell>
        </row>
        <row r="157">
          <cell r="A157" t="str">
            <v>Y2010DEC</v>
          </cell>
        </row>
        <row r="158">
          <cell r="A158" t="str">
            <v>Y2011JAN</v>
          </cell>
        </row>
        <row r="159">
          <cell r="A159" t="str">
            <v>Y2011FEB</v>
          </cell>
        </row>
        <row r="160">
          <cell r="A160" t="str">
            <v>Y2011MAR</v>
          </cell>
        </row>
        <row r="161">
          <cell r="A161" t="str">
            <v>Y2011APR</v>
          </cell>
        </row>
        <row r="162">
          <cell r="A162" t="str">
            <v>Y2011MAY</v>
          </cell>
        </row>
        <row r="163">
          <cell r="A163" t="str">
            <v>Y2011JUN</v>
          </cell>
        </row>
        <row r="164">
          <cell r="A164" t="str">
            <v>Y2011JUL</v>
          </cell>
        </row>
        <row r="165">
          <cell r="A165" t="str">
            <v>Y2011AUG</v>
          </cell>
        </row>
        <row r="166">
          <cell r="A166" t="str">
            <v>Y2011SEP</v>
          </cell>
        </row>
        <row r="167">
          <cell r="A167" t="str">
            <v>Y2011OCT</v>
          </cell>
        </row>
        <row r="168">
          <cell r="A168" t="str">
            <v>Y2011NOV</v>
          </cell>
        </row>
        <row r="169">
          <cell r="A169" t="str">
            <v>Y2011DEC</v>
          </cell>
        </row>
        <row r="170">
          <cell r="A170" t="str">
            <v>Y2012JAN</v>
          </cell>
        </row>
        <row r="171">
          <cell r="A171" t="str">
            <v>Y2012FEB</v>
          </cell>
        </row>
        <row r="172">
          <cell r="A172" t="str">
            <v>Y2012MAR</v>
          </cell>
        </row>
        <row r="173">
          <cell r="A173" t="str">
            <v>Y2012APR</v>
          </cell>
        </row>
        <row r="174">
          <cell r="A174" t="str">
            <v>Y2012MAY</v>
          </cell>
        </row>
        <row r="175">
          <cell r="A175" t="str">
            <v>Y2012JUN</v>
          </cell>
        </row>
        <row r="176">
          <cell r="A176" t="str">
            <v>Y2012JUL</v>
          </cell>
        </row>
        <row r="177">
          <cell r="A177" t="str">
            <v>Y2012AUG</v>
          </cell>
        </row>
        <row r="178">
          <cell r="A178" t="str">
            <v>Y2012SEP</v>
          </cell>
        </row>
        <row r="179">
          <cell r="A179" t="str">
            <v>Y2012OCT</v>
          </cell>
        </row>
        <row r="180">
          <cell r="A180" t="str">
            <v>Y2012NOV</v>
          </cell>
        </row>
        <row r="181">
          <cell r="A181" t="str">
            <v>Y2012DEC</v>
          </cell>
        </row>
        <row r="182">
          <cell r="A182" t="str">
            <v>Y2013JAN</v>
          </cell>
        </row>
        <row r="183">
          <cell r="A183" t="str">
            <v>Y2013FEB</v>
          </cell>
        </row>
        <row r="184">
          <cell r="A184" t="str">
            <v>Y2013MAR</v>
          </cell>
        </row>
        <row r="185">
          <cell r="A185" t="str">
            <v>Y2013APR</v>
          </cell>
        </row>
        <row r="186">
          <cell r="A186" t="str">
            <v>Y2013MAY</v>
          </cell>
        </row>
        <row r="187">
          <cell r="A187" t="str">
            <v>Y2013JUN</v>
          </cell>
        </row>
        <row r="188">
          <cell r="A188" t="str">
            <v>Y2013JUL</v>
          </cell>
        </row>
        <row r="189">
          <cell r="A189" t="str">
            <v>Y2013AUG</v>
          </cell>
        </row>
        <row r="190">
          <cell r="A190" t="str">
            <v>Y2013SEP</v>
          </cell>
        </row>
        <row r="191">
          <cell r="A191" t="str">
            <v>Y2013OCT</v>
          </cell>
        </row>
        <row r="192">
          <cell r="A192" t="str">
            <v>Y2013NOV</v>
          </cell>
        </row>
        <row r="193">
          <cell r="A193" t="str">
            <v>Y2013DEC</v>
          </cell>
        </row>
        <row r="194">
          <cell r="A194" t="str">
            <v>Y2014JAN</v>
          </cell>
        </row>
        <row r="195">
          <cell r="A195" t="str">
            <v>Y2014FEB</v>
          </cell>
        </row>
        <row r="196">
          <cell r="A196" t="str">
            <v>Y2014MAR</v>
          </cell>
        </row>
        <row r="197">
          <cell r="A197" t="str">
            <v>Y2014APR</v>
          </cell>
        </row>
        <row r="198">
          <cell r="A198" t="str">
            <v>Y2014MAY</v>
          </cell>
        </row>
        <row r="199">
          <cell r="A199" t="str">
            <v>Y2014JUN</v>
          </cell>
        </row>
        <row r="200">
          <cell r="A200" t="str">
            <v>Y2014JUL</v>
          </cell>
        </row>
        <row r="201">
          <cell r="A201" t="str">
            <v>Y2014AUG</v>
          </cell>
        </row>
        <row r="202">
          <cell r="A202" t="str">
            <v>Y2014SEP</v>
          </cell>
        </row>
        <row r="203">
          <cell r="A203" t="str">
            <v>Y2014OCT</v>
          </cell>
        </row>
        <row r="204">
          <cell r="A204" t="str">
            <v>Y2014NOV</v>
          </cell>
        </row>
        <row r="205">
          <cell r="A205" t="str">
            <v>Y2014DEC</v>
          </cell>
        </row>
        <row r="206">
          <cell r="A206" t="str">
            <v>Y2015JAN</v>
          </cell>
        </row>
        <row r="207">
          <cell r="A207" t="str">
            <v>Y2015FEB</v>
          </cell>
        </row>
        <row r="208">
          <cell r="A208" t="str">
            <v>Y2015MAR</v>
          </cell>
        </row>
        <row r="209">
          <cell r="A209" t="str">
            <v>Y2015APR</v>
          </cell>
        </row>
        <row r="210">
          <cell r="A210" t="str">
            <v>Y2015MAY</v>
          </cell>
        </row>
        <row r="211">
          <cell r="A211" t="str">
            <v>Y2015JUN</v>
          </cell>
        </row>
        <row r="212">
          <cell r="A212" t="str">
            <v>Y2015JUL</v>
          </cell>
        </row>
        <row r="213">
          <cell r="A213" t="str">
            <v>Y2015AUG</v>
          </cell>
        </row>
        <row r="214">
          <cell r="A214" t="str">
            <v>Y2015SEP</v>
          </cell>
        </row>
        <row r="215">
          <cell r="A215" t="str">
            <v>Y2015OCT</v>
          </cell>
        </row>
        <row r="216">
          <cell r="A216" t="str">
            <v>Y2015NOV</v>
          </cell>
        </row>
        <row r="217">
          <cell r="A217" t="str">
            <v>Y2015DEC</v>
          </cell>
        </row>
        <row r="218">
          <cell r="A218" t="str">
            <v>Y2016JAN</v>
          </cell>
        </row>
        <row r="219">
          <cell r="A219" t="str">
            <v>Y2016FEB</v>
          </cell>
        </row>
        <row r="220">
          <cell r="A220" t="str">
            <v>Y2016MAR</v>
          </cell>
        </row>
        <row r="221">
          <cell r="A221" t="str">
            <v>Y2016APR</v>
          </cell>
        </row>
        <row r="222">
          <cell r="A222" t="str">
            <v>Y2016MAY</v>
          </cell>
        </row>
        <row r="223">
          <cell r="A223" t="str">
            <v>Y2016JUN</v>
          </cell>
        </row>
        <row r="224">
          <cell r="A224" t="str">
            <v>Y2016JUL</v>
          </cell>
        </row>
        <row r="225">
          <cell r="A225" t="str">
            <v>Y2016AUG</v>
          </cell>
        </row>
        <row r="226">
          <cell r="A226" t="str">
            <v>Y2016SEP</v>
          </cell>
        </row>
        <row r="227">
          <cell r="A227" t="str">
            <v>Y2016OCT</v>
          </cell>
        </row>
        <row r="228">
          <cell r="A228" t="str">
            <v>Y2016NOV</v>
          </cell>
        </row>
        <row r="229">
          <cell r="A229" t="str">
            <v>Y2016DEC</v>
          </cell>
        </row>
        <row r="230">
          <cell r="A230" t="str">
            <v>Y2017JAN</v>
          </cell>
        </row>
        <row r="231">
          <cell r="A231" t="str">
            <v>Y2017FEB</v>
          </cell>
        </row>
        <row r="232">
          <cell r="A232" t="str">
            <v>Y2017MAR</v>
          </cell>
        </row>
        <row r="233">
          <cell r="A233" t="str">
            <v>Y2017APR</v>
          </cell>
        </row>
        <row r="234">
          <cell r="A234" t="str">
            <v>Y2017MAY</v>
          </cell>
        </row>
        <row r="235">
          <cell r="A235" t="str">
            <v>Y2017JUN</v>
          </cell>
        </row>
        <row r="236">
          <cell r="A236" t="str">
            <v>Y2017JUL</v>
          </cell>
        </row>
        <row r="237">
          <cell r="A237" t="str">
            <v>Y2017AUG</v>
          </cell>
        </row>
        <row r="238">
          <cell r="A238" t="str">
            <v>Y2017SEP</v>
          </cell>
        </row>
        <row r="239">
          <cell r="A239" t="str">
            <v>Y2017OCT</v>
          </cell>
        </row>
        <row r="240">
          <cell r="A240" t="str">
            <v>Y2017NOV</v>
          </cell>
        </row>
        <row r="241">
          <cell r="A241" t="str">
            <v>Y2017DEC</v>
          </cell>
        </row>
        <row r="242">
          <cell r="A242" t="str">
            <v>Y2018JAN</v>
          </cell>
        </row>
        <row r="243">
          <cell r="A243" t="str">
            <v>Y2018FEB</v>
          </cell>
        </row>
        <row r="244">
          <cell r="A244" t="str">
            <v>Y2018MAR</v>
          </cell>
        </row>
        <row r="245">
          <cell r="A245" t="str">
            <v>Y2018APR</v>
          </cell>
        </row>
        <row r="246">
          <cell r="A246" t="str">
            <v>Y2018MAY</v>
          </cell>
        </row>
        <row r="247">
          <cell r="A247" t="str">
            <v>Y2018JUN</v>
          </cell>
        </row>
        <row r="248">
          <cell r="A248" t="str">
            <v>Y2018JUL</v>
          </cell>
        </row>
        <row r="249">
          <cell r="A249" t="str">
            <v>Y2018AUG</v>
          </cell>
        </row>
        <row r="250">
          <cell r="A250" t="str">
            <v>Y2018SEP</v>
          </cell>
        </row>
        <row r="251">
          <cell r="A251" t="str">
            <v>Y2018OCT</v>
          </cell>
        </row>
        <row r="252">
          <cell r="A252" t="str">
            <v>Y2018NOV</v>
          </cell>
        </row>
        <row r="253">
          <cell r="A253" t="str">
            <v>Y2018DEC</v>
          </cell>
        </row>
        <row r="254">
          <cell r="A254" t="str">
            <v>Y2019JAN</v>
          </cell>
        </row>
        <row r="255">
          <cell r="A255" t="str">
            <v>Y2019FEB</v>
          </cell>
        </row>
        <row r="256">
          <cell r="A256" t="str">
            <v>Y2019MAR</v>
          </cell>
        </row>
        <row r="257">
          <cell r="A257" t="str">
            <v>Y2019APR</v>
          </cell>
        </row>
        <row r="258">
          <cell r="A258" t="str">
            <v>Y2019MAY</v>
          </cell>
        </row>
        <row r="259">
          <cell r="A259" t="str">
            <v>Y2019JUN</v>
          </cell>
        </row>
        <row r="260">
          <cell r="A260" t="str">
            <v>Y2019JUL</v>
          </cell>
        </row>
        <row r="261">
          <cell r="A261" t="str">
            <v>Y2019AUG</v>
          </cell>
        </row>
        <row r="262">
          <cell r="A262" t="str">
            <v>Y2019SEP</v>
          </cell>
        </row>
        <row r="263">
          <cell r="A263" t="str">
            <v>Y2019OCT</v>
          </cell>
        </row>
        <row r="264">
          <cell r="A264" t="str">
            <v>Y2019NOV</v>
          </cell>
        </row>
        <row r="265">
          <cell r="A265" t="str">
            <v>Y2019DEC</v>
          </cell>
        </row>
        <row r="266">
          <cell r="A266" t="str">
            <v>Y2020JAN</v>
          </cell>
        </row>
        <row r="267">
          <cell r="A267" t="str">
            <v>Y2020FEB</v>
          </cell>
        </row>
        <row r="268">
          <cell r="A268" t="str">
            <v>Y2020MAR</v>
          </cell>
        </row>
        <row r="269">
          <cell r="A269" t="str">
            <v>Y2020APR</v>
          </cell>
        </row>
        <row r="270">
          <cell r="A270" t="str">
            <v>Y2020MAY</v>
          </cell>
        </row>
        <row r="271">
          <cell r="A271" t="str">
            <v>Y2020JUN</v>
          </cell>
        </row>
        <row r="272">
          <cell r="A272" t="str">
            <v>Y2020JUL</v>
          </cell>
        </row>
        <row r="273">
          <cell r="A273" t="str">
            <v>Y2020AUG</v>
          </cell>
        </row>
        <row r="274">
          <cell r="A274" t="str">
            <v>Y2020SEP</v>
          </cell>
        </row>
        <row r="275">
          <cell r="A275" t="str">
            <v>Y2020OCT</v>
          </cell>
        </row>
        <row r="276">
          <cell r="A276" t="str">
            <v>Y2020NOV</v>
          </cell>
        </row>
        <row r="277">
          <cell r="A277" t="str">
            <v>Y2020DEC</v>
          </cell>
        </row>
        <row r="278">
          <cell r="A278" t="str">
            <v>Y2021JAN</v>
          </cell>
        </row>
        <row r="279">
          <cell r="A279" t="str">
            <v>Y2021FEB</v>
          </cell>
        </row>
        <row r="280">
          <cell r="A280" t="str">
            <v>Y2021MAR</v>
          </cell>
        </row>
        <row r="281">
          <cell r="A281" t="str">
            <v>Y2021APR</v>
          </cell>
        </row>
        <row r="282">
          <cell r="A282" t="str">
            <v>Y2021MAY</v>
          </cell>
        </row>
        <row r="283">
          <cell r="A283" t="str">
            <v>Y2021JUN</v>
          </cell>
        </row>
        <row r="284">
          <cell r="A284" t="str">
            <v>Y2021JUL</v>
          </cell>
        </row>
        <row r="285">
          <cell r="A285" t="str">
            <v>Y2021AUG</v>
          </cell>
        </row>
        <row r="286">
          <cell r="A286" t="str">
            <v>Y2021SEP</v>
          </cell>
        </row>
        <row r="287">
          <cell r="A287" t="str">
            <v>Y2021OCT</v>
          </cell>
        </row>
        <row r="288">
          <cell r="A288" t="str">
            <v>Y2021NOV</v>
          </cell>
        </row>
        <row r="289">
          <cell r="A289" t="str">
            <v>Y2021DEC</v>
          </cell>
        </row>
        <row r="290">
          <cell r="A290" t="str">
            <v>Y2022JAN</v>
          </cell>
        </row>
        <row r="291">
          <cell r="A291" t="str">
            <v>Y2022FEB</v>
          </cell>
        </row>
        <row r="292">
          <cell r="A292" t="str">
            <v>Y2022MAR</v>
          </cell>
        </row>
        <row r="293">
          <cell r="A293" t="str">
            <v>Y2022APR</v>
          </cell>
        </row>
        <row r="294">
          <cell r="A294" t="str">
            <v>Y2022MAY</v>
          </cell>
        </row>
        <row r="295">
          <cell r="A295" t="str">
            <v>Y2022JUN</v>
          </cell>
        </row>
        <row r="296">
          <cell r="A296" t="str">
            <v>Y2022JUL</v>
          </cell>
        </row>
        <row r="297">
          <cell r="A297" t="str">
            <v>Y2022AUG</v>
          </cell>
        </row>
        <row r="298">
          <cell r="A298" t="str">
            <v>Y2022SEP</v>
          </cell>
        </row>
        <row r="299">
          <cell r="A299" t="str">
            <v>Y2022OCT</v>
          </cell>
        </row>
        <row r="300">
          <cell r="A300" t="str">
            <v>Y2022NOV</v>
          </cell>
        </row>
        <row r="301">
          <cell r="A301" t="str">
            <v>Y2022DEC</v>
          </cell>
        </row>
        <row r="302">
          <cell r="A302" t="str">
            <v>Y2023JAN</v>
          </cell>
        </row>
        <row r="303">
          <cell r="A303" t="str">
            <v>Y2023FEB</v>
          </cell>
        </row>
        <row r="304">
          <cell r="A304" t="str">
            <v>Y2023MAR</v>
          </cell>
        </row>
        <row r="305">
          <cell r="A305" t="str">
            <v>Y2023APR</v>
          </cell>
        </row>
        <row r="306">
          <cell r="A306" t="str">
            <v>Y2023MAY</v>
          </cell>
        </row>
        <row r="307">
          <cell r="A307" t="str">
            <v>Y2023JUN</v>
          </cell>
        </row>
        <row r="308">
          <cell r="A308" t="str">
            <v>Y2023JUL</v>
          </cell>
        </row>
        <row r="309">
          <cell r="A309" t="str">
            <v>Y2023AUG</v>
          </cell>
        </row>
        <row r="310">
          <cell r="A310" t="str">
            <v>Y2023SEP</v>
          </cell>
        </row>
        <row r="311">
          <cell r="A311" t="str">
            <v>Y2023OCT</v>
          </cell>
        </row>
        <row r="312">
          <cell r="A312" t="str">
            <v>Y2023NOV</v>
          </cell>
        </row>
        <row r="313">
          <cell r="A313" t="str">
            <v>Y2023DEC</v>
          </cell>
        </row>
        <row r="314">
          <cell r="A314" t="str">
            <v>Y2024JAN</v>
          </cell>
        </row>
        <row r="315">
          <cell r="A315" t="str">
            <v>Y2024FEB</v>
          </cell>
        </row>
        <row r="316">
          <cell r="A316" t="str">
            <v>Y2024MAR</v>
          </cell>
        </row>
        <row r="317">
          <cell r="A317" t="str">
            <v>Y2024APR</v>
          </cell>
        </row>
        <row r="318">
          <cell r="A318" t="str">
            <v>Y2024MAY</v>
          </cell>
        </row>
        <row r="319">
          <cell r="A319" t="str">
            <v>Y2024JUN</v>
          </cell>
        </row>
        <row r="320">
          <cell r="A320" t="str">
            <v>Y2024JUL</v>
          </cell>
        </row>
        <row r="321">
          <cell r="A321" t="str">
            <v>Y2024AUG</v>
          </cell>
        </row>
        <row r="322">
          <cell r="A322" t="str">
            <v>Y2024SEP</v>
          </cell>
        </row>
        <row r="323">
          <cell r="A323" t="str">
            <v>Y2024OCT</v>
          </cell>
        </row>
        <row r="324">
          <cell r="A324" t="str">
            <v>Y2024NOV</v>
          </cell>
        </row>
        <row r="325">
          <cell r="A325" t="str">
            <v>Y2024DEC</v>
          </cell>
        </row>
        <row r="326">
          <cell r="A326" t="str">
            <v>Y2025JAN</v>
          </cell>
        </row>
        <row r="327">
          <cell r="A327" t="str">
            <v>Y2025FEB</v>
          </cell>
        </row>
        <row r="328">
          <cell r="A328" t="str">
            <v>Y2025MAR</v>
          </cell>
        </row>
        <row r="329">
          <cell r="A329" t="str">
            <v>Y2025APR</v>
          </cell>
        </row>
        <row r="330">
          <cell r="A330" t="str">
            <v>Y2025MAY</v>
          </cell>
        </row>
        <row r="331">
          <cell r="A331" t="str">
            <v>Y2025JUN</v>
          </cell>
        </row>
        <row r="332">
          <cell r="A332" t="str">
            <v>Y2025JUL</v>
          </cell>
        </row>
        <row r="333">
          <cell r="A333" t="str">
            <v>Y2025AUG</v>
          </cell>
        </row>
      </sheetData>
      <sheetData sheetId="32"/>
      <sheetData sheetId="33"/>
      <sheetData sheetId="34"/>
      <sheetData sheetId="35"/>
      <sheetData sheetId="36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  <row r="88">
          <cell r="A88" t="str">
            <v>Y2017Q3</v>
          </cell>
        </row>
        <row r="89">
          <cell r="A89" t="str">
            <v>Y2017Q4</v>
          </cell>
        </row>
        <row r="90">
          <cell r="A90" t="str">
            <v>Y2018Q1</v>
          </cell>
        </row>
        <row r="91">
          <cell r="A91" t="str">
            <v>Y2018Q2</v>
          </cell>
        </row>
        <row r="92">
          <cell r="A92" t="str">
            <v>Y2018Q3</v>
          </cell>
        </row>
        <row r="93">
          <cell r="A93" t="str">
            <v>Y2018Q4</v>
          </cell>
        </row>
        <row r="94">
          <cell r="A94" t="str">
            <v>Y2019Q1</v>
          </cell>
        </row>
        <row r="95">
          <cell r="A95" t="str">
            <v>Y2019Q2</v>
          </cell>
        </row>
        <row r="96">
          <cell r="A96" t="str">
            <v>Y2019Q3</v>
          </cell>
        </row>
        <row r="97">
          <cell r="A97" t="str">
            <v>Y2019Q4</v>
          </cell>
        </row>
        <row r="98">
          <cell r="A98" t="str">
            <v>Y2020Q1</v>
          </cell>
        </row>
        <row r="99">
          <cell r="A99" t="str">
            <v>Y2020Q2</v>
          </cell>
        </row>
        <row r="100">
          <cell r="A100" t="str">
            <v>Y2020Q3</v>
          </cell>
        </row>
        <row r="101">
          <cell r="A101" t="str">
            <v>Y2020Q4</v>
          </cell>
        </row>
        <row r="102">
          <cell r="A102" t="str">
            <v>Y2021Q1</v>
          </cell>
        </row>
        <row r="103">
          <cell r="A103" t="str">
            <v>Y2021Q2</v>
          </cell>
        </row>
        <row r="104">
          <cell r="A104" t="str">
            <v>Y2021Q3</v>
          </cell>
        </row>
        <row r="105">
          <cell r="A105" t="str">
            <v>Y2021Q4</v>
          </cell>
        </row>
        <row r="106">
          <cell r="A106" t="str">
            <v>Y2022Q1</v>
          </cell>
        </row>
        <row r="107">
          <cell r="A107" t="str">
            <v>Y2022Q2</v>
          </cell>
        </row>
        <row r="108">
          <cell r="A108" t="str">
            <v>Y2022Q3</v>
          </cell>
        </row>
        <row r="109">
          <cell r="A109" t="str">
            <v>Y2022Q4</v>
          </cell>
        </row>
        <row r="110">
          <cell r="A110" t="str">
            <v>Y2023Q1</v>
          </cell>
        </row>
        <row r="111">
          <cell r="A111" t="str">
            <v>Y2023Q2</v>
          </cell>
        </row>
        <row r="112">
          <cell r="A112" t="str">
            <v>Y2023Q3</v>
          </cell>
        </row>
        <row r="113">
          <cell r="A113" t="str">
            <v>Y2023Q4</v>
          </cell>
        </row>
        <row r="114">
          <cell r="A114" t="str">
            <v>Y2024Q1</v>
          </cell>
        </row>
        <row r="115">
          <cell r="A115" t="str">
            <v>Y2024Q2</v>
          </cell>
        </row>
        <row r="116">
          <cell r="A116" t="str">
            <v>Y2024Q3</v>
          </cell>
        </row>
        <row r="117">
          <cell r="A117" t="str">
            <v>Y2024Q4</v>
          </cell>
        </row>
        <row r="118">
          <cell r="A118" t="str">
            <v>Y2025Q1</v>
          </cell>
        </row>
        <row r="119">
          <cell r="A119" t="str">
            <v>Y2025Q2</v>
          </cell>
        </row>
      </sheetData>
      <sheetData sheetId="37">
        <row r="1">
          <cell r="A1" t="str">
            <v>x</v>
          </cell>
        </row>
        <row r="2">
          <cell r="A2" t="str">
            <v>Y1996JAN</v>
          </cell>
        </row>
        <row r="3">
          <cell r="A3" t="str">
            <v>Y1996FEB</v>
          </cell>
        </row>
        <row r="4">
          <cell r="A4" t="str">
            <v>Y1996MAR</v>
          </cell>
        </row>
        <row r="5">
          <cell r="A5" t="str">
            <v>Y1996APR</v>
          </cell>
        </row>
        <row r="6">
          <cell r="A6" t="str">
            <v>Y1996MAY</v>
          </cell>
        </row>
        <row r="7">
          <cell r="A7" t="str">
            <v>Y1996JUN</v>
          </cell>
        </row>
        <row r="8">
          <cell r="A8" t="str">
            <v>Y1996JUL</v>
          </cell>
        </row>
        <row r="9">
          <cell r="A9" t="str">
            <v>Y1996AUG</v>
          </cell>
        </row>
        <row r="10">
          <cell r="A10" t="str">
            <v>Y1996SEP</v>
          </cell>
        </row>
        <row r="11">
          <cell r="A11" t="str">
            <v>Y1996OCT</v>
          </cell>
        </row>
        <row r="12">
          <cell r="A12" t="str">
            <v>Y1996NOV</v>
          </cell>
        </row>
        <row r="13">
          <cell r="A13" t="str">
            <v>Y1996DEC</v>
          </cell>
        </row>
        <row r="14">
          <cell r="A14" t="str">
            <v>Y1997JAN</v>
          </cell>
        </row>
        <row r="15">
          <cell r="A15" t="str">
            <v>Y1997FEB</v>
          </cell>
        </row>
        <row r="16">
          <cell r="A16" t="str">
            <v>Y1997MAR</v>
          </cell>
        </row>
        <row r="17">
          <cell r="A17" t="str">
            <v>Y1997APR</v>
          </cell>
        </row>
        <row r="18">
          <cell r="A18" t="str">
            <v>Y1997MAY</v>
          </cell>
        </row>
        <row r="19">
          <cell r="A19" t="str">
            <v>Y1997JUN</v>
          </cell>
        </row>
        <row r="20">
          <cell r="A20" t="str">
            <v>Y1997JUL</v>
          </cell>
        </row>
        <row r="21">
          <cell r="A21" t="str">
            <v>Y1997AUG</v>
          </cell>
        </row>
        <row r="22">
          <cell r="A22" t="str">
            <v>Y1997SEP</v>
          </cell>
        </row>
        <row r="23">
          <cell r="A23" t="str">
            <v>Y1997OCT</v>
          </cell>
        </row>
        <row r="24">
          <cell r="A24" t="str">
            <v>Y1997NOV</v>
          </cell>
        </row>
        <row r="25">
          <cell r="A25" t="str">
            <v>Y1997DEC</v>
          </cell>
        </row>
        <row r="26">
          <cell r="A26" t="str">
            <v>Y1998JAN</v>
          </cell>
        </row>
        <row r="27">
          <cell r="A27" t="str">
            <v>Y1998FEB</v>
          </cell>
        </row>
        <row r="28">
          <cell r="A28" t="str">
            <v>Y1998MAR</v>
          </cell>
        </row>
        <row r="29">
          <cell r="A29" t="str">
            <v>Y1998APR</v>
          </cell>
        </row>
        <row r="30">
          <cell r="A30" t="str">
            <v>Y1998MAY</v>
          </cell>
        </row>
        <row r="31">
          <cell r="A31" t="str">
            <v>Y1998JUN</v>
          </cell>
        </row>
        <row r="32">
          <cell r="A32" t="str">
            <v>Y1998JUL</v>
          </cell>
        </row>
        <row r="33">
          <cell r="A33" t="str">
            <v>Y1998AUG</v>
          </cell>
        </row>
        <row r="34">
          <cell r="A34" t="str">
            <v>Y1998SEP</v>
          </cell>
        </row>
        <row r="35">
          <cell r="A35" t="str">
            <v>Y1998OCT</v>
          </cell>
        </row>
        <row r="36">
          <cell r="A36" t="str">
            <v>Y1998NOV</v>
          </cell>
        </row>
        <row r="37">
          <cell r="A37" t="str">
            <v>Y1998DEC</v>
          </cell>
        </row>
        <row r="38">
          <cell r="A38" t="str">
            <v>Y1999JAN</v>
          </cell>
        </row>
        <row r="39">
          <cell r="A39" t="str">
            <v>Y1999FEB</v>
          </cell>
        </row>
        <row r="40">
          <cell r="A40" t="str">
            <v>Y1999MAR</v>
          </cell>
        </row>
        <row r="41">
          <cell r="A41" t="str">
            <v>Y1999APR</v>
          </cell>
        </row>
        <row r="42">
          <cell r="A42" t="str">
            <v>Y1999MAY</v>
          </cell>
        </row>
        <row r="43">
          <cell r="A43" t="str">
            <v>Y1999JUN</v>
          </cell>
        </row>
        <row r="44">
          <cell r="A44" t="str">
            <v>Y1999JUL</v>
          </cell>
        </row>
        <row r="45">
          <cell r="A45" t="str">
            <v>Y1999AUG</v>
          </cell>
        </row>
        <row r="46">
          <cell r="A46" t="str">
            <v>Y1999SEP</v>
          </cell>
        </row>
        <row r="47">
          <cell r="A47" t="str">
            <v>Y1999OCT</v>
          </cell>
        </row>
        <row r="48">
          <cell r="A48" t="str">
            <v>Y1999NOV</v>
          </cell>
        </row>
        <row r="49">
          <cell r="A49" t="str">
            <v>Y1999DEC</v>
          </cell>
        </row>
        <row r="50">
          <cell r="A50" t="str">
            <v>Y2000JAN</v>
          </cell>
        </row>
        <row r="51">
          <cell r="A51" t="str">
            <v>Y2000FEB</v>
          </cell>
        </row>
        <row r="52">
          <cell r="A52" t="str">
            <v>Y2000MAR</v>
          </cell>
        </row>
        <row r="53">
          <cell r="A53" t="str">
            <v>Y2000APR</v>
          </cell>
        </row>
        <row r="54">
          <cell r="A54" t="str">
            <v>Y2000MAY</v>
          </cell>
        </row>
        <row r="55">
          <cell r="A55" t="str">
            <v>Y2000JUN</v>
          </cell>
        </row>
        <row r="56">
          <cell r="A56" t="str">
            <v>Y2000JUL</v>
          </cell>
        </row>
        <row r="57">
          <cell r="A57" t="str">
            <v>Y2000AUG</v>
          </cell>
        </row>
        <row r="58">
          <cell r="A58" t="str">
            <v>Y2000SEP</v>
          </cell>
        </row>
        <row r="59">
          <cell r="A59" t="str">
            <v>Y2000OCT</v>
          </cell>
        </row>
        <row r="60">
          <cell r="A60" t="str">
            <v>Y2000NOV</v>
          </cell>
        </row>
        <row r="61">
          <cell r="A61" t="str">
            <v>Y2000DEC</v>
          </cell>
        </row>
        <row r="62">
          <cell r="A62" t="str">
            <v>Y2001JAN</v>
          </cell>
        </row>
        <row r="63">
          <cell r="A63" t="str">
            <v>Y2001FEB</v>
          </cell>
        </row>
        <row r="64">
          <cell r="A64" t="str">
            <v>Y2001MAR</v>
          </cell>
        </row>
        <row r="65">
          <cell r="A65" t="str">
            <v>Y2001APR</v>
          </cell>
        </row>
        <row r="66">
          <cell r="A66" t="str">
            <v>Y2001MAY</v>
          </cell>
        </row>
        <row r="67">
          <cell r="A67" t="str">
            <v>Y2001JUN</v>
          </cell>
        </row>
        <row r="68">
          <cell r="A68" t="str">
            <v>Y2001JUL</v>
          </cell>
        </row>
        <row r="69">
          <cell r="A69" t="str">
            <v>Y2001AUG</v>
          </cell>
        </row>
        <row r="70">
          <cell r="A70" t="str">
            <v>Y2001SEP</v>
          </cell>
        </row>
        <row r="71">
          <cell r="A71" t="str">
            <v>Y2001OCT</v>
          </cell>
        </row>
        <row r="72">
          <cell r="A72" t="str">
            <v>Y2001NOV</v>
          </cell>
        </row>
        <row r="73">
          <cell r="A73" t="str">
            <v>Y2001DEC</v>
          </cell>
        </row>
        <row r="74">
          <cell r="A74" t="str">
            <v>Y2002JAN</v>
          </cell>
        </row>
        <row r="75">
          <cell r="A75" t="str">
            <v>Y2002FEB</v>
          </cell>
        </row>
        <row r="76">
          <cell r="A76" t="str">
            <v>Y2002MAR</v>
          </cell>
        </row>
        <row r="77">
          <cell r="A77" t="str">
            <v>Y2002APR</v>
          </cell>
        </row>
        <row r="78">
          <cell r="A78" t="str">
            <v>Y2002MAY</v>
          </cell>
        </row>
        <row r="79">
          <cell r="A79" t="str">
            <v>Y2002JUN</v>
          </cell>
        </row>
        <row r="80">
          <cell r="A80" t="str">
            <v>Y2002JUL</v>
          </cell>
        </row>
        <row r="81">
          <cell r="A81" t="str">
            <v>Y2002AUG</v>
          </cell>
        </row>
        <row r="82">
          <cell r="A82" t="str">
            <v>Y2002SEP</v>
          </cell>
        </row>
        <row r="83">
          <cell r="A83" t="str">
            <v>Y2002OCT</v>
          </cell>
        </row>
        <row r="84">
          <cell r="A84" t="str">
            <v>Y2002NOV</v>
          </cell>
        </row>
        <row r="85">
          <cell r="A85" t="str">
            <v>Y2002DEC</v>
          </cell>
        </row>
        <row r="86">
          <cell r="A86" t="str">
            <v>Y2003JAN</v>
          </cell>
        </row>
        <row r="87">
          <cell r="A87" t="str">
            <v>Y2003FEB</v>
          </cell>
        </row>
        <row r="88">
          <cell r="A88" t="str">
            <v>Y2003MAR</v>
          </cell>
        </row>
        <row r="89">
          <cell r="A89" t="str">
            <v>Y2003APR</v>
          </cell>
        </row>
        <row r="90">
          <cell r="A90" t="str">
            <v>Y2003MAY</v>
          </cell>
        </row>
        <row r="91">
          <cell r="A91" t="str">
            <v>Y2003JUN</v>
          </cell>
        </row>
        <row r="92">
          <cell r="A92" t="str">
            <v>Y2003JUL</v>
          </cell>
        </row>
        <row r="93">
          <cell r="A93" t="str">
            <v>Y2003AUG</v>
          </cell>
        </row>
        <row r="94">
          <cell r="A94" t="str">
            <v>Y2003SEP</v>
          </cell>
        </row>
        <row r="95">
          <cell r="A95" t="str">
            <v>Y2003OCT</v>
          </cell>
        </row>
        <row r="96">
          <cell r="A96" t="str">
            <v>Y2003NOV</v>
          </cell>
        </row>
        <row r="97">
          <cell r="A97" t="str">
            <v>Y2003DEC</v>
          </cell>
        </row>
        <row r="98">
          <cell r="A98" t="str">
            <v>Y2004JAN</v>
          </cell>
        </row>
        <row r="99">
          <cell r="A99" t="str">
            <v>Y2004FEB</v>
          </cell>
        </row>
        <row r="100">
          <cell r="A100" t="str">
            <v>Y2004MAR</v>
          </cell>
        </row>
        <row r="101">
          <cell r="A101" t="str">
            <v>Y2004APR</v>
          </cell>
        </row>
        <row r="102">
          <cell r="A102" t="str">
            <v>Y2004MAY</v>
          </cell>
        </row>
        <row r="103">
          <cell r="A103" t="str">
            <v>Y2004JUN</v>
          </cell>
        </row>
        <row r="104">
          <cell r="A104" t="str">
            <v>Y2004JUL</v>
          </cell>
        </row>
        <row r="105">
          <cell r="A105" t="str">
            <v>Y2004AUG</v>
          </cell>
        </row>
        <row r="106">
          <cell r="A106" t="str">
            <v>Y2004SEP</v>
          </cell>
        </row>
        <row r="107">
          <cell r="A107" t="str">
            <v>Y2004OCT</v>
          </cell>
        </row>
        <row r="108">
          <cell r="A108" t="str">
            <v>Y2004NOV</v>
          </cell>
        </row>
        <row r="109">
          <cell r="A109" t="str">
            <v>Y2004DEC</v>
          </cell>
        </row>
        <row r="110">
          <cell r="A110" t="str">
            <v>Y2005JAN</v>
          </cell>
        </row>
        <row r="111">
          <cell r="A111" t="str">
            <v>Y2005FEB</v>
          </cell>
        </row>
        <row r="112">
          <cell r="A112" t="str">
            <v>Y2005MAR</v>
          </cell>
        </row>
        <row r="113">
          <cell r="A113" t="str">
            <v>Y2005APR</v>
          </cell>
        </row>
        <row r="114">
          <cell r="A114" t="str">
            <v>Y2005MAY</v>
          </cell>
        </row>
        <row r="115">
          <cell r="A115" t="str">
            <v>Y2005JUN</v>
          </cell>
        </row>
        <row r="116">
          <cell r="A116" t="str">
            <v>Y2005JUL</v>
          </cell>
        </row>
        <row r="117">
          <cell r="A117" t="str">
            <v>Y2005AUG</v>
          </cell>
        </row>
        <row r="118">
          <cell r="A118" t="str">
            <v>Y2005SEP</v>
          </cell>
        </row>
        <row r="119">
          <cell r="A119" t="str">
            <v>Y2005OCT</v>
          </cell>
        </row>
        <row r="120">
          <cell r="A120" t="str">
            <v>Y2005NOV</v>
          </cell>
        </row>
        <row r="121">
          <cell r="A121" t="str">
            <v>Y2005DEC</v>
          </cell>
        </row>
        <row r="122">
          <cell r="A122" t="str">
            <v>Y2006JAN</v>
          </cell>
        </row>
        <row r="123">
          <cell r="A123" t="str">
            <v>Y2006FEB</v>
          </cell>
        </row>
        <row r="124">
          <cell r="A124" t="str">
            <v>Y2006MAR</v>
          </cell>
        </row>
        <row r="125">
          <cell r="A125" t="str">
            <v>Y2006APR</v>
          </cell>
        </row>
        <row r="126">
          <cell r="A126" t="str">
            <v>Y2006MAY</v>
          </cell>
        </row>
        <row r="127">
          <cell r="A127" t="str">
            <v>Y2006JUN</v>
          </cell>
        </row>
        <row r="128">
          <cell r="A128" t="str">
            <v>Y2006JUL</v>
          </cell>
        </row>
        <row r="129">
          <cell r="A129" t="str">
            <v>Y2006AUG</v>
          </cell>
        </row>
        <row r="130">
          <cell r="A130" t="str">
            <v>Y2006SEP</v>
          </cell>
        </row>
        <row r="131">
          <cell r="A131" t="str">
            <v>Y2006OCT</v>
          </cell>
        </row>
        <row r="132">
          <cell r="A132" t="str">
            <v>Y2006NOV</v>
          </cell>
        </row>
        <row r="133">
          <cell r="A133" t="str">
            <v>Y2006DEC</v>
          </cell>
        </row>
        <row r="134">
          <cell r="A134" t="str">
            <v>Y2007JAN</v>
          </cell>
        </row>
        <row r="135">
          <cell r="A135" t="str">
            <v>Y2007FEB</v>
          </cell>
        </row>
        <row r="136">
          <cell r="A136" t="str">
            <v>Y2007MAR</v>
          </cell>
        </row>
        <row r="137">
          <cell r="A137" t="str">
            <v>Y2007APR</v>
          </cell>
        </row>
        <row r="138">
          <cell r="A138" t="str">
            <v>Y2007MAY</v>
          </cell>
        </row>
        <row r="139">
          <cell r="A139" t="str">
            <v>Y2007JUN</v>
          </cell>
        </row>
        <row r="140">
          <cell r="A140" t="str">
            <v>Y2007JUL</v>
          </cell>
        </row>
        <row r="141">
          <cell r="A141" t="str">
            <v>Y2007AUG</v>
          </cell>
        </row>
        <row r="142">
          <cell r="A142" t="str">
            <v>Y2007SEP</v>
          </cell>
        </row>
        <row r="143">
          <cell r="A143" t="str">
            <v>Y2007OCT</v>
          </cell>
        </row>
        <row r="144">
          <cell r="A144" t="str">
            <v>Y2007NOV</v>
          </cell>
        </row>
        <row r="145">
          <cell r="A145" t="str">
            <v>Y2007DEC</v>
          </cell>
        </row>
        <row r="146">
          <cell r="A146" t="str">
            <v>Y2008JAN</v>
          </cell>
        </row>
        <row r="147">
          <cell r="A147" t="str">
            <v>Y2008FEB</v>
          </cell>
        </row>
        <row r="148">
          <cell r="A148" t="str">
            <v>Y2008MAR</v>
          </cell>
        </row>
        <row r="149">
          <cell r="A149" t="str">
            <v>Y2008APR</v>
          </cell>
        </row>
        <row r="150">
          <cell r="A150" t="str">
            <v>Y2008MAY</v>
          </cell>
        </row>
        <row r="151">
          <cell r="A151" t="str">
            <v>Y2008JUN</v>
          </cell>
        </row>
        <row r="152">
          <cell r="A152" t="str">
            <v>Y2008JUL</v>
          </cell>
        </row>
        <row r="153">
          <cell r="A153" t="str">
            <v>Y2008AUG</v>
          </cell>
        </row>
        <row r="154">
          <cell r="A154" t="str">
            <v>Y2008SEP</v>
          </cell>
        </row>
        <row r="155">
          <cell r="A155" t="str">
            <v>Y2008OCT</v>
          </cell>
        </row>
        <row r="156">
          <cell r="A156" t="str">
            <v>Y2008NOV</v>
          </cell>
        </row>
        <row r="157">
          <cell r="A157" t="str">
            <v>Y2008DEC</v>
          </cell>
        </row>
        <row r="158">
          <cell r="A158" t="str">
            <v>Y2009JAN</v>
          </cell>
        </row>
        <row r="159">
          <cell r="A159" t="str">
            <v>Y2009FEB</v>
          </cell>
        </row>
        <row r="160">
          <cell r="A160" t="str">
            <v>Y2009MAR</v>
          </cell>
        </row>
        <row r="161">
          <cell r="A161" t="str">
            <v>Y2009APR</v>
          </cell>
        </row>
        <row r="162">
          <cell r="A162" t="str">
            <v>Y2009MAY</v>
          </cell>
        </row>
        <row r="163">
          <cell r="A163" t="str">
            <v>Y2009JUN</v>
          </cell>
        </row>
        <row r="164">
          <cell r="A164" t="str">
            <v>Y2009JUL</v>
          </cell>
        </row>
        <row r="165">
          <cell r="A165" t="str">
            <v>Y2009AUG</v>
          </cell>
        </row>
        <row r="166">
          <cell r="A166" t="str">
            <v>Y2009SEP</v>
          </cell>
        </row>
        <row r="167">
          <cell r="A167" t="str">
            <v>Y2009OCT</v>
          </cell>
        </row>
        <row r="168">
          <cell r="A168" t="str">
            <v>Y2009NOV</v>
          </cell>
        </row>
        <row r="169">
          <cell r="A169" t="str">
            <v>Y2009DEC</v>
          </cell>
        </row>
        <row r="170">
          <cell r="A170" t="str">
            <v>Y2010JAN</v>
          </cell>
        </row>
        <row r="171">
          <cell r="A171" t="str">
            <v>Y2010FEB</v>
          </cell>
        </row>
        <row r="172">
          <cell r="A172" t="str">
            <v>Y2010MAR</v>
          </cell>
        </row>
        <row r="173">
          <cell r="A173" t="str">
            <v>Y2010APR</v>
          </cell>
        </row>
        <row r="174">
          <cell r="A174" t="str">
            <v>Y2010MAY</v>
          </cell>
        </row>
        <row r="175">
          <cell r="A175" t="str">
            <v>Y2010JUN</v>
          </cell>
        </row>
        <row r="176">
          <cell r="A176" t="str">
            <v>Y2010JUL</v>
          </cell>
        </row>
        <row r="177">
          <cell r="A177" t="str">
            <v>Y2010AUG</v>
          </cell>
        </row>
        <row r="178">
          <cell r="A178" t="str">
            <v>Y2010SEP</v>
          </cell>
        </row>
        <row r="179">
          <cell r="A179" t="str">
            <v>Y2010OCT</v>
          </cell>
        </row>
        <row r="180">
          <cell r="A180" t="str">
            <v>Y2010NOV</v>
          </cell>
        </row>
        <row r="181">
          <cell r="A181" t="str">
            <v>Y2010DEC</v>
          </cell>
        </row>
        <row r="182">
          <cell r="A182" t="str">
            <v>Y2011JAN</v>
          </cell>
        </row>
        <row r="183">
          <cell r="A183" t="str">
            <v>Y2011FEB</v>
          </cell>
        </row>
        <row r="184">
          <cell r="A184" t="str">
            <v>Y2011MAR</v>
          </cell>
        </row>
        <row r="185">
          <cell r="A185" t="str">
            <v>Y2011APR</v>
          </cell>
        </row>
        <row r="186">
          <cell r="A186" t="str">
            <v>Y2011MAY</v>
          </cell>
        </row>
        <row r="187">
          <cell r="A187" t="str">
            <v>Y2011JUN</v>
          </cell>
        </row>
        <row r="188">
          <cell r="A188" t="str">
            <v>Y2011JUL</v>
          </cell>
        </row>
        <row r="189">
          <cell r="A189" t="str">
            <v>Y2011AUG</v>
          </cell>
        </row>
        <row r="190">
          <cell r="A190" t="str">
            <v>Y2011SEP</v>
          </cell>
        </row>
        <row r="191">
          <cell r="A191" t="str">
            <v>Y2011OCT</v>
          </cell>
        </row>
        <row r="192">
          <cell r="A192" t="str">
            <v>Y2011NOV</v>
          </cell>
        </row>
        <row r="193">
          <cell r="A193" t="str">
            <v>Y2011DEC</v>
          </cell>
        </row>
        <row r="194">
          <cell r="A194" t="str">
            <v>Y2012JAN</v>
          </cell>
        </row>
        <row r="195">
          <cell r="A195" t="str">
            <v>Y2012FEB</v>
          </cell>
        </row>
        <row r="196">
          <cell r="A196" t="str">
            <v>Y2012MAR</v>
          </cell>
        </row>
        <row r="197">
          <cell r="A197" t="str">
            <v>Y2012APR</v>
          </cell>
        </row>
        <row r="198">
          <cell r="A198" t="str">
            <v>Y2012MAY</v>
          </cell>
        </row>
        <row r="199">
          <cell r="A199" t="str">
            <v>Y2012JUN</v>
          </cell>
        </row>
        <row r="200">
          <cell r="A200" t="str">
            <v>Y2012JUL</v>
          </cell>
        </row>
        <row r="201">
          <cell r="A201" t="str">
            <v>Y2012AUG</v>
          </cell>
        </row>
        <row r="202">
          <cell r="A202" t="str">
            <v>Y2012SEP</v>
          </cell>
        </row>
        <row r="203">
          <cell r="A203" t="str">
            <v>Y2012OCT</v>
          </cell>
        </row>
        <row r="204">
          <cell r="A204" t="str">
            <v>Y2012NOV</v>
          </cell>
        </row>
        <row r="205">
          <cell r="A205" t="str">
            <v>Y2012DEC</v>
          </cell>
        </row>
        <row r="206">
          <cell r="A206" t="str">
            <v>Y2013JAN</v>
          </cell>
        </row>
        <row r="207">
          <cell r="A207" t="str">
            <v>Y2013FEB</v>
          </cell>
        </row>
        <row r="208">
          <cell r="A208" t="str">
            <v>Y2013MAR</v>
          </cell>
        </row>
        <row r="209">
          <cell r="A209" t="str">
            <v>Y2013APR</v>
          </cell>
        </row>
        <row r="210">
          <cell r="A210" t="str">
            <v>Y2013MAY</v>
          </cell>
        </row>
        <row r="211">
          <cell r="A211" t="str">
            <v>Y2013JUN</v>
          </cell>
        </row>
        <row r="212">
          <cell r="A212" t="str">
            <v>Y2013JUL</v>
          </cell>
        </row>
        <row r="213">
          <cell r="A213" t="str">
            <v>Y2013AUG</v>
          </cell>
        </row>
        <row r="214">
          <cell r="A214" t="str">
            <v>Y2013SEP</v>
          </cell>
        </row>
        <row r="215">
          <cell r="A215" t="str">
            <v>Y2013OCT</v>
          </cell>
        </row>
        <row r="216">
          <cell r="A216" t="str">
            <v>Y2013NOV</v>
          </cell>
        </row>
        <row r="217">
          <cell r="A217" t="str">
            <v>Y2013DEC</v>
          </cell>
        </row>
        <row r="218">
          <cell r="A218" t="str">
            <v>Y2014JAN</v>
          </cell>
        </row>
        <row r="219">
          <cell r="A219" t="str">
            <v>Y2014FEB</v>
          </cell>
        </row>
        <row r="220">
          <cell r="A220" t="str">
            <v>Y2014MAR</v>
          </cell>
        </row>
        <row r="221">
          <cell r="A221" t="str">
            <v>Y2014APR</v>
          </cell>
        </row>
        <row r="222">
          <cell r="A222" t="str">
            <v>Y2014MAY</v>
          </cell>
        </row>
        <row r="223">
          <cell r="A223" t="str">
            <v>Y2014JUN</v>
          </cell>
        </row>
        <row r="224">
          <cell r="A224" t="str">
            <v>Y2014JUL</v>
          </cell>
        </row>
        <row r="225">
          <cell r="A225" t="str">
            <v>Y2014AUG</v>
          </cell>
        </row>
        <row r="226">
          <cell r="A226" t="str">
            <v>Y2014SEP</v>
          </cell>
        </row>
        <row r="227">
          <cell r="A227" t="str">
            <v>Y2014OCT</v>
          </cell>
        </row>
        <row r="228">
          <cell r="A228" t="str">
            <v>Y2014NOV</v>
          </cell>
        </row>
        <row r="229">
          <cell r="A229" t="str">
            <v>Y2014DEC</v>
          </cell>
        </row>
        <row r="230">
          <cell r="A230" t="str">
            <v>Y2015JAN</v>
          </cell>
        </row>
        <row r="231">
          <cell r="A231" t="str">
            <v>Y2015FEB</v>
          </cell>
        </row>
        <row r="232">
          <cell r="A232" t="str">
            <v>Y2015MAR</v>
          </cell>
        </row>
        <row r="233">
          <cell r="A233" t="str">
            <v>Y2015APR</v>
          </cell>
        </row>
        <row r="234">
          <cell r="A234" t="str">
            <v>Y2015MAY</v>
          </cell>
        </row>
        <row r="235">
          <cell r="A235" t="str">
            <v>Y2015JUN</v>
          </cell>
        </row>
        <row r="236">
          <cell r="A236" t="str">
            <v>Y2015JUL</v>
          </cell>
        </row>
        <row r="237">
          <cell r="A237" t="str">
            <v>Y2015AUG</v>
          </cell>
        </row>
        <row r="238">
          <cell r="A238" t="str">
            <v>Y2015SEP</v>
          </cell>
        </row>
        <row r="239">
          <cell r="A239" t="str">
            <v>Y2015OCT</v>
          </cell>
        </row>
        <row r="240">
          <cell r="A240" t="str">
            <v>Y2015NOV</v>
          </cell>
        </row>
        <row r="241">
          <cell r="A241" t="str">
            <v>Y2015DEC</v>
          </cell>
        </row>
        <row r="242">
          <cell r="A242" t="str">
            <v>Y2016JAN</v>
          </cell>
        </row>
        <row r="243">
          <cell r="A243" t="str">
            <v>Y2016FEB</v>
          </cell>
        </row>
        <row r="244">
          <cell r="A244" t="str">
            <v>Y2016MAR</v>
          </cell>
        </row>
        <row r="245">
          <cell r="A245" t="str">
            <v>Y2016APR</v>
          </cell>
        </row>
        <row r="246">
          <cell r="A246" t="str">
            <v>Y2016MAY</v>
          </cell>
        </row>
        <row r="247">
          <cell r="A247" t="str">
            <v>Y2016JUN</v>
          </cell>
        </row>
        <row r="248">
          <cell r="A248" t="str">
            <v>Y2016JUL</v>
          </cell>
        </row>
        <row r="249">
          <cell r="A249" t="str">
            <v>Y2016AUG</v>
          </cell>
        </row>
        <row r="250">
          <cell r="A250" t="str">
            <v>Y2016SEP</v>
          </cell>
        </row>
        <row r="251">
          <cell r="A251" t="str">
            <v>Y2016OCT</v>
          </cell>
        </row>
        <row r="252">
          <cell r="A252" t="str">
            <v>Y2016NOV</v>
          </cell>
        </row>
        <row r="253">
          <cell r="A253" t="str">
            <v>Y2016DEC</v>
          </cell>
        </row>
        <row r="254">
          <cell r="A254" t="str">
            <v>Y2017JAN</v>
          </cell>
        </row>
        <row r="255">
          <cell r="A255" t="str">
            <v>Y2017FEB</v>
          </cell>
        </row>
        <row r="256">
          <cell r="A256" t="str">
            <v>Y2017MAR</v>
          </cell>
        </row>
        <row r="257">
          <cell r="A257" t="str">
            <v>Y2017APR</v>
          </cell>
        </row>
        <row r="258">
          <cell r="A258" t="str">
            <v>Y2017MAY</v>
          </cell>
        </row>
        <row r="259">
          <cell r="A259" t="str">
            <v>Y2017JUN</v>
          </cell>
        </row>
        <row r="260">
          <cell r="A260" t="str">
            <v>Y2017JUL</v>
          </cell>
        </row>
        <row r="261">
          <cell r="A261" t="str">
            <v>Y2017AUG</v>
          </cell>
        </row>
        <row r="262">
          <cell r="A262" t="str">
            <v>Y2017SEP</v>
          </cell>
        </row>
        <row r="263">
          <cell r="A263" t="str">
            <v>Y2017OCT</v>
          </cell>
        </row>
        <row r="264">
          <cell r="A264" t="str">
            <v>Y2017NOV</v>
          </cell>
        </row>
        <row r="265">
          <cell r="A265" t="str">
            <v>Y2017DEC</v>
          </cell>
        </row>
        <row r="266">
          <cell r="A266" t="str">
            <v>Y2018JAN</v>
          </cell>
        </row>
        <row r="267">
          <cell r="A267" t="str">
            <v>Y2018FEB</v>
          </cell>
        </row>
        <row r="268">
          <cell r="A268" t="str">
            <v>Y2018MAR</v>
          </cell>
        </row>
        <row r="269">
          <cell r="A269" t="str">
            <v>Y2018APR</v>
          </cell>
        </row>
        <row r="270">
          <cell r="A270" t="str">
            <v>Y2018MAY</v>
          </cell>
        </row>
        <row r="271">
          <cell r="A271" t="str">
            <v>Y2018JUN</v>
          </cell>
        </row>
        <row r="272">
          <cell r="A272" t="str">
            <v>Y2018JUL</v>
          </cell>
        </row>
        <row r="273">
          <cell r="A273" t="str">
            <v>Y2018AUG</v>
          </cell>
        </row>
        <row r="274">
          <cell r="A274" t="str">
            <v>Y2018SEP</v>
          </cell>
        </row>
        <row r="275">
          <cell r="A275" t="str">
            <v>Y2018OCT</v>
          </cell>
        </row>
        <row r="276">
          <cell r="A276" t="str">
            <v>Y2018NOV</v>
          </cell>
        </row>
        <row r="277">
          <cell r="A277" t="str">
            <v>Y2018DEC</v>
          </cell>
        </row>
        <row r="278">
          <cell r="A278" t="str">
            <v>Y2019JAN</v>
          </cell>
        </row>
        <row r="279">
          <cell r="A279" t="str">
            <v>Y2019FEB</v>
          </cell>
        </row>
        <row r="280">
          <cell r="A280" t="str">
            <v>Y2019MAR</v>
          </cell>
        </row>
        <row r="281">
          <cell r="A281" t="str">
            <v>Y2019APR</v>
          </cell>
        </row>
        <row r="282">
          <cell r="A282" t="str">
            <v>Y2019MAY</v>
          </cell>
        </row>
        <row r="283">
          <cell r="A283" t="str">
            <v>Y2019JUN</v>
          </cell>
        </row>
        <row r="284">
          <cell r="A284" t="str">
            <v>Y2019JUL</v>
          </cell>
        </row>
        <row r="285">
          <cell r="A285" t="str">
            <v>Y2019AUG</v>
          </cell>
        </row>
        <row r="286">
          <cell r="A286" t="str">
            <v>Y2019SEP</v>
          </cell>
        </row>
        <row r="287">
          <cell r="A287" t="str">
            <v>Y2019OCT</v>
          </cell>
        </row>
        <row r="288">
          <cell r="A288" t="str">
            <v>Y2019NOV</v>
          </cell>
        </row>
        <row r="289">
          <cell r="A289" t="str">
            <v>Y2019DEC</v>
          </cell>
        </row>
        <row r="290">
          <cell r="A290" t="str">
            <v>Y2020JAN</v>
          </cell>
        </row>
        <row r="291">
          <cell r="A291" t="str">
            <v>Y2020FEB</v>
          </cell>
        </row>
        <row r="292">
          <cell r="A292" t="str">
            <v>Y2020MAR</v>
          </cell>
        </row>
        <row r="293">
          <cell r="A293" t="str">
            <v>Y2020APR</v>
          </cell>
        </row>
        <row r="294">
          <cell r="A294" t="str">
            <v>Y2020MAY</v>
          </cell>
        </row>
        <row r="295">
          <cell r="A295" t="str">
            <v>Y2020JUN</v>
          </cell>
        </row>
        <row r="296">
          <cell r="A296" t="str">
            <v>Y2020JUL</v>
          </cell>
        </row>
        <row r="297">
          <cell r="A297" t="str">
            <v>Y2020AUG</v>
          </cell>
        </row>
        <row r="298">
          <cell r="A298" t="str">
            <v>Y2020SEP</v>
          </cell>
        </row>
        <row r="299">
          <cell r="A299" t="str">
            <v>Y2020OCT</v>
          </cell>
        </row>
        <row r="300">
          <cell r="A300" t="str">
            <v>Y2020NOV</v>
          </cell>
        </row>
        <row r="301">
          <cell r="A301" t="str">
            <v>Y2020DEC</v>
          </cell>
        </row>
        <row r="302">
          <cell r="A302" t="str">
            <v>Y2021JAN</v>
          </cell>
        </row>
        <row r="303">
          <cell r="A303" t="str">
            <v>Y2021FEB</v>
          </cell>
        </row>
        <row r="304">
          <cell r="A304" t="str">
            <v>Y2021MAR</v>
          </cell>
        </row>
        <row r="305">
          <cell r="A305" t="str">
            <v>Y2021APR</v>
          </cell>
        </row>
        <row r="306">
          <cell r="A306" t="str">
            <v>Y2021MAY</v>
          </cell>
        </row>
        <row r="307">
          <cell r="A307" t="str">
            <v>Y2021JUN</v>
          </cell>
        </row>
        <row r="308">
          <cell r="A308" t="str">
            <v>Y2021JUL</v>
          </cell>
        </row>
        <row r="309">
          <cell r="A309" t="str">
            <v>Y2021AUG</v>
          </cell>
        </row>
        <row r="310">
          <cell r="A310" t="str">
            <v>Y2021SEP</v>
          </cell>
        </row>
        <row r="311">
          <cell r="A311" t="str">
            <v>Y2021OCT</v>
          </cell>
        </row>
        <row r="312">
          <cell r="A312" t="str">
            <v>Y2021NOV</v>
          </cell>
        </row>
        <row r="313">
          <cell r="A313" t="str">
            <v>Y2021DEC</v>
          </cell>
        </row>
        <row r="314">
          <cell r="A314" t="str">
            <v>Y2022JAN</v>
          </cell>
        </row>
        <row r="315">
          <cell r="A315" t="str">
            <v>Y2022FEB</v>
          </cell>
        </row>
        <row r="316">
          <cell r="A316" t="str">
            <v>Y2022MAR</v>
          </cell>
        </row>
        <row r="317">
          <cell r="A317" t="str">
            <v>Y2022APR</v>
          </cell>
        </row>
        <row r="318">
          <cell r="A318" t="str">
            <v>Y2022MAY</v>
          </cell>
        </row>
        <row r="319">
          <cell r="A319" t="str">
            <v>Y2022JUN</v>
          </cell>
        </row>
        <row r="320">
          <cell r="A320" t="str">
            <v>Y2022JUL</v>
          </cell>
        </row>
        <row r="321">
          <cell r="A321" t="str">
            <v>Y2022AUG</v>
          </cell>
        </row>
        <row r="322">
          <cell r="A322" t="str">
            <v>Y2022SEP</v>
          </cell>
        </row>
        <row r="323">
          <cell r="A323" t="str">
            <v>Y2022OCT</v>
          </cell>
        </row>
        <row r="324">
          <cell r="A324" t="str">
            <v>Y2022NOV</v>
          </cell>
        </row>
        <row r="325">
          <cell r="A325" t="str">
            <v>Y2022DEC</v>
          </cell>
        </row>
        <row r="326">
          <cell r="A326" t="str">
            <v>Y2023JAN</v>
          </cell>
        </row>
        <row r="327">
          <cell r="A327" t="str">
            <v>Y2023FEB</v>
          </cell>
        </row>
        <row r="328">
          <cell r="A328" t="str">
            <v>Y2023MAR</v>
          </cell>
        </row>
        <row r="329">
          <cell r="A329" t="str">
            <v>Y2023APR</v>
          </cell>
        </row>
        <row r="330">
          <cell r="A330" t="str">
            <v>Y2023MAY</v>
          </cell>
        </row>
        <row r="331">
          <cell r="A331" t="str">
            <v>Y2023JUN</v>
          </cell>
        </row>
        <row r="332">
          <cell r="A332" t="str">
            <v>Y2023JUL</v>
          </cell>
        </row>
        <row r="333">
          <cell r="A333" t="str">
            <v>Y2023AUG</v>
          </cell>
        </row>
        <row r="334">
          <cell r="A334" t="str">
            <v>Y2023SEP</v>
          </cell>
        </row>
        <row r="335">
          <cell r="A335" t="str">
            <v>Y2023OCT</v>
          </cell>
        </row>
        <row r="336">
          <cell r="A336" t="str">
            <v>Y2023NOV</v>
          </cell>
        </row>
        <row r="337">
          <cell r="A337" t="str">
            <v>Y2023DEC</v>
          </cell>
        </row>
        <row r="338">
          <cell r="A338" t="str">
            <v>Y2024JAN</v>
          </cell>
        </row>
        <row r="339">
          <cell r="A339" t="str">
            <v>Y2024FEB</v>
          </cell>
        </row>
        <row r="340">
          <cell r="A340" t="str">
            <v>Y2024MAR</v>
          </cell>
        </row>
        <row r="341">
          <cell r="A341" t="str">
            <v>Y2024APR</v>
          </cell>
        </row>
        <row r="342">
          <cell r="A342" t="str">
            <v>Y2024MAY</v>
          </cell>
        </row>
        <row r="343">
          <cell r="A343" t="str">
            <v>Y2024JUN</v>
          </cell>
        </row>
        <row r="344">
          <cell r="A344" t="str">
            <v>Y2024JUL</v>
          </cell>
        </row>
        <row r="345">
          <cell r="A345" t="str">
            <v>Y2024AUG</v>
          </cell>
        </row>
        <row r="346">
          <cell r="A346" t="str">
            <v>Y2024SEP</v>
          </cell>
        </row>
        <row r="347">
          <cell r="A347" t="str">
            <v>Y2024OCT</v>
          </cell>
        </row>
        <row r="348">
          <cell r="A348" t="str">
            <v>Y2024NOV</v>
          </cell>
        </row>
        <row r="349">
          <cell r="A349" t="str">
            <v>Y2024DEC</v>
          </cell>
        </row>
        <row r="350">
          <cell r="A350" t="str">
            <v>Y2025JAN</v>
          </cell>
        </row>
        <row r="351">
          <cell r="A351" t="str">
            <v>Y2025FEB</v>
          </cell>
        </row>
        <row r="352">
          <cell r="A352" t="str">
            <v>Y2025MAR</v>
          </cell>
        </row>
        <row r="353">
          <cell r="A353" t="str">
            <v>Y2025APR</v>
          </cell>
        </row>
        <row r="354">
          <cell r="A354" t="str">
            <v>Y2025MAY</v>
          </cell>
        </row>
        <row r="355">
          <cell r="A355" t="str">
            <v>Y2025JUN</v>
          </cell>
        </row>
        <row r="356">
          <cell r="A356" t="str">
            <v>Y2025JUL</v>
          </cell>
        </row>
        <row r="357">
          <cell r="A357" t="str">
            <v>Y2025AUG</v>
          </cell>
        </row>
      </sheetData>
      <sheetData sheetId="38">
        <row r="1">
          <cell r="A1" t="str">
            <v>x</v>
          </cell>
        </row>
        <row r="2">
          <cell r="A2" t="str">
            <v>Y1996JAN</v>
          </cell>
        </row>
        <row r="3">
          <cell r="A3" t="str">
            <v>Y1996FEB</v>
          </cell>
        </row>
        <row r="4">
          <cell r="A4" t="str">
            <v>Y1996MAR</v>
          </cell>
        </row>
        <row r="5">
          <cell r="A5" t="str">
            <v>Y1996APR</v>
          </cell>
        </row>
        <row r="6">
          <cell r="A6" t="str">
            <v>Y1996MAY</v>
          </cell>
        </row>
        <row r="7">
          <cell r="A7" t="str">
            <v>Y1996JUN</v>
          </cell>
        </row>
        <row r="8">
          <cell r="A8" t="str">
            <v>Y1996JUL</v>
          </cell>
        </row>
        <row r="9">
          <cell r="A9" t="str">
            <v>Y1996AUG</v>
          </cell>
        </row>
        <row r="10">
          <cell r="A10" t="str">
            <v>Y1996SEP</v>
          </cell>
        </row>
        <row r="11">
          <cell r="A11" t="str">
            <v>Y1996OCT</v>
          </cell>
        </row>
        <row r="12">
          <cell r="A12" t="str">
            <v>Y1996NOV</v>
          </cell>
        </row>
        <row r="13">
          <cell r="A13" t="str">
            <v>Y1996DEC</v>
          </cell>
        </row>
        <row r="14">
          <cell r="A14" t="str">
            <v>Y1997JAN</v>
          </cell>
        </row>
        <row r="15">
          <cell r="A15" t="str">
            <v>Y1997FEB</v>
          </cell>
        </row>
        <row r="16">
          <cell r="A16" t="str">
            <v>Y1997MAR</v>
          </cell>
        </row>
        <row r="17">
          <cell r="A17" t="str">
            <v>Y1997APR</v>
          </cell>
        </row>
        <row r="18">
          <cell r="A18" t="str">
            <v>Y1997MAY</v>
          </cell>
        </row>
        <row r="19">
          <cell r="A19" t="str">
            <v>Y1997JUN</v>
          </cell>
        </row>
        <row r="20">
          <cell r="A20" t="str">
            <v>Y1997JUL</v>
          </cell>
        </row>
        <row r="21">
          <cell r="A21" t="str">
            <v>Y1997AUG</v>
          </cell>
        </row>
        <row r="22">
          <cell r="A22" t="str">
            <v>Y1997SEP</v>
          </cell>
        </row>
        <row r="23">
          <cell r="A23" t="str">
            <v>Y1997OCT</v>
          </cell>
        </row>
        <row r="24">
          <cell r="A24" t="str">
            <v>Y1997NOV</v>
          </cell>
        </row>
        <row r="25">
          <cell r="A25" t="str">
            <v>Y1997DEC</v>
          </cell>
        </row>
        <row r="26">
          <cell r="A26" t="str">
            <v>Y1998JAN</v>
          </cell>
        </row>
        <row r="27">
          <cell r="A27" t="str">
            <v>Y1998FEB</v>
          </cell>
        </row>
        <row r="28">
          <cell r="A28" t="str">
            <v>Y1998MAR</v>
          </cell>
        </row>
        <row r="29">
          <cell r="A29" t="str">
            <v>Y1998APR</v>
          </cell>
        </row>
        <row r="30">
          <cell r="A30" t="str">
            <v>Y1998MAY</v>
          </cell>
        </row>
        <row r="31">
          <cell r="A31" t="str">
            <v>Y1998JUN</v>
          </cell>
        </row>
        <row r="32">
          <cell r="A32" t="str">
            <v>Y1998JUL</v>
          </cell>
        </row>
        <row r="33">
          <cell r="A33" t="str">
            <v>Y1998AUG</v>
          </cell>
        </row>
        <row r="34">
          <cell r="A34" t="str">
            <v>Y1998SEP</v>
          </cell>
        </row>
        <row r="35">
          <cell r="A35" t="str">
            <v>Y1998OCT</v>
          </cell>
        </row>
        <row r="36">
          <cell r="A36" t="str">
            <v>Y1998NOV</v>
          </cell>
        </row>
        <row r="37">
          <cell r="A37" t="str">
            <v>Y1998DEC</v>
          </cell>
        </row>
        <row r="38">
          <cell r="A38" t="str">
            <v>Y1999JAN</v>
          </cell>
        </row>
        <row r="39">
          <cell r="A39" t="str">
            <v>Y1999FEB</v>
          </cell>
        </row>
        <row r="40">
          <cell r="A40" t="str">
            <v>Y1999MAR</v>
          </cell>
        </row>
        <row r="41">
          <cell r="A41" t="str">
            <v>Y1999APR</v>
          </cell>
        </row>
        <row r="42">
          <cell r="A42" t="str">
            <v>Y1999MAY</v>
          </cell>
        </row>
        <row r="43">
          <cell r="A43" t="str">
            <v>Y1999JUN</v>
          </cell>
        </row>
        <row r="44">
          <cell r="A44" t="str">
            <v>Y1999JUL</v>
          </cell>
        </row>
        <row r="45">
          <cell r="A45" t="str">
            <v>Y1999AUG</v>
          </cell>
        </row>
        <row r="46">
          <cell r="A46" t="str">
            <v>Y1999SEP</v>
          </cell>
        </row>
        <row r="47">
          <cell r="A47" t="str">
            <v>Y1999OCT</v>
          </cell>
        </row>
        <row r="48">
          <cell r="A48" t="str">
            <v>Y1999NOV</v>
          </cell>
        </row>
        <row r="49">
          <cell r="A49" t="str">
            <v>Y1999DEC</v>
          </cell>
        </row>
        <row r="50">
          <cell r="A50" t="str">
            <v>Y2000JAN</v>
          </cell>
        </row>
        <row r="51">
          <cell r="A51" t="str">
            <v>Y2000FEB</v>
          </cell>
        </row>
        <row r="52">
          <cell r="A52" t="str">
            <v>Y2000MAR</v>
          </cell>
        </row>
        <row r="53">
          <cell r="A53" t="str">
            <v>Y2000APR</v>
          </cell>
        </row>
        <row r="54">
          <cell r="A54" t="str">
            <v>Y2000MAY</v>
          </cell>
        </row>
        <row r="55">
          <cell r="A55" t="str">
            <v>Y2000JUN</v>
          </cell>
        </row>
        <row r="56">
          <cell r="A56" t="str">
            <v>Y2000JUL</v>
          </cell>
        </row>
        <row r="57">
          <cell r="A57" t="str">
            <v>Y2000AUG</v>
          </cell>
        </row>
        <row r="58">
          <cell r="A58" t="str">
            <v>Y2000SEP</v>
          </cell>
        </row>
        <row r="59">
          <cell r="A59" t="str">
            <v>Y2000OCT</v>
          </cell>
        </row>
        <row r="60">
          <cell r="A60" t="str">
            <v>Y2000NOV</v>
          </cell>
        </row>
        <row r="61">
          <cell r="A61" t="str">
            <v>Y2000DEC</v>
          </cell>
        </row>
        <row r="62">
          <cell r="A62" t="str">
            <v>Y2001JAN</v>
          </cell>
        </row>
        <row r="63">
          <cell r="A63" t="str">
            <v>Y2001FEB</v>
          </cell>
        </row>
        <row r="64">
          <cell r="A64" t="str">
            <v>Y2001MAR</v>
          </cell>
        </row>
        <row r="65">
          <cell r="A65" t="str">
            <v>Y2001APR</v>
          </cell>
        </row>
        <row r="66">
          <cell r="A66" t="str">
            <v>Y2001MAY</v>
          </cell>
        </row>
        <row r="67">
          <cell r="A67" t="str">
            <v>Y2001JUN</v>
          </cell>
        </row>
        <row r="68">
          <cell r="A68" t="str">
            <v>Y2001JUL</v>
          </cell>
        </row>
        <row r="69">
          <cell r="A69" t="str">
            <v>Y2001AUG</v>
          </cell>
        </row>
        <row r="70">
          <cell r="A70" t="str">
            <v>Y2001SEP</v>
          </cell>
        </row>
        <row r="71">
          <cell r="A71" t="str">
            <v>Y2001OCT</v>
          </cell>
        </row>
        <row r="72">
          <cell r="A72" t="str">
            <v>Y2001NOV</v>
          </cell>
        </row>
        <row r="73">
          <cell r="A73" t="str">
            <v>Y2001DEC</v>
          </cell>
        </row>
        <row r="74">
          <cell r="A74" t="str">
            <v>Y2002JAN</v>
          </cell>
        </row>
        <row r="75">
          <cell r="A75" t="str">
            <v>Y2002FEB</v>
          </cell>
        </row>
        <row r="76">
          <cell r="A76" t="str">
            <v>Y2002MAR</v>
          </cell>
        </row>
        <row r="77">
          <cell r="A77" t="str">
            <v>Y2002APR</v>
          </cell>
        </row>
        <row r="78">
          <cell r="A78" t="str">
            <v>Y2002MAY</v>
          </cell>
        </row>
        <row r="79">
          <cell r="A79" t="str">
            <v>Y2002JUN</v>
          </cell>
        </row>
        <row r="80">
          <cell r="A80" t="str">
            <v>Y2002JUL</v>
          </cell>
        </row>
        <row r="81">
          <cell r="A81" t="str">
            <v>Y2002AUG</v>
          </cell>
        </row>
        <row r="82">
          <cell r="A82" t="str">
            <v>Y2002SEP</v>
          </cell>
        </row>
        <row r="83">
          <cell r="A83" t="str">
            <v>Y2002OCT</v>
          </cell>
        </row>
        <row r="84">
          <cell r="A84" t="str">
            <v>Y2002NOV</v>
          </cell>
        </row>
        <row r="85">
          <cell r="A85" t="str">
            <v>Y2002DEC</v>
          </cell>
        </row>
        <row r="86">
          <cell r="A86" t="str">
            <v>Y2003JAN</v>
          </cell>
        </row>
        <row r="87">
          <cell r="A87" t="str">
            <v>Y2003FEB</v>
          </cell>
        </row>
        <row r="88">
          <cell r="A88" t="str">
            <v>Y2003MAR</v>
          </cell>
        </row>
        <row r="89">
          <cell r="A89" t="str">
            <v>Y2003APR</v>
          </cell>
        </row>
        <row r="90">
          <cell r="A90" t="str">
            <v>Y2003MAY</v>
          </cell>
        </row>
        <row r="91">
          <cell r="A91" t="str">
            <v>Y2003JUN</v>
          </cell>
        </row>
        <row r="92">
          <cell r="A92" t="str">
            <v>Y2003JUL</v>
          </cell>
        </row>
        <row r="93">
          <cell r="A93" t="str">
            <v>Y2003AUG</v>
          </cell>
        </row>
        <row r="94">
          <cell r="A94" t="str">
            <v>Y2003SEP</v>
          </cell>
        </row>
        <row r="95">
          <cell r="A95" t="str">
            <v>Y2003OCT</v>
          </cell>
        </row>
        <row r="96">
          <cell r="A96" t="str">
            <v>Y2003NOV</v>
          </cell>
        </row>
        <row r="97">
          <cell r="A97" t="str">
            <v>Y2003DEC</v>
          </cell>
        </row>
        <row r="98">
          <cell r="A98" t="str">
            <v>Y2004JAN</v>
          </cell>
        </row>
        <row r="99">
          <cell r="A99" t="str">
            <v>Y2004FEB</v>
          </cell>
        </row>
        <row r="100">
          <cell r="A100" t="str">
            <v>Y2004MAR</v>
          </cell>
        </row>
        <row r="101">
          <cell r="A101" t="str">
            <v>Y2004APR</v>
          </cell>
        </row>
        <row r="102">
          <cell r="A102" t="str">
            <v>Y2004MAY</v>
          </cell>
        </row>
        <row r="103">
          <cell r="A103" t="str">
            <v>Y2004JUN</v>
          </cell>
        </row>
        <row r="104">
          <cell r="A104" t="str">
            <v>Y2004JUL</v>
          </cell>
        </row>
        <row r="105">
          <cell r="A105" t="str">
            <v>Y2004AUG</v>
          </cell>
        </row>
        <row r="106">
          <cell r="A106" t="str">
            <v>Y2004SEP</v>
          </cell>
        </row>
        <row r="107">
          <cell r="A107" t="str">
            <v>Y2004OCT</v>
          </cell>
        </row>
        <row r="108">
          <cell r="A108" t="str">
            <v>Y2004NOV</v>
          </cell>
        </row>
        <row r="109">
          <cell r="A109" t="str">
            <v>Y2004DEC</v>
          </cell>
        </row>
        <row r="110">
          <cell r="A110" t="str">
            <v>Y2005JAN</v>
          </cell>
        </row>
        <row r="111">
          <cell r="A111" t="str">
            <v>Y2005FEB</v>
          </cell>
        </row>
        <row r="112">
          <cell r="A112" t="str">
            <v>Y2005MAR</v>
          </cell>
        </row>
        <row r="113">
          <cell r="A113" t="str">
            <v>Y2005APR</v>
          </cell>
        </row>
        <row r="114">
          <cell r="A114" t="str">
            <v>Y2005MAY</v>
          </cell>
        </row>
        <row r="115">
          <cell r="A115" t="str">
            <v>Y2005JUN</v>
          </cell>
        </row>
        <row r="116">
          <cell r="A116" t="str">
            <v>Y2005JUL</v>
          </cell>
        </row>
        <row r="117">
          <cell r="A117" t="str">
            <v>Y2005AUG</v>
          </cell>
        </row>
        <row r="118">
          <cell r="A118" t="str">
            <v>Y2005SEP</v>
          </cell>
        </row>
        <row r="119">
          <cell r="A119" t="str">
            <v>Y2005OCT</v>
          </cell>
        </row>
        <row r="120">
          <cell r="A120" t="str">
            <v>Y2005NOV</v>
          </cell>
        </row>
        <row r="121">
          <cell r="A121" t="str">
            <v>Y2005DEC</v>
          </cell>
        </row>
        <row r="122">
          <cell r="A122" t="str">
            <v>Y2006JAN</v>
          </cell>
        </row>
        <row r="123">
          <cell r="A123" t="str">
            <v>Y2006FEB</v>
          </cell>
        </row>
        <row r="124">
          <cell r="A124" t="str">
            <v>Y2006MAR</v>
          </cell>
        </row>
        <row r="125">
          <cell r="A125" t="str">
            <v>Y2006APR</v>
          </cell>
        </row>
        <row r="126">
          <cell r="A126" t="str">
            <v>Y2006MAY</v>
          </cell>
        </row>
        <row r="127">
          <cell r="A127" t="str">
            <v>Y2006JUN</v>
          </cell>
        </row>
        <row r="128">
          <cell r="A128" t="str">
            <v>Y2006JUL</v>
          </cell>
        </row>
        <row r="129">
          <cell r="A129" t="str">
            <v>Y2006AUG</v>
          </cell>
        </row>
        <row r="130">
          <cell r="A130" t="str">
            <v>Y2006SEP</v>
          </cell>
        </row>
        <row r="131">
          <cell r="A131" t="str">
            <v>Y2006OCT</v>
          </cell>
        </row>
        <row r="132">
          <cell r="A132" t="str">
            <v>Y2006NOV</v>
          </cell>
        </row>
        <row r="133">
          <cell r="A133" t="str">
            <v>Y2006DEC</v>
          </cell>
        </row>
        <row r="134">
          <cell r="A134" t="str">
            <v>Y2007JAN</v>
          </cell>
        </row>
        <row r="135">
          <cell r="A135" t="str">
            <v>Y2007FEB</v>
          </cell>
        </row>
        <row r="136">
          <cell r="A136" t="str">
            <v>Y2007MAR</v>
          </cell>
        </row>
        <row r="137">
          <cell r="A137" t="str">
            <v>Y2007APR</v>
          </cell>
        </row>
        <row r="138">
          <cell r="A138" t="str">
            <v>Y2007MAY</v>
          </cell>
        </row>
        <row r="139">
          <cell r="A139" t="str">
            <v>Y2007JUN</v>
          </cell>
        </row>
        <row r="140">
          <cell r="A140" t="str">
            <v>Y2007JUL</v>
          </cell>
        </row>
        <row r="141">
          <cell r="A141" t="str">
            <v>Y2007AUG</v>
          </cell>
        </row>
        <row r="142">
          <cell r="A142" t="str">
            <v>Y2007SEP</v>
          </cell>
        </row>
        <row r="143">
          <cell r="A143" t="str">
            <v>Y2007OCT</v>
          </cell>
        </row>
        <row r="144">
          <cell r="A144" t="str">
            <v>Y2007NOV</v>
          </cell>
        </row>
        <row r="145">
          <cell r="A145" t="str">
            <v>Y2007DEC</v>
          </cell>
        </row>
        <row r="146">
          <cell r="A146" t="str">
            <v>Y2008JAN</v>
          </cell>
        </row>
        <row r="147">
          <cell r="A147" t="str">
            <v>Y2008FEB</v>
          </cell>
        </row>
        <row r="148">
          <cell r="A148" t="str">
            <v>Y2008MAR</v>
          </cell>
        </row>
        <row r="149">
          <cell r="A149" t="str">
            <v>Y2008APR</v>
          </cell>
        </row>
        <row r="150">
          <cell r="A150" t="str">
            <v>Y2008MAY</v>
          </cell>
        </row>
        <row r="151">
          <cell r="A151" t="str">
            <v>Y2008JUN</v>
          </cell>
        </row>
        <row r="152">
          <cell r="A152" t="str">
            <v>Y2008JUL</v>
          </cell>
        </row>
        <row r="153">
          <cell r="A153" t="str">
            <v>Y2008AUG</v>
          </cell>
        </row>
        <row r="154">
          <cell r="A154" t="str">
            <v>Y2008SEP</v>
          </cell>
        </row>
        <row r="155">
          <cell r="A155" t="str">
            <v>Y2008OCT</v>
          </cell>
        </row>
        <row r="156">
          <cell r="A156" t="str">
            <v>Y2008NOV</v>
          </cell>
        </row>
        <row r="157">
          <cell r="A157" t="str">
            <v>Y2008DEC</v>
          </cell>
        </row>
        <row r="158">
          <cell r="A158" t="str">
            <v>Y2009JAN</v>
          </cell>
        </row>
        <row r="159">
          <cell r="A159" t="str">
            <v>Y2009FEB</v>
          </cell>
        </row>
        <row r="160">
          <cell r="A160" t="str">
            <v>Y2009MAR</v>
          </cell>
        </row>
        <row r="161">
          <cell r="A161" t="str">
            <v>Y2009APR</v>
          </cell>
        </row>
        <row r="162">
          <cell r="A162" t="str">
            <v>Y2009MAY</v>
          </cell>
        </row>
        <row r="163">
          <cell r="A163" t="str">
            <v>Y2009JUN</v>
          </cell>
        </row>
        <row r="164">
          <cell r="A164" t="str">
            <v>Y2009JUL</v>
          </cell>
        </row>
        <row r="165">
          <cell r="A165" t="str">
            <v>Y2009AUG</v>
          </cell>
        </row>
        <row r="166">
          <cell r="A166" t="str">
            <v>Y2009SEP</v>
          </cell>
        </row>
        <row r="167">
          <cell r="A167" t="str">
            <v>Y2009OCT</v>
          </cell>
        </row>
        <row r="168">
          <cell r="A168" t="str">
            <v>Y2009NOV</v>
          </cell>
        </row>
        <row r="169">
          <cell r="A169" t="str">
            <v>Y2009DEC</v>
          </cell>
        </row>
        <row r="170">
          <cell r="A170" t="str">
            <v>Y2010JAN</v>
          </cell>
        </row>
        <row r="171">
          <cell r="A171" t="str">
            <v>Y2010FEB</v>
          </cell>
        </row>
        <row r="172">
          <cell r="A172" t="str">
            <v>Y2010MAR</v>
          </cell>
        </row>
        <row r="173">
          <cell r="A173" t="str">
            <v>Y2010APR</v>
          </cell>
        </row>
        <row r="174">
          <cell r="A174" t="str">
            <v>Y2010MAY</v>
          </cell>
        </row>
        <row r="175">
          <cell r="A175" t="str">
            <v>Y2010JUN</v>
          </cell>
        </row>
        <row r="176">
          <cell r="A176" t="str">
            <v>Y2010JUL</v>
          </cell>
        </row>
        <row r="177">
          <cell r="A177" t="str">
            <v>Y2010AUG</v>
          </cell>
        </row>
        <row r="178">
          <cell r="A178" t="str">
            <v>Y2010SEP</v>
          </cell>
        </row>
        <row r="179">
          <cell r="A179" t="str">
            <v>Y2010OCT</v>
          </cell>
        </row>
        <row r="180">
          <cell r="A180" t="str">
            <v>Y2010NOV</v>
          </cell>
        </row>
        <row r="181">
          <cell r="A181" t="str">
            <v>Y2010DEC</v>
          </cell>
        </row>
        <row r="182">
          <cell r="A182" t="str">
            <v>Y2011JAN</v>
          </cell>
        </row>
        <row r="183">
          <cell r="A183" t="str">
            <v>Y2011FEB</v>
          </cell>
        </row>
        <row r="184">
          <cell r="A184" t="str">
            <v>Y2011MAR</v>
          </cell>
        </row>
        <row r="185">
          <cell r="A185" t="str">
            <v>Y2011APR</v>
          </cell>
        </row>
        <row r="186">
          <cell r="A186" t="str">
            <v>Y2011MAY</v>
          </cell>
        </row>
        <row r="187">
          <cell r="A187" t="str">
            <v>Y2011JUN</v>
          </cell>
        </row>
        <row r="188">
          <cell r="A188" t="str">
            <v>Y2011JUL</v>
          </cell>
        </row>
        <row r="189">
          <cell r="A189" t="str">
            <v>Y2011AUG</v>
          </cell>
        </row>
        <row r="190">
          <cell r="A190" t="str">
            <v>Y2011SEP</v>
          </cell>
        </row>
        <row r="191">
          <cell r="A191" t="str">
            <v>Y2011OCT</v>
          </cell>
        </row>
        <row r="192">
          <cell r="A192" t="str">
            <v>Y2011NOV</v>
          </cell>
        </row>
        <row r="193">
          <cell r="A193" t="str">
            <v>Y2011DEC</v>
          </cell>
        </row>
        <row r="194">
          <cell r="A194" t="str">
            <v>Y2012JAN</v>
          </cell>
        </row>
        <row r="195">
          <cell r="A195" t="str">
            <v>Y2012FEB</v>
          </cell>
        </row>
        <row r="196">
          <cell r="A196" t="str">
            <v>Y2012MAR</v>
          </cell>
        </row>
        <row r="197">
          <cell r="A197" t="str">
            <v>Y2012APR</v>
          </cell>
        </row>
        <row r="198">
          <cell r="A198" t="str">
            <v>Y2012MAY</v>
          </cell>
        </row>
        <row r="199">
          <cell r="A199" t="str">
            <v>Y2012JUN</v>
          </cell>
        </row>
        <row r="200">
          <cell r="A200" t="str">
            <v>Y2012JUL</v>
          </cell>
        </row>
        <row r="201">
          <cell r="A201" t="str">
            <v>Y2012AUG</v>
          </cell>
        </row>
        <row r="202">
          <cell r="A202" t="str">
            <v>Y2012SEP</v>
          </cell>
        </row>
        <row r="203">
          <cell r="A203" t="str">
            <v>Y2012OCT</v>
          </cell>
        </row>
        <row r="204">
          <cell r="A204" t="str">
            <v>Y2012NOV</v>
          </cell>
        </row>
        <row r="205">
          <cell r="A205" t="str">
            <v>Y2012DEC</v>
          </cell>
        </row>
        <row r="206">
          <cell r="A206" t="str">
            <v>Y2013JAN</v>
          </cell>
        </row>
        <row r="207">
          <cell r="A207" t="str">
            <v>Y2013FEB</v>
          </cell>
        </row>
        <row r="208">
          <cell r="A208" t="str">
            <v>Y2013MAR</v>
          </cell>
        </row>
        <row r="209">
          <cell r="A209" t="str">
            <v>Y2013APR</v>
          </cell>
        </row>
        <row r="210">
          <cell r="A210" t="str">
            <v>Y2013MAY</v>
          </cell>
        </row>
        <row r="211">
          <cell r="A211" t="str">
            <v>Y2013JUN</v>
          </cell>
        </row>
        <row r="212">
          <cell r="A212" t="str">
            <v>Y2013JUL</v>
          </cell>
        </row>
        <row r="213">
          <cell r="A213" t="str">
            <v>Y2013AUG</v>
          </cell>
        </row>
        <row r="214">
          <cell r="A214" t="str">
            <v>Y2013SEP</v>
          </cell>
        </row>
        <row r="215">
          <cell r="A215" t="str">
            <v>Y2013OCT</v>
          </cell>
        </row>
        <row r="216">
          <cell r="A216" t="str">
            <v>Y2013NOV</v>
          </cell>
        </row>
        <row r="217">
          <cell r="A217" t="str">
            <v>Y2013DEC</v>
          </cell>
        </row>
        <row r="218">
          <cell r="A218" t="str">
            <v>Y2014JAN</v>
          </cell>
        </row>
        <row r="219">
          <cell r="A219" t="str">
            <v>Y2014FEB</v>
          </cell>
        </row>
        <row r="220">
          <cell r="A220" t="str">
            <v>Y2014MAR</v>
          </cell>
        </row>
        <row r="221">
          <cell r="A221" t="str">
            <v>Y2014APR</v>
          </cell>
        </row>
        <row r="222">
          <cell r="A222" t="str">
            <v>Y2014MAY</v>
          </cell>
        </row>
        <row r="223">
          <cell r="A223" t="str">
            <v>Y2014JUN</v>
          </cell>
        </row>
        <row r="224">
          <cell r="A224" t="str">
            <v>Y2014JUL</v>
          </cell>
        </row>
        <row r="225">
          <cell r="A225" t="str">
            <v>Y2014AUG</v>
          </cell>
        </row>
        <row r="226">
          <cell r="A226" t="str">
            <v>Y2014SEP</v>
          </cell>
        </row>
        <row r="227">
          <cell r="A227" t="str">
            <v>Y2014OCT</v>
          </cell>
        </row>
        <row r="228">
          <cell r="A228" t="str">
            <v>Y2014NOV</v>
          </cell>
        </row>
        <row r="229">
          <cell r="A229" t="str">
            <v>Y2014DEC</v>
          </cell>
        </row>
        <row r="230">
          <cell r="A230" t="str">
            <v>Y2015JAN</v>
          </cell>
        </row>
        <row r="231">
          <cell r="A231" t="str">
            <v>Y2015FEB</v>
          </cell>
        </row>
        <row r="232">
          <cell r="A232" t="str">
            <v>Y2015MAR</v>
          </cell>
        </row>
        <row r="233">
          <cell r="A233" t="str">
            <v>Y2015APR</v>
          </cell>
        </row>
        <row r="234">
          <cell r="A234" t="str">
            <v>Y2015MAY</v>
          </cell>
        </row>
        <row r="235">
          <cell r="A235" t="str">
            <v>Y2015JUN</v>
          </cell>
        </row>
        <row r="236">
          <cell r="A236" t="str">
            <v>Y2015JUL</v>
          </cell>
        </row>
        <row r="237">
          <cell r="A237" t="str">
            <v>Y2015AUG</v>
          </cell>
        </row>
        <row r="238">
          <cell r="A238" t="str">
            <v>Y2015SEP</v>
          </cell>
        </row>
        <row r="239">
          <cell r="A239" t="str">
            <v>Y2015OCT</v>
          </cell>
        </row>
        <row r="240">
          <cell r="A240" t="str">
            <v>Y2015NOV</v>
          </cell>
        </row>
        <row r="241">
          <cell r="A241" t="str">
            <v>Y2015DEC</v>
          </cell>
        </row>
        <row r="242">
          <cell r="A242" t="str">
            <v>Y2016JAN</v>
          </cell>
        </row>
        <row r="243">
          <cell r="A243" t="str">
            <v>Y2016FEB</v>
          </cell>
        </row>
        <row r="244">
          <cell r="A244" t="str">
            <v>Y2016MAR</v>
          </cell>
        </row>
        <row r="245">
          <cell r="A245" t="str">
            <v>Y2016APR</v>
          </cell>
        </row>
        <row r="246">
          <cell r="A246" t="str">
            <v>Y2016MAY</v>
          </cell>
        </row>
        <row r="247">
          <cell r="A247" t="str">
            <v>Y2016JUN</v>
          </cell>
        </row>
        <row r="248">
          <cell r="A248" t="str">
            <v>Y2016JUL</v>
          </cell>
        </row>
        <row r="249">
          <cell r="A249" t="str">
            <v>Y2016AUG</v>
          </cell>
        </row>
        <row r="250">
          <cell r="A250" t="str">
            <v>Y2016SEP</v>
          </cell>
        </row>
        <row r="251">
          <cell r="A251" t="str">
            <v>Y2016OCT</v>
          </cell>
        </row>
        <row r="252">
          <cell r="A252" t="str">
            <v>Y2016NOV</v>
          </cell>
        </row>
        <row r="253">
          <cell r="A253" t="str">
            <v>Y2016DEC</v>
          </cell>
        </row>
        <row r="254">
          <cell r="A254" t="str">
            <v>Y2017JAN</v>
          </cell>
        </row>
        <row r="255">
          <cell r="A255" t="str">
            <v>Y2017FEB</v>
          </cell>
        </row>
        <row r="256">
          <cell r="A256" t="str">
            <v>Y2017MAR</v>
          </cell>
        </row>
        <row r="257">
          <cell r="A257" t="str">
            <v>Y2017APR</v>
          </cell>
        </row>
        <row r="258">
          <cell r="A258" t="str">
            <v>Y2017MAY</v>
          </cell>
        </row>
        <row r="259">
          <cell r="A259" t="str">
            <v>Y2017JUN</v>
          </cell>
        </row>
        <row r="260">
          <cell r="A260" t="str">
            <v>Y2017JUL</v>
          </cell>
        </row>
        <row r="261">
          <cell r="A261" t="str">
            <v>Y2017AUG</v>
          </cell>
        </row>
        <row r="262">
          <cell r="A262" t="str">
            <v>Y2017SEP</v>
          </cell>
        </row>
        <row r="263">
          <cell r="A263" t="str">
            <v>Y2017OCT</v>
          </cell>
        </row>
        <row r="264">
          <cell r="A264" t="str">
            <v>Y2017NOV</v>
          </cell>
        </row>
        <row r="265">
          <cell r="A265" t="str">
            <v>Y2017DEC</v>
          </cell>
        </row>
        <row r="266">
          <cell r="A266" t="str">
            <v>Y2018JAN</v>
          </cell>
        </row>
        <row r="267">
          <cell r="A267" t="str">
            <v>Y2018FEB</v>
          </cell>
        </row>
        <row r="268">
          <cell r="A268" t="str">
            <v>Y2018MAR</v>
          </cell>
        </row>
        <row r="269">
          <cell r="A269" t="str">
            <v>Y2018APR</v>
          </cell>
        </row>
        <row r="270">
          <cell r="A270" t="str">
            <v>Y2018MAY</v>
          </cell>
        </row>
        <row r="271">
          <cell r="A271" t="str">
            <v>Y2018JUN</v>
          </cell>
        </row>
        <row r="272">
          <cell r="A272" t="str">
            <v>Y2018JUL</v>
          </cell>
        </row>
        <row r="273">
          <cell r="A273" t="str">
            <v>Y2018AUG</v>
          </cell>
        </row>
        <row r="274">
          <cell r="A274" t="str">
            <v>Y2018SEP</v>
          </cell>
        </row>
        <row r="275">
          <cell r="A275" t="str">
            <v>Y2018OCT</v>
          </cell>
        </row>
        <row r="276">
          <cell r="A276" t="str">
            <v>Y2018NOV</v>
          </cell>
        </row>
        <row r="277">
          <cell r="A277" t="str">
            <v>Y2018DEC</v>
          </cell>
        </row>
        <row r="278">
          <cell r="A278" t="str">
            <v>Y2019JAN</v>
          </cell>
        </row>
        <row r="279">
          <cell r="A279" t="str">
            <v>Y2019FEB</v>
          </cell>
        </row>
        <row r="280">
          <cell r="A280" t="str">
            <v>Y2019MAR</v>
          </cell>
        </row>
        <row r="281">
          <cell r="A281" t="str">
            <v>Y2019APR</v>
          </cell>
        </row>
        <row r="282">
          <cell r="A282" t="str">
            <v>Y2019MAY</v>
          </cell>
        </row>
        <row r="283">
          <cell r="A283" t="str">
            <v>Y2019JUN</v>
          </cell>
        </row>
        <row r="284">
          <cell r="A284" t="str">
            <v>Y2019JUL</v>
          </cell>
        </row>
        <row r="285">
          <cell r="A285" t="str">
            <v>Y2019AUG</v>
          </cell>
        </row>
        <row r="286">
          <cell r="A286" t="str">
            <v>Y2019SEP</v>
          </cell>
        </row>
        <row r="287">
          <cell r="A287" t="str">
            <v>Y2019OCT</v>
          </cell>
        </row>
        <row r="288">
          <cell r="A288" t="str">
            <v>Y2019NOV</v>
          </cell>
        </row>
        <row r="289">
          <cell r="A289" t="str">
            <v>Y2019DEC</v>
          </cell>
        </row>
        <row r="290">
          <cell r="A290" t="str">
            <v>Y2020JAN</v>
          </cell>
        </row>
        <row r="291">
          <cell r="A291" t="str">
            <v>Y2020FEB</v>
          </cell>
        </row>
        <row r="292">
          <cell r="A292" t="str">
            <v>Y2020MAR</v>
          </cell>
        </row>
        <row r="293">
          <cell r="A293" t="str">
            <v>Y2020APR</v>
          </cell>
        </row>
        <row r="294">
          <cell r="A294" t="str">
            <v>Y2020MAY</v>
          </cell>
        </row>
        <row r="295">
          <cell r="A295" t="str">
            <v>Y2020JUN</v>
          </cell>
        </row>
        <row r="296">
          <cell r="A296" t="str">
            <v>Y2020JUL</v>
          </cell>
        </row>
        <row r="297">
          <cell r="A297" t="str">
            <v>Y2020AUG</v>
          </cell>
        </row>
        <row r="298">
          <cell r="A298" t="str">
            <v>Y2020SEP</v>
          </cell>
        </row>
        <row r="299">
          <cell r="A299" t="str">
            <v>Y2020OCT</v>
          </cell>
        </row>
        <row r="300">
          <cell r="A300" t="str">
            <v>Y2020NOV</v>
          </cell>
        </row>
        <row r="301">
          <cell r="A301" t="str">
            <v>Y2020DEC</v>
          </cell>
        </row>
        <row r="302">
          <cell r="A302" t="str">
            <v>Y2021JAN</v>
          </cell>
        </row>
        <row r="303">
          <cell r="A303" t="str">
            <v>Y2021FEB</v>
          </cell>
        </row>
        <row r="304">
          <cell r="A304" t="str">
            <v>Y2021MAR</v>
          </cell>
        </row>
        <row r="305">
          <cell r="A305" t="str">
            <v>Y2021APR</v>
          </cell>
        </row>
        <row r="306">
          <cell r="A306" t="str">
            <v>Y2021MAY</v>
          </cell>
        </row>
        <row r="307">
          <cell r="A307" t="str">
            <v>Y2021JUN</v>
          </cell>
        </row>
        <row r="308">
          <cell r="A308" t="str">
            <v>Y2021JUL</v>
          </cell>
        </row>
        <row r="309">
          <cell r="A309" t="str">
            <v>Y2021AUG</v>
          </cell>
        </row>
        <row r="310">
          <cell r="A310" t="str">
            <v>Y2021SEP</v>
          </cell>
        </row>
        <row r="311">
          <cell r="A311" t="str">
            <v>Y2021OCT</v>
          </cell>
        </row>
        <row r="312">
          <cell r="A312" t="str">
            <v>Y2021NOV</v>
          </cell>
        </row>
        <row r="313">
          <cell r="A313" t="str">
            <v>Y2021DEC</v>
          </cell>
        </row>
        <row r="314">
          <cell r="A314" t="str">
            <v>Y2022JAN</v>
          </cell>
        </row>
        <row r="315">
          <cell r="A315" t="str">
            <v>Y2022FEB</v>
          </cell>
        </row>
        <row r="316">
          <cell r="A316" t="str">
            <v>Y2022MAR</v>
          </cell>
        </row>
        <row r="317">
          <cell r="A317" t="str">
            <v>Y2022APR</v>
          </cell>
        </row>
        <row r="318">
          <cell r="A318" t="str">
            <v>Y2022MAY</v>
          </cell>
        </row>
        <row r="319">
          <cell r="A319" t="str">
            <v>Y2022JUN</v>
          </cell>
        </row>
        <row r="320">
          <cell r="A320" t="str">
            <v>Y2022JUL</v>
          </cell>
        </row>
        <row r="321">
          <cell r="A321" t="str">
            <v>Y2022AUG</v>
          </cell>
        </row>
        <row r="322">
          <cell r="A322" t="str">
            <v>Y2022SEP</v>
          </cell>
        </row>
        <row r="323">
          <cell r="A323" t="str">
            <v>Y2022OCT</v>
          </cell>
        </row>
        <row r="324">
          <cell r="A324" t="str">
            <v>Y2022NOV</v>
          </cell>
        </row>
        <row r="325">
          <cell r="A325" t="str">
            <v>Y2022DEC</v>
          </cell>
        </row>
        <row r="326">
          <cell r="A326" t="str">
            <v>Y2023JAN</v>
          </cell>
        </row>
        <row r="327">
          <cell r="A327" t="str">
            <v>Y2023FEB</v>
          </cell>
        </row>
        <row r="328">
          <cell r="A328" t="str">
            <v>Y2023MAR</v>
          </cell>
        </row>
        <row r="329">
          <cell r="A329" t="str">
            <v>Y2023APR</v>
          </cell>
        </row>
        <row r="330">
          <cell r="A330" t="str">
            <v>Y2023MAY</v>
          </cell>
        </row>
        <row r="331">
          <cell r="A331" t="str">
            <v>Y2023JUN</v>
          </cell>
        </row>
        <row r="332">
          <cell r="A332" t="str">
            <v>Y2023JUL</v>
          </cell>
        </row>
        <row r="333">
          <cell r="A333" t="str">
            <v>Y2023AUG</v>
          </cell>
        </row>
        <row r="334">
          <cell r="A334" t="str">
            <v>Y2023SEP</v>
          </cell>
        </row>
        <row r="335">
          <cell r="A335" t="str">
            <v>Y2023OCT</v>
          </cell>
        </row>
        <row r="336">
          <cell r="A336" t="str">
            <v>Y2023NOV</v>
          </cell>
        </row>
        <row r="337">
          <cell r="A337" t="str">
            <v>Y2023DEC</v>
          </cell>
        </row>
        <row r="338">
          <cell r="A338" t="str">
            <v>Y2024JAN</v>
          </cell>
        </row>
        <row r="339">
          <cell r="A339" t="str">
            <v>Y2024FEB</v>
          </cell>
        </row>
        <row r="340">
          <cell r="A340" t="str">
            <v>Y2024MAR</v>
          </cell>
        </row>
        <row r="341">
          <cell r="A341" t="str">
            <v>Y2024APR</v>
          </cell>
        </row>
        <row r="342">
          <cell r="A342" t="str">
            <v>Y2024MAY</v>
          </cell>
        </row>
        <row r="343">
          <cell r="A343" t="str">
            <v>Y2024JUN</v>
          </cell>
        </row>
        <row r="344">
          <cell r="A344" t="str">
            <v>Y2024JUL</v>
          </cell>
        </row>
        <row r="345">
          <cell r="A345" t="str">
            <v>Y2024AUG</v>
          </cell>
        </row>
        <row r="346">
          <cell r="A346" t="str">
            <v>Y2024SEP</v>
          </cell>
        </row>
        <row r="347">
          <cell r="A347" t="str">
            <v>Y2024OCT</v>
          </cell>
        </row>
        <row r="348">
          <cell r="A348" t="str">
            <v>Y2024NOV</v>
          </cell>
        </row>
        <row r="349">
          <cell r="A349" t="str">
            <v>Y2024DEC</v>
          </cell>
        </row>
        <row r="350">
          <cell r="A350" t="str">
            <v>Y2025JAN</v>
          </cell>
        </row>
        <row r="351">
          <cell r="A351" t="str">
            <v>Y2025FEB</v>
          </cell>
        </row>
        <row r="352">
          <cell r="A352" t="str">
            <v>Y2025MAR</v>
          </cell>
        </row>
        <row r="353">
          <cell r="A353" t="str">
            <v>Y2025APR</v>
          </cell>
        </row>
        <row r="354">
          <cell r="A354" t="str">
            <v>Y2025MAY</v>
          </cell>
        </row>
        <row r="355">
          <cell r="A355" t="str">
            <v>Y2025JUN</v>
          </cell>
        </row>
        <row r="356">
          <cell r="A356" t="str">
            <v>Y2025JUL</v>
          </cell>
        </row>
        <row r="357">
          <cell r="A357" t="str">
            <v>Y2025AUG</v>
          </cell>
        </row>
      </sheetData>
      <sheetData sheetId="39">
        <row r="1">
          <cell r="A1" t="str">
            <v>x</v>
          </cell>
        </row>
        <row r="2">
          <cell r="A2" t="str">
            <v>Y1998JAN</v>
          </cell>
        </row>
        <row r="3">
          <cell r="A3" t="str">
            <v>Y1998FEB</v>
          </cell>
        </row>
        <row r="4">
          <cell r="A4" t="str">
            <v>Y1998MAR</v>
          </cell>
        </row>
        <row r="5">
          <cell r="A5" t="str">
            <v>Y1998APR</v>
          </cell>
        </row>
        <row r="6">
          <cell r="A6" t="str">
            <v>Y1998MAY</v>
          </cell>
        </row>
        <row r="7">
          <cell r="A7" t="str">
            <v>Y1998JUN</v>
          </cell>
        </row>
        <row r="8">
          <cell r="A8" t="str">
            <v>Y1998JUL</v>
          </cell>
        </row>
        <row r="9">
          <cell r="A9" t="str">
            <v>Y1998AUG</v>
          </cell>
        </row>
        <row r="10">
          <cell r="A10" t="str">
            <v>Y1998SEP</v>
          </cell>
        </row>
        <row r="11">
          <cell r="A11" t="str">
            <v>Y1998OCT</v>
          </cell>
        </row>
        <row r="12">
          <cell r="A12" t="str">
            <v>Y1998NOV</v>
          </cell>
        </row>
        <row r="13">
          <cell r="A13" t="str">
            <v>Y1998DEC</v>
          </cell>
        </row>
        <row r="14">
          <cell r="A14" t="str">
            <v>Y1999JAN</v>
          </cell>
        </row>
        <row r="15">
          <cell r="A15" t="str">
            <v>Y1999FEB</v>
          </cell>
        </row>
        <row r="16">
          <cell r="A16" t="str">
            <v>Y1999MAR</v>
          </cell>
        </row>
        <row r="17">
          <cell r="A17" t="str">
            <v>Y1999APR</v>
          </cell>
        </row>
        <row r="18">
          <cell r="A18" t="str">
            <v>Y1999MAY</v>
          </cell>
        </row>
        <row r="19">
          <cell r="A19" t="str">
            <v>Y1999JUN</v>
          </cell>
        </row>
        <row r="20">
          <cell r="A20" t="str">
            <v>Y1999JUL</v>
          </cell>
        </row>
        <row r="21">
          <cell r="A21" t="str">
            <v>Y1999AUG</v>
          </cell>
        </row>
        <row r="22">
          <cell r="A22" t="str">
            <v>Y1999SEP</v>
          </cell>
        </row>
        <row r="23">
          <cell r="A23" t="str">
            <v>Y1999OCT</v>
          </cell>
        </row>
        <row r="24">
          <cell r="A24" t="str">
            <v>Y1999NOV</v>
          </cell>
        </row>
        <row r="25">
          <cell r="A25" t="str">
            <v>Y1999DEC</v>
          </cell>
        </row>
        <row r="26">
          <cell r="A26" t="str">
            <v>Y2000JAN</v>
          </cell>
        </row>
        <row r="27">
          <cell r="A27" t="str">
            <v>Y2000FEB</v>
          </cell>
        </row>
        <row r="28">
          <cell r="A28" t="str">
            <v>Y2000MAR</v>
          </cell>
        </row>
        <row r="29">
          <cell r="A29" t="str">
            <v>Y2000APR</v>
          </cell>
        </row>
        <row r="30">
          <cell r="A30" t="str">
            <v>Y2000MAY</v>
          </cell>
        </row>
        <row r="31">
          <cell r="A31" t="str">
            <v>Y2000JUN</v>
          </cell>
        </row>
        <row r="32">
          <cell r="A32" t="str">
            <v>Y2000JUL</v>
          </cell>
        </row>
        <row r="33">
          <cell r="A33" t="str">
            <v>Y2000AUG</v>
          </cell>
        </row>
        <row r="34">
          <cell r="A34" t="str">
            <v>Y2000SEP</v>
          </cell>
        </row>
        <row r="35">
          <cell r="A35" t="str">
            <v>Y2000OCT</v>
          </cell>
        </row>
        <row r="36">
          <cell r="A36" t="str">
            <v>Y2000NOV</v>
          </cell>
        </row>
        <row r="37">
          <cell r="A37" t="str">
            <v>Y2000DEC</v>
          </cell>
        </row>
        <row r="38">
          <cell r="A38" t="str">
            <v>Y2001JAN</v>
          </cell>
        </row>
        <row r="39">
          <cell r="A39" t="str">
            <v>Y2001FEB</v>
          </cell>
        </row>
        <row r="40">
          <cell r="A40" t="str">
            <v>Y2001MAR</v>
          </cell>
        </row>
        <row r="41">
          <cell r="A41" t="str">
            <v>Y2001APR</v>
          </cell>
        </row>
        <row r="42">
          <cell r="A42" t="str">
            <v>Y2001MAY</v>
          </cell>
        </row>
        <row r="43">
          <cell r="A43" t="str">
            <v>Y2001JUN</v>
          </cell>
        </row>
        <row r="44">
          <cell r="A44" t="str">
            <v>Y2001JUL</v>
          </cell>
        </row>
        <row r="45">
          <cell r="A45" t="str">
            <v>Y2001AUG</v>
          </cell>
        </row>
        <row r="46">
          <cell r="A46" t="str">
            <v>Y2001SEP</v>
          </cell>
        </row>
        <row r="47">
          <cell r="A47" t="str">
            <v>Y2001OCT</v>
          </cell>
        </row>
        <row r="48">
          <cell r="A48" t="str">
            <v>Y2001NOV</v>
          </cell>
        </row>
        <row r="49">
          <cell r="A49" t="str">
            <v>Y2001DEC</v>
          </cell>
        </row>
        <row r="50">
          <cell r="A50" t="str">
            <v>Y2002JAN</v>
          </cell>
        </row>
        <row r="51">
          <cell r="A51" t="str">
            <v>Y2002FEB</v>
          </cell>
        </row>
        <row r="52">
          <cell r="A52" t="str">
            <v>Y2002MAR</v>
          </cell>
        </row>
        <row r="53">
          <cell r="A53" t="str">
            <v>Y2002APR</v>
          </cell>
        </row>
        <row r="54">
          <cell r="A54" t="str">
            <v>Y2002MAY</v>
          </cell>
        </row>
        <row r="55">
          <cell r="A55" t="str">
            <v>Y2002JUN</v>
          </cell>
        </row>
        <row r="56">
          <cell r="A56" t="str">
            <v>Y2002JUL</v>
          </cell>
        </row>
        <row r="57">
          <cell r="A57" t="str">
            <v>Y2002AUG</v>
          </cell>
        </row>
        <row r="58">
          <cell r="A58" t="str">
            <v>Y2002SEP</v>
          </cell>
        </row>
        <row r="59">
          <cell r="A59" t="str">
            <v>Y2002OCT</v>
          </cell>
        </row>
        <row r="60">
          <cell r="A60" t="str">
            <v>Y2002NOV</v>
          </cell>
        </row>
        <row r="61">
          <cell r="A61" t="str">
            <v>Y2002DEC</v>
          </cell>
        </row>
        <row r="62">
          <cell r="A62" t="str">
            <v>Y2003JAN</v>
          </cell>
        </row>
        <row r="63">
          <cell r="A63" t="str">
            <v>Y2003FEB</v>
          </cell>
        </row>
        <row r="64">
          <cell r="A64" t="str">
            <v>Y2003MAR</v>
          </cell>
        </row>
        <row r="65">
          <cell r="A65" t="str">
            <v>Y2003APR</v>
          </cell>
        </row>
        <row r="66">
          <cell r="A66" t="str">
            <v>Y2003MAY</v>
          </cell>
        </row>
        <row r="67">
          <cell r="A67" t="str">
            <v>Y2003JUN</v>
          </cell>
        </row>
        <row r="68">
          <cell r="A68" t="str">
            <v>Y2003JUL</v>
          </cell>
        </row>
        <row r="69">
          <cell r="A69" t="str">
            <v>Y2003AUG</v>
          </cell>
        </row>
        <row r="70">
          <cell r="A70" t="str">
            <v>Y2003SEP</v>
          </cell>
        </row>
        <row r="71">
          <cell r="A71" t="str">
            <v>Y2003OCT</v>
          </cell>
        </row>
        <row r="72">
          <cell r="A72" t="str">
            <v>Y2003NOV</v>
          </cell>
        </row>
        <row r="73">
          <cell r="A73" t="str">
            <v>Y2003DEC</v>
          </cell>
        </row>
        <row r="74">
          <cell r="A74" t="str">
            <v>Y2004JAN</v>
          </cell>
        </row>
        <row r="75">
          <cell r="A75" t="str">
            <v>Y2004FEB</v>
          </cell>
        </row>
        <row r="76">
          <cell r="A76" t="str">
            <v>Y2004MAR</v>
          </cell>
        </row>
        <row r="77">
          <cell r="A77" t="str">
            <v>Y2004APR</v>
          </cell>
        </row>
        <row r="78">
          <cell r="A78" t="str">
            <v>Y2004MAY</v>
          </cell>
        </row>
        <row r="79">
          <cell r="A79" t="str">
            <v>Y2004JUN</v>
          </cell>
        </row>
        <row r="80">
          <cell r="A80" t="str">
            <v>Y2004JUL</v>
          </cell>
        </row>
        <row r="81">
          <cell r="A81" t="str">
            <v>Y2004AUG</v>
          </cell>
        </row>
        <row r="82">
          <cell r="A82" t="str">
            <v>Y2004SEP</v>
          </cell>
        </row>
        <row r="83">
          <cell r="A83" t="str">
            <v>Y2004OCT</v>
          </cell>
        </row>
        <row r="84">
          <cell r="A84" t="str">
            <v>Y2004NOV</v>
          </cell>
        </row>
        <row r="85">
          <cell r="A85" t="str">
            <v>Y2004DEC</v>
          </cell>
        </row>
        <row r="86">
          <cell r="A86" t="str">
            <v>Y2005JAN</v>
          </cell>
        </row>
        <row r="87">
          <cell r="A87" t="str">
            <v>Y2005FEB</v>
          </cell>
        </row>
        <row r="88">
          <cell r="A88" t="str">
            <v>Y2005MAR</v>
          </cell>
        </row>
        <row r="89">
          <cell r="A89" t="str">
            <v>Y2005APR</v>
          </cell>
        </row>
        <row r="90">
          <cell r="A90" t="str">
            <v>Y2005MAY</v>
          </cell>
        </row>
        <row r="91">
          <cell r="A91" t="str">
            <v>Y2005JUN</v>
          </cell>
        </row>
        <row r="92">
          <cell r="A92" t="str">
            <v>Y2005JUL</v>
          </cell>
        </row>
        <row r="93">
          <cell r="A93" t="str">
            <v>Y2005AUG</v>
          </cell>
        </row>
        <row r="94">
          <cell r="A94" t="str">
            <v>Y2005SEP</v>
          </cell>
        </row>
        <row r="95">
          <cell r="A95" t="str">
            <v>Y2005OCT</v>
          </cell>
        </row>
        <row r="96">
          <cell r="A96" t="str">
            <v>Y2005NOV</v>
          </cell>
        </row>
        <row r="97">
          <cell r="A97" t="str">
            <v>Y2005DEC</v>
          </cell>
        </row>
        <row r="98">
          <cell r="A98" t="str">
            <v>Y2006JAN</v>
          </cell>
        </row>
        <row r="99">
          <cell r="A99" t="str">
            <v>Y2006FEB</v>
          </cell>
        </row>
        <row r="100">
          <cell r="A100" t="str">
            <v>Y2006MAR</v>
          </cell>
        </row>
        <row r="101">
          <cell r="A101" t="str">
            <v>Y2006APR</v>
          </cell>
        </row>
        <row r="102">
          <cell r="A102" t="str">
            <v>Y2006MAY</v>
          </cell>
        </row>
        <row r="103">
          <cell r="A103" t="str">
            <v>Y2006JUN</v>
          </cell>
        </row>
        <row r="104">
          <cell r="A104" t="str">
            <v>Y2006JUL</v>
          </cell>
        </row>
        <row r="105">
          <cell r="A105" t="str">
            <v>Y2006AUG</v>
          </cell>
        </row>
        <row r="106">
          <cell r="A106" t="str">
            <v>Y2006SEP</v>
          </cell>
        </row>
        <row r="107">
          <cell r="A107" t="str">
            <v>Y2006OCT</v>
          </cell>
        </row>
        <row r="108">
          <cell r="A108" t="str">
            <v>Y2006NOV</v>
          </cell>
        </row>
        <row r="109">
          <cell r="A109" t="str">
            <v>Y2006DEC</v>
          </cell>
        </row>
        <row r="110">
          <cell r="A110" t="str">
            <v>Y2007JAN</v>
          </cell>
        </row>
        <row r="111">
          <cell r="A111" t="str">
            <v>Y2007FEB</v>
          </cell>
        </row>
        <row r="112">
          <cell r="A112" t="str">
            <v>Y2007MAR</v>
          </cell>
        </row>
        <row r="113">
          <cell r="A113" t="str">
            <v>Y2007APR</v>
          </cell>
        </row>
        <row r="114">
          <cell r="A114" t="str">
            <v>Y2007MAY</v>
          </cell>
        </row>
        <row r="115">
          <cell r="A115" t="str">
            <v>Y2007JUN</v>
          </cell>
        </row>
        <row r="116">
          <cell r="A116" t="str">
            <v>Y2007JUL</v>
          </cell>
        </row>
        <row r="117">
          <cell r="A117" t="str">
            <v>Y2007AUG</v>
          </cell>
        </row>
        <row r="118">
          <cell r="A118" t="str">
            <v>Y2007SEP</v>
          </cell>
        </row>
        <row r="119">
          <cell r="A119" t="str">
            <v>Y2007OCT</v>
          </cell>
        </row>
        <row r="120">
          <cell r="A120" t="str">
            <v>Y2007NOV</v>
          </cell>
        </row>
        <row r="121">
          <cell r="A121" t="str">
            <v>Y2007DEC</v>
          </cell>
        </row>
        <row r="122">
          <cell r="A122" t="str">
            <v>Y2008JAN</v>
          </cell>
        </row>
        <row r="123">
          <cell r="A123" t="str">
            <v>Y2008FEB</v>
          </cell>
        </row>
        <row r="124">
          <cell r="A124" t="str">
            <v>Y2008MAR</v>
          </cell>
        </row>
        <row r="125">
          <cell r="A125" t="str">
            <v>Y2008APR</v>
          </cell>
        </row>
        <row r="126">
          <cell r="A126" t="str">
            <v>Y2008MAY</v>
          </cell>
        </row>
        <row r="127">
          <cell r="A127" t="str">
            <v>Y2008JUN</v>
          </cell>
        </row>
        <row r="128">
          <cell r="A128" t="str">
            <v>Y2008JUL</v>
          </cell>
        </row>
        <row r="129">
          <cell r="A129" t="str">
            <v>Y2008AUG</v>
          </cell>
        </row>
        <row r="130">
          <cell r="A130" t="str">
            <v>Y2008SEP</v>
          </cell>
        </row>
        <row r="131">
          <cell r="A131" t="str">
            <v>Y2008OCT</v>
          </cell>
        </row>
        <row r="132">
          <cell r="A132" t="str">
            <v>Y2008NOV</v>
          </cell>
        </row>
        <row r="133">
          <cell r="A133" t="str">
            <v>Y2008DEC</v>
          </cell>
        </row>
        <row r="134">
          <cell r="A134" t="str">
            <v>Y2009JAN</v>
          </cell>
        </row>
        <row r="135">
          <cell r="A135" t="str">
            <v>Y2009FEB</v>
          </cell>
        </row>
        <row r="136">
          <cell r="A136" t="str">
            <v>Y2009MAR</v>
          </cell>
        </row>
        <row r="137">
          <cell r="A137" t="str">
            <v>Y2009APR</v>
          </cell>
        </row>
        <row r="138">
          <cell r="A138" t="str">
            <v>Y2009MAY</v>
          </cell>
        </row>
        <row r="139">
          <cell r="A139" t="str">
            <v>Y2009JUN</v>
          </cell>
        </row>
        <row r="140">
          <cell r="A140" t="str">
            <v>Y2009JUL</v>
          </cell>
        </row>
        <row r="141">
          <cell r="A141" t="str">
            <v>Y2009AUG</v>
          </cell>
        </row>
        <row r="142">
          <cell r="A142" t="str">
            <v>Y2009SEP</v>
          </cell>
        </row>
        <row r="143">
          <cell r="A143" t="str">
            <v>Y2009OCT</v>
          </cell>
        </row>
        <row r="144">
          <cell r="A144" t="str">
            <v>Y2009NOV</v>
          </cell>
        </row>
        <row r="145">
          <cell r="A145" t="str">
            <v>Y2009DEC</v>
          </cell>
        </row>
        <row r="146">
          <cell r="A146" t="str">
            <v>Y2010JAN</v>
          </cell>
        </row>
        <row r="147">
          <cell r="A147" t="str">
            <v>Y2010FEB</v>
          </cell>
        </row>
        <row r="148">
          <cell r="A148" t="str">
            <v>Y2010MAR</v>
          </cell>
        </row>
        <row r="149">
          <cell r="A149" t="str">
            <v>Y2010APR</v>
          </cell>
        </row>
        <row r="150">
          <cell r="A150" t="str">
            <v>Y2010MAY</v>
          </cell>
        </row>
        <row r="151">
          <cell r="A151" t="str">
            <v>Y2010JUN</v>
          </cell>
        </row>
        <row r="152">
          <cell r="A152" t="str">
            <v>Y2010JUL</v>
          </cell>
        </row>
        <row r="153">
          <cell r="A153" t="str">
            <v>Y2010AUG</v>
          </cell>
        </row>
        <row r="154">
          <cell r="A154" t="str">
            <v>Y2010SEP</v>
          </cell>
        </row>
        <row r="155">
          <cell r="A155" t="str">
            <v>Y2010OCT</v>
          </cell>
        </row>
        <row r="156">
          <cell r="A156" t="str">
            <v>Y2010NOV</v>
          </cell>
        </row>
        <row r="157">
          <cell r="A157" t="str">
            <v>Y2010DEC</v>
          </cell>
        </row>
        <row r="158">
          <cell r="A158" t="str">
            <v>Y2011JAN</v>
          </cell>
        </row>
        <row r="159">
          <cell r="A159" t="str">
            <v>Y2011FEB</v>
          </cell>
        </row>
        <row r="160">
          <cell r="A160" t="str">
            <v>Y2011MAR</v>
          </cell>
        </row>
        <row r="161">
          <cell r="A161" t="str">
            <v>Y2011APR</v>
          </cell>
        </row>
        <row r="162">
          <cell r="A162" t="str">
            <v>Y2011MAY</v>
          </cell>
        </row>
        <row r="163">
          <cell r="A163" t="str">
            <v>Y2011JUN</v>
          </cell>
        </row>
        <row r="164">
          <cell r="A164" t="str">
            <v>Y2011JUL</v>
          </cell>
        </row>
        <row r="165">
          <cell r="A165" t="str">
            <v>Y2011AUG</v>
          </cell>
        </row>
        <row r="166">
          <cell r="A166" t="str">
            <v>Y2011SEP</v>
          </cell>
        </row>
        <row r="167">
          <cell r="A167" t="str">
            <v>Y2011OCT</v>
          </cell>
        </row>
        <row r="168">
          <cell r="A168" t="str">
            <v>Y2011NOV</v>
          </cell>
        </row>
        <row r="169">
          <cell r="A169" t="str">
            <v>Y2011DEC</v>
          </cell>
        </row>
        <row r="170">
          <cell r="A170" t="str">
            <v>Y2012JAN</v>
          </cell>
        </row>
        <row r="171">
          <cell r="A171" t="str">
            <v>Y2012FEB</v>
          </cell>
        </row>
        <row r="172">
          <cell r="A172" t="str">
            <v>Y2012MAR</v>
          </cell>
        </row>
        <row r="173">
          <cell r="A173" t="str">
            <v>Y2012APR</v>
          </cell>
        </row>
        <row r="174">
          <cell r="A174" t="str">
            <v>Y2012MAY</v>
          </cell>
        </row>
        <row r="175">
          <cell r="A175" t="str">
            <v>Y2012JUN</v>
          </cell>
        </row>
        <row r="176">
          <cell r="A176" t="str">
            <v>Y2012JUL</v>
          </cell>
        </row>
        <row r="177">
          <cell r="A177" t="str">
            <v>Y2012AUG</v>
          </cell>
        </row>
        <row r="178">
          <cell r="A178" t="str">
            <v>Y2012SEP</v>
          </cell>
        </row>
        <row r="179">
          <cell r="A179" t="str">
            <v>Y2012OCT</v>
          </cell>
        </row>
        <row r="180">
          <cell r="A180" t="str">
            <v>Y2012NOV</v>
          </cell>
        </row>
        <row r="181">
          <cell r="A181" t="str">
            <v>Y2012DEC</v>
          </cell>
        </row>
        <row r="182">
          <cell r="A182" t="str">
            <v>Y2013JAN</v>
          </cell>
        </row>
        <row r="183">
          <cell r="A183" t="str">
            <v>Y2013FEB</v>
          </cell>
        </row>
        <row r="184">
          <cell r="A184" t="str">
            <v>Y2013MAR</v>
          </cell>
        </row>
        <row r="185">
          <cell r="A185" t="str">
            <v>Y2013APR</v>
          </cell>
        </row>
        <row r="186">
          <cell r="A186" t="str">
            <v>Y2013MAY</v>
          </cell>
        </row>
        <row r="187">
          <cell r="A187" t="str">
            <v>Y2013JUN</v>
          </cell>
        </row>
        <row r="188">
          <cell r="A188" t="str">
            <v>Y2013JUL</v>
          </cell>
        </row>
        <row r="189">
          <cell r="A189" t="str">
            <v>Y2013AUG</v>
          </cell>
        </row>
        <row r="190">
          <cell r="A190" t="str">
            <v>Y2013SEP</v>
          </cell>
        </row>
        <row r="191">
          <cell r="A191" t="str">
            <v>Y2013OCT</v>
          </cell>
        </row>
        <row r="192">
          <cell r="A192" t="str">
            <v>Y2013NOV</v>
          </cell>
        </row>
        <row r="193">
          <cell r="A193" t="str">
            <v>Y2013DEC</v>
          </cell>
        </row>
        <row r="194">
          <cell r="A194" t="str">
            <v>Y2014JAN</v>
          </cell>
        </row>
        <row r="195">
          <cell r="A195" t="str">
            <v>Y2014FEB</v>
          </cell>
        </row>
        <row r="196">
          <cell r="A196" t="str">
            <v>Y2014MAR</v>
          </cell>
        </row>
        <row r="197">
          <cell r="A197" t="str">
            <v>Y2014APR</v>
          </cell>
        </row>
        <row r="198">
          <cell r="A198" t="str">
            <v>Y2014MAY</v>
          </cell>
        </row>
        <row r="199">
          <cell r="A199" t="str">
            <v>Y2014JUN</v>
          </cell>
        </row>
        <row r="200">
          <cell r="A200" t="str">
            <v>Y2014JUL</v>
          </cell>
        </row>
        <row r="201">
          <cell r="A201" t="str">
            <v>Y2014AUG</v>
          </cell>
        </row>
        <row r="202">
          <cell r="A202" t="str">
            <v>Y2014SEP</v>
          </cell>
        </row>
        <row r="203">
          <cell r="A203" t="str">
            <v>Y2014OCT</v>
          </cell>
        </row>
        <row r="204">
          <cell r="A204" t="str">
            <v>Y2014NOV</v>
          </cell>
        </row>
        <row r="205">
          <cell r="A205" t="str">
            <v>Y2014DEC</v>
          </cell>
        </row>
        <row r="206">
          <cell r="A206" t="str">
            <v>Y2015JAN</v>
          </cell>
        </row>
        <row r="207">
          <cell r="A207" t="str">
            <v>Y2015FEB</v>
          </cell>
        </row>
        <row r="208">
          <cell r="A208" t="str">
            <v>Y2015MAR</v>
          </cell>
        </row>
        <row r="209">
          <cell r="A209" t="str">
            <v>Y2015APR</v>
          </cell>
        </row>
        <row r="210">
          <cell r="A210" t="str">
            <v>Y2015MAY</v>
          </cell>
        </row>
        <row r="211">
          <cell r="A211" t="str">
            <v>Y2015JUN</v>
          </cell>
        </row>
        <row r="212">
          <cell r="A212" t="str">
            <v>Y2015JUL</v>
          </cell>
        </row>
        <row r="213">
          <cell r="A213" t="str">
            <v>Y2015AUG</v>
          </cell>
        </row>
        <row r="214">
          <cell r="A214" t="str">
            <v>Y2015SEP</v>
          </cell>
        </row>
        <row r="215">
          <cell r="A215" t="str">
            <v>Y2015OCT</v>
          </cell>
        </row>
        <row r="216">
          <cell r="A216" t="str">
            <v>Y2015NOV</v>
          </cell>
        </row>
        <row r="217">
          <cell r="A217" t="str">
            <v>Y2015DEC</v>
          </cell>
        </row>
        <row r="218">
          <cell r="A218" t="str">
            <v>Y2016JAN</v>
          </cell>
        </row>
        <row r="219">
          <cell r="A219" t="str">
            <v>Y2016FEB</v>
          </cell>
        </row>
        <row r="220">
          <cell r="A220" t="str">
            <v>Y2016MAR</v>
          </cell>
        </row>
        <row r="221">
          <cell r="A221" t="str">
            <v>Y2016APR</v>
          </cell>
        </row>
        <row r="222">
          <cell r="A222" t="str">
            <v>Y2016MAY</v>
          </cell>
        </row>
        <row r="223">
          <cell r="A223" t="str">
            <v>Y2016JUN</v>
          </cell>
        </row>
        <row r="224">
          <cell r="A224" t="str">
            <v>Y2016JUL</v>
          </cell>
        </row>
        <row r="225">
          <cell r="A225" t="str">
            <v>Y2016AUG</v>
          </cell>
        </row>
        <row r="226">
          <cell r="A226" t="str">
            <v>Y2016SEP</v>
          </cell>
        </row>
        <row r="227">
          <cell r="A227" t="str">
            <v>Y2016OCT</v>
          </cell>
        </row>
        <row r="228">
          <cell r="A228" t="str">
            <v>Y2016NOV</v>
          </cell>
        </row>
        <row r="229">
          <cell r="A229" t="str">
            <v>Y2016DEC</v>
          </cell>
        </row>
        <row r="230">
          <cell r="A230" t="str">
            <v>Y2017JAN</v>
          </cell>
        </row>
        <row r="231">
          <cell r="A231" t="str">
            <v>Y2017FEB</v>
          </cell>
        </row>
        <row r="232">
          <cell r="A232" t="str">
            <v>Y2017MAR</v>
          </cell>
        </row>
        <row r="233">
          <cell r="A233" t="str">
            <v>Y2017APR</v>
          </cell>
        </row>
        <row r="234">
          <cell r="A234" t="str">
            <v>Y2017MAY</v>
          </cell>
        </row>
        <row r="235">
          <cell r="A235" t="str">
            <v>Y2017JUN</v>
          </cell>
        </row>
        <row r="236">
          <cell r="A236" t="str">
            <v>Y2017JUL</v>
          </cell>
        </row>
        <row r="237">
          <cell r="A237" t="str">
            <v>Y2017AUG</v>
          </cell>
        </row>
        <row r="238">
          <cell r="A238" t="str">
            <v>Y2017SEP</v>
          </cell>
        </row>
        <row r="239">
          <cell r="A239" t="str">
            <v>Y2017OCT</v>
          </cell>
        </row>
        <row r="240">
          <cell r="A240" t="str">
            <v>Y2017NOV</v>
          </cell>
        </row>
        <row r="241">
          <cell r="A241" t="str">
            <v>Y2017DEC</v>
          </cell>
        </row>
        <row r="242">
          <cell r="A242" t="str">
            <v>Y2018JAN</v>
          </cell>
        </row>
        <row r="243">
          <cell r="A243" t="str">
            <v>Y2018FEB</v>
          </cell>
        </row>
        <row r="244">
          <cell r="A244" t="str">
            <v>Y2018MAR</v>
          </cell>
        </row>
        <row r="245">
          <cell r="A245" t="str">
            <v>Y2018APR</v>
          </cell>
        </row>
        <row r="246">
          <cell r="A246" t="str">
            <v>Y2018MAY</v>
          </cell>
        </row>
        <row r="247">
          <cell r="A247" t="str">
            <v>Y2018JUN</v>
          </cell>
        </row>
        <row r="248">
          <cell r="A248" t="str">
            <v>Y2018JUL</v>
          </cell>
        </row>
        <row r="249">
          <cell r="A249" t="str">
            <v>Y2018AUG</v>
          </cell>
        </row>
        <row r="250">
          <cell r="A250" t="str">
            <v>Y2018SEP</v>
          </cell>
        </row>
        <row r="251">
          <cell r="A251" t="str">
            <v>Y2018OCT</v>
          </cell>
        </row>
        <row r="252">
          <cell r="A252" t="str">
            <v>Y2018NOV</v>
          </cell>
        </row>
        <row r="253">
          <cell r="A253" t="str">
            <v>Y2018DEC</v>
          </cell>
        </row>
        <row r="254">
          <cell r="A254" t="str">
            <v>Y2019JAN</v>
          </cell>
        </row>
        <row r="255">
          <cell r="A255" t="str">
            <v>Y2019FEB</v>
          </cell>
        </row>
        <row r="256">
          <cell r="A256" t="str">
            <v>Y2019MAR</v>
          </cell>
        </row>
        <row r="257">
          <cell r="A257" t="str">
            <v>Y2019APR</v>
          </cell>
        </row>
        <row r="258">
          <cell r="A258" t="str">
            <v>Y2019MAY</v>
          </cell>
        </row>
        <row r="259">
          <cell r="A259" t="str">
            <v>Y2019JUN</v>
          </cell>
        </row>
        <row r="260">
          <cell r="A260" t="str">
            <v>Y2019JUL</v>
          </cell>
        </row>
        <row r="261">
          <cell r="A261" t="str">
            <v>Y2019AUG</v>
          </cell>
        </row>
        <row r="262">
          <cell r="A262" t="str">
            <v>Y2019SEP</v>
          </cell>
        </row>
        <row r="263">
          <cell r="A263" t="str">
            <v>Y2019OCT</v>
          </cell>
        </row>
        <row r="264">
          <cell r="A264" t="str">
            <v>Y2019NOV</v>
          </cell>
        </row>
        <row r="265">
          <cell r="A265" t="str">
            <v>Y2019DEC</v>
          </cell>
        </row>
        <row r="266">
          <cell r="A266" t="str">
            <v>Y2020JAN</v>
          </cell>
        </row>
        <row r="267">
          <cell r="A267" t="str">
            <v>Y2020FEB</v>
          </cell>
        </row>
        <row r="268">
          <cell r="A268" t="str">
            <v>Y2020MAR</v>
          </cell>
        </row>
        <row r="269">
          <cell r="A269" t="str">
            <v>Y2020APR</v>
          </cell>
        </row>
        <row r="270">
          <cell r="A270" t="str">
            <v>Y2020MAY</v>
          </cell>
        </row>
        <row r="271">
          <cell r="A271" t="str">
            <v>Y2020JUN</v>
          </cell>
        </row>
        <row r="272">
          <cell r="A272" t="str">
            <v>Y2020JUL</v>
          </cell>
        </row>
        <row r="273">
          <cell r="A273" t="str">
            <v>Y2020AUG</v>
          </cell>
        </row>
        <row r="274">
          <cell r="A274" t="str">
            <v>Y2020SEP</v>
          </cell>
        </row>
        <row r="275">
          <cell r="A275" t="str">
            <v>Y2020OCT</v>
          </cell>
        </row>
        <row r="276">
          <cell r="A276" t="str">
            <v>Y2020NOV</v>
          </cell>
        </row>
        <row r="277">
          <cell r="A277" t="str">
            <v>Y2020DEC</v>
          </cell>
        </row>
        <row r="278">
          <cell r="A278" t="str">
            <v>Y2021JAN</v>
          </cell>
        </row>
        <row r="279">
          <cell r="A279" t="str">
            <v>Y2021FEB</v>
          </cell>
        </row>
        <row r="280">
          <cell r="A280" t="str">
            <v>Y2021MAR</v>
          </cell>
        </row>
        <row r="281">
          <cell r="A281" t="str">
            <v>Y2021APR</v>
          </cell>
        </row>
        <row r="282">
          <cell r="A282" t="str">
            <v>Y2021MAY</v>
          </cell>
        </row>
        <row r="283">
          <cell r="A283" t="str">
            <v>Y2021JUN</v>
          </cell>
        </row>
        <row r="284">
          <cell r="A284" t="str">
            <v>Y2021JUL</v>
          </cell>
        </row>
        <row r="285">
          <cell r="A285" t="str">
            <v>Y2021AUG</v>
          </cell>
        </row>
        <row r="286">
          <cell r="A286" t="str">
            <v>Y2021SEP</v>
          </cell>
        </row>
        <row r="287">
          <cell r="A287" t="str">
            <v>Y2021OCT</v>
          </cell>
        </row>
        <row r="288">
          <cell r="A288" t="str">
            <v>Y2021NOV</v>
          </cell>
        </row>
        <row r="289">
          <cell r="A289" t="str">
            <v>Y2021DEC</v>
          </cell>
        </row>
        <row r="290">
          <cell r="A290" t="str">
            <v>Y2022JAN</v>
          </cell>
        </row>
        <row r="291">
          <cell r="A291" t="str">
            <v>Y2022FEB</v>
          </cell>
        </row>
        <row r="292">
          <cell r="A292" t="str">
            <v>Y2022MAR</v>
          </cell>
        </row>
        <row r="293">
          <cell r="A293" t="str">
            <v>Y2022APR</v>
          </cell>
        </row>
        <row r="294">
          <cell r="A294" t="str">
            <v>Y2022MAY</v>
          </cell>
        </row>
        <row r="295">
          <cell r="A295" t="str">
            <v>Y2022JUN</v>
          </cell>
        </row>
        <row r="296">
          <cell r="A296" t="str">
            <v>Y2022JUL</v>
          </cell>
        </row>
        <row r="297">
          <cell r="A297" t="str">
            <v>Y2022AUG</v>
          </cell>
        </row>
        <row r="298">
          <cell r="A298" t="str">
            <v>Y2022SEP</v>
          </cell>
        </row>
        <row r="299">
          <cell r="A299" t="str">
            <v>Y2022OCT</v>
          </cell>
        </row>
        <row r="300">
          <cell r="A300" t="str">
            <v>Y2022NOV</v>
          </cell>
        </row>
        <row r="301">
          <cell r="A301" t="str">
            <v>Y2022DEC</v>
          </cell>
        </row>
        <row r="302">
          <cell r="A302" t="str">
            <v>Y2023JAN</v>
          </cell>
        </row>
        <row r="303">
          <cell r="A303" t="str">
            <v>Y2023FEB</v>
          </cell>
        </row>
        <row r="304">
          <cell r="A304" t="str">
            <v>Y2023MAR</v>
          </cell>
        </row>
        <row r="305">
          <cell r="A305" t="str">
            <v>Y2023APR</v>
          </cell>
        </row>
        <row r="306">
          <cell r="A306" t="str">
            <v>Y2023MAY</v>
          </cell>
        </row>
        <row r="307">
          <cell r="A307" t="str">
            <v>Y2023JUN</v>
          </cell>
        </row>
        <row r="308">
          <cell r="A308" t="str">
            <v>Y2023JUL</v>
          </cell>
        </row>
        <row r="309">
          <cell r="A309" t="str">
            <v>Y2023AUG</v>
          </cell>
        </row>
        <row r="310">
          <cell r="A310" t="str">
            <v>Y2023SEP</v>
          </cell>
        </row>
        <row r="311">
          <cell r="A311" t="str">
            <v>Y2023OCT</v>
          </cell>
        </row>
        <row r="312">
          <cell r="A312" t="str">
            <v>Y2023NOV</v>
          </cell>
        </row>
        <row r="313">
          <cell r="A313" t="str">
            <v>Y2023DEC</v>
          </cell>
        </row>
        <row r="314">
          <cell r="A314" t="str">
            <v>Y2024JAN</v>
          </cell>
        </row>
        <row r="315">
          <cell r="A315" t="str">
            <v>Y2024FEB</v>
          </cell>
        </row>
        <row r="316">
          <cell r="A316" t="str">
            <v>Y2024MAR</v>
          </cell>
        </row>
        <row r="317">
          <cell r="A317" t="str">
            <v>Y2024APR</v>
          </cell>
        </row>
        <row r="318">
          <cell r="A318" t="str">
            <v>Y2024MAY</v>
          </cell>
        </row>
        <row r="319">
          <cell r="A319" t="str">
            <v>Y2024JUN</v>
          </cell>
        </row>
        <row r="320">
          <cell r="A320" t="str">
            <v>Y2024JUL</v>
          </cell>
        </row>
        <row r="321">
          <cell r="A321" t="str">
            <v>Y2024AUG</v>
          </cell>
        </row>
        <row r="322">
          <cell r="A322" t="str">
            <v>Y2024SEP</v>
          </cell>
        </row>
        <row r="323">
          <cell r="A323" t="str">
            <v>Y2024OCT</v>
          </cell>
        </row>
        <row r="324">
          <cell r="A324" t="str">
            <v>Y2024NOV</v>
          </cell>
        </row>
        <row r="325">
          <cell r="A325" t="str">
            <v>Y2024DEC</v>
          </cell>
        </row>
        <row r="326">
          <cell r="A326" t="str">
            <v>Y2025JAN</v>
          </cell>
        </row>
        <row r="327">
          <cell r="A327" t="str">
            <v>Y2025FEB</v>
          </cell>
        </row>
        <row r="328">
          <cell r="A328" t="str">
            <v>Y2025MAR</v>
          </cell>
        </row>
        <row r="329">
          <cell r="A329" t="str">
            <v>Y2025APR</v>
          </cell>
        </row>
        <row r="330">
          <cell r="A330" t="str">
            <v>Y2025MAY</v>
          </cell>
        </row>
        <row r="331">
          <cell r="A331" t="str">
            <v>Y2025JUN</v>
          </cell>
        </row>
        <row r="332">
          <cell r="A332" t="str">
            <v>Y2025JUL</v>
          </cell>
        </row>
        <row r="333">
          <cell r="A333" t="str">
            <v>Y2025AUG</v>
          </cell>
        </row>
      </sheetData>
      <sheetData sheetId="40"/>
      <sheetData sheetId="41">
        <row r="1">
          <cell r="A1" t="str">
            <v>x</v>
          </cell>
        </row>
        <row r="2">
          <cell r="A2" t="str">
            <v>Y2000Q1</v>
          </cell>
        </row>
        <row r="3">
          <cell r="A3" t="str">
            <v>Y2000Q2</v>
          </cell>
        </row>
        <row r="4">
          <cell r="A4" t="str">
            <v>Y2000Q3</v>
          </cell>
        </row>
        <row r="5">
          <cell r="A5" t="str">
            <v>Y2000Q4</v>
          </cell>
        </row>
        <row r="6">
          <cell r="A6" t="str">
            <v>Y2001Q1</v>
          </cell>
        </row>
        <row r="7">
          <cell r="A7" t="str">
            <v>Y2001Q2</v>
          </cell>
        </row>
        <row r="8">
          <cell r="A8" t="str">
            <v>Y2001Q3</v>
          </cell>
        </row>
        <row r="9">
          <cell r="A9" t="str">
            <v>Y2001Q4</v>
          </cell>
        </row>
        <row r="10">
          <cell r="A10" t="str">
            <v>Y2002Q1</v>
          </cell>
        </row>
        <row r="11">
          <cell r="A11" t="str">
            <v>Y2002Q2</v>
          </cell>
        </row>
        <row r="12">
          <cell r="A12" t="str">
            <v>Y2002Q3</v>
          </cell>
        </row>
        <row r="13">
          <cell r="A13" t="str">
            <v>Y2002Q4</v>
          </cell>
        </row>
        <row r="14">
          <cell r="A14" t="str">
            <v>Y2003Q1</v>
          </cell>
        </row>
        <row r="15">
          <cell r="A15" t="str">
            <v>Y2003Q2</v>
          </cell>
        </row>
        <row r="16">
          <cell r="A16" t="str">
            <v>Y2003Q3</v>
          </cell>
        </row>
        <row r="17">
          <cell r="A17" t="str">
            <v>Y2003Q4</v>
          </cell>
        </row>
        <row r="18">
          <cell r="A18" t="str">
            <v>Y2004Q1</v>
          </cell>
        </row>
        <row r="19">
          <cell r="A19" t="str">
            <v>Y2004Q2</v>
          </cell>
        </row>
        <row r="20">
          <cell r="A20" t="str">
            <v>Y2004Q3</v>
          </cell>
        </row>
        <row r="21">
          <cell r="A21" t="str">
            <v>Y2004Q4</v>
          </cell>
        </row>
        <row r="22">
          <cell r="A22" t="str">
            <v>Y2005Q1</v>
          </cell>
        </row>
        <row r="23">
          <cell r="A23" t="str">
            <v>Y2005Q2</v>
          </cell>
        </row>
        <row r="24">
          <cell r="A24" t="str">
            <v>Y2005Q3</v>
          </cell>
        </row>
        <row r="25">
          <cell r="A25" t="str">
            <v>Y2005Q4</v>
          </cell>
        </row>
        <row r="26">
          <cell r="A26" t="str">
            <v>Y2006Q1</v>
          </cell>
        </row>
        <row r="27">
          <cell r="A27" t="str">
            <v>Y2006Q2</v>
          </cell>
        </row>
        <row r="28">
          <cell r="A28" t="str">
            <v>Y2006Q3</v>
          </cell>
        </row>
        <row r="29">
          <cell r="A29" t="str">
            <v>Y2006Q4</v>
          </cell>
        </row>
        <row r="30">
          <cell r="A30" t="str">
            <v>Y2007Q1</v>
          </cell>
        </row>
        <row r="31">
          <cell r="A31" t="str">
            <v>Y2007Q2</v>
          </cell>
        </row>
        <row r="32">
          <cell r="A32" t="str">
            <v>Y2007Q3</v>
          </cell>
        </row>
        <row r="33">
          <cell r="A33" t="str">
            <v>Y2007Q4</v>
          </cell>
        </row>
        <row r="34">
          <cell r="A34" t="str">
            <v>Y2008Q1</v>
          </cell>
        </row>
        <row r="35">
          <cell r="A35" t="str">
            <v>Y2008Q2</v>
          </cell>
        </row>
        <row r="36">
          <cell r="A36" t="str">
            <v>Y2008Q3</v>
          </cell>
        </row>
        <row r="37">
          <cell r="A37" t="str">
            <v>Y2008Q4</v>
          </cell>
        </row>
        <row r="38">
          <cell r="A38" t="str">
            <v>Y2009Q1</v>
          </cell>
        </row>
        <row r="39">
          <cell r="A39" t="str">
            <v>Y2009Q2</v>
          </cell>
        </row>
        <row r="40">
          <cell r="A40" t="str">
            <v>Y2009Q3</v>
          </cell>
        </row>
        <row r="41">
          <cell r="A41" t="str">
            <v>Y2009Q4</v>
          </cell>
        </row>
        <row r="42">
          <cell r="A42" t="str">
            <v>Y2010Q1</v>
          </cell>
        </row>
        <row r="43">
          <cell r="A43" t="str">
            <v>Y2010Q2</v>
          </cell>
        </row>
        <row r="44">
          <cell r="A44" t="str">
            <v>Y2010Q3</v>
          </cell>
        </row>
        <row r="45">
          <cell r="A45" t="str">
            <v>Y2010Q4</v>
          </cell>
        </row>
        <row r="46">
          <cell r="A46" t="str">
            <v>Y2011Q1</v>
          </cell>
        </row>
        <row r="47">
          <cell r="A47" t="str">
            <v>Y2011Q2</v>
          </cell>
        </row>
        <row r="48">
          <cell r="A48" t="str">
            <v>Y2011Q3</v>
          </cell>
        </row>
        <row r="49">
          <cell r="A49" t="str">
            <v>Y2011Q4</v>
          </cell>
        </row>
        <row r="50">
          <cell r="A50" t="str">
            <v>Y2012Q1</v>
          </cell>
        </row>
        <row r="51">
          <cell r="A51" t="str">
            <v>Y2012Q2</v>
          </cell>
        </row>
        <row r="52">
          <cell r="A52" t="str">
            <v>Y2012Q3</v>
          </cell>
        </row>
        <row r="53">
          <cell r="A53" t="str">
            <v>Y2012Q4</v>
          </cell>
        </row>
        <row r="54">
          <cell r="A54" t="str">
            <v>Y2013Q1</v>
          </cell>
        </row>
        <row r="55">
          <cell r="A55" t="str">
            <v>Y2013Q2</v>
          </cell>
        </row>
        <row r="56">
          <cell r="A56" t="str">
            <v>Y2013Q3</v>
          </cell>
        </row>
        <row r="57">
          <cell r="A57" t="str">
            <v>Y2013Q4</v>
          </cell>
        </row>
        <row r="58">
          <cell r="A58" t="str">
            <v>Y2014Q1</v>
          </cell>
        </row>
        <row r="59">
          <cell r="A59" t="str">
            <v>Y2014Q2</v>
          </cell>
        </row>
        <row r="60">
          <cell r="A60" t="str">
            <v>Y2014Q3</v>
          </cell>
        </row>
        <row r="61">
          <cell r="A61" t="str">
            <v>Y2014Q4</v>
          </cell>
        </row>
        <row r="62">
          <cell r="A62" t="str">
            <v>Y2015Q1</v>
          </cell>
        </row>
        <row r="63">
          <cell r="A63" t="str">
            <v>Y2015Q2</v>
          </cell>
        </row>
        <row r="64">
          <cell r="A64" t="str">
            <v>Y2015Q3</v>
          </cell>
        </row>
        <row r="65">
          <cell r="A65" t="str">
            <v>Y2015Q4</v>
          </cell>
        </row>
        <row r="66">
          <cell r="A66" t="str">
            <v>Y2016Q1</v>
          </cell>
        </row>
        <row r="67">
          <cell r="A67" t="str">
            <v>Y2016Q2</v>
          </cell>
        </row>
        <row r="68">
          <cell r="A68" t="str">
            <v>Y2016Q3</v>
          </cell>
        </row>
        <row r="69">
          <cell r="A69" t="str">
            <v>Y2016Q4</v>
          </cell>
        </row>
        <row r="70">
          <cell r="A70" t="str">
            <v>Y2017Q1</v>
          </cell>
        </row>
        <row r="71">
          <cell r="A71" t="str">
            <v>Y2017Q2</v>
          </cell>
        </row>
        <row r="72">
          <cell r="A72" t="str">
            <v>Y2017Q3</v>
          </cell>
        </row>
        <row r="73">
          <cell r="A73" t="str">
            <v>Y2017Q4</v>
          </cell>
        </row>
        <row r="74">
          <cell r="A74" t="str">
            <v>Y2018Q1</v>
          </cell>
        </row>
        <row r="75">
          <cell r="A75" t="str">
            <v>Y2018Q2</v>
          </cell>
        </row>
        <row r="76">
          <cell r="A76" t="str">
            <v>Y2018Q3</v>
          </cell>
        </row>
        <row r="77">
          <cell r="A77" t="str">
            <v>Y2018Q4</v>
          </cell>
        </row>
        <row r="78">
          <cell r="A78" t="str">
            <v>Y2019Q1</v>
          </cell>
        </row>
        <row r="79">
          <cell r="A79" t="str">
            <v>Y2019Q2</v>
          </cell>
        </row>
        <row r="80">
          <cell r="A80" t="str">
            <v>Y2019Q3</v>
          </cell>
        </row>
        <row r="81">
          <cell r="A81" t="str">
            <v>Y2019Q4</v>
          </cell>
        </row>
        <row r="82">
          <cell r="A82" t="str">
            <v>Y2020Q1</v>
          </cell>
        </row>
        <row r="83">
          <cell r="A83" t="str">
            <v>Y2020Q2</v>
          </cell>
        </row>
        <row r="84">
          <cell r="A84" t="str">
            <v>Y2020Q3</v>
          </cell>
        </row>
        <row r="85">
          <cell r="A85" t="str">
            <v>Y2020Q4</v>
          </cell>
        </row>
        <row r="86">
          <cell r="A86" t="str">
            <v>Y2021Q1</v>
          </cell>
        </row>
        <row r="87">
          <cell r="A87" t="str">
            <v>Y2021Q2</v>
          </cell>
        </row>
        <row r="88">
          <cell r="A88" t="str">
            <v>Y2021Q3</v>
          </cell>
        </row>
        <row r="89">
          <cell r="A89" t="str">
            <v>Y2021Q4</v>
          </cell>
        </row>
        <row r="90">
          <cell r="A90" t="str">
            <v>Y2022Q1</v>
          </cell>
        </row>
        <row r="91">
          <cell r="A91" t="str">
            <v>Y2022Q2</v>
          </cell>
        </row>
        <row r="92">
          <cell r="A92" t="str">
            <v>Y2022Q3</v>
          </cell>
        </row>
        <row r="93">
          <cell r="A93" t="str">
            <v>Y2022Q4</v>
          </cell>
        </row>
        <row r="94">
          <cell r="A94" t="str">
            <v>Y2023Q1</v>
          </cell>
        </row>
        <row r="95">
          <cell r="A95" t="str">
            <v>Y2023Q2</v>
          </cell>
        </row>
        <row r="96">
          <cell r="A96" t="str">
            <v>Y2023Q3</v>
          </cell>
        </row>
        <row r="97">
          <cell r="A97" t="str">
            <v>Y2023Q4</v>
          </cell>
        </row>
        <row r="98">
          <cell r="A98" t="str">
            <v>Y2024Q1</v>
          </cell>
        </row>
        <row r="99">
          <cell r="A99" t="str">
            <v>Y2024Q2</v>
          </cell>
        </row>
        <row r="100">
          <cell r="A100" t="str">
            <v>Y2024Q3</v>
          </cell>
        </row>
        <row r="101">
          <cell r="A101" t="str">
            <v>Y2024Q4</v>
          </cell>
        </row>
        <row r="102">
          <cell r="A102" t="str">
            <v>Y2025Q1</v>
          </cell>
        </row>
        <row r="103">
          <cell r="A103" t="str">
            <v>Y2025Q2</v>
          </cell>
        </row>
      </sheetData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  <row r="88">
          <cell r="A88" t="str">
            <v>Y2017Q3</v>
          </cell>
        </row>
        <row r="89">
          <cell r="A89" t="str">
            <v>Y2017Q4</v>
          </cell>
        </row>
        <row r="90">
          <cell r="A90" t="str">
            <v>Y2018Q1</v>
          </cell>
        </row>
        <row r="91">
          <cell r="A91" t="str">
            <v>Y2018Q2</v>
          </cell>
        </row>
        <row r="92">
          <cell r="A92" t="str">
            <v>Y2018Q3</v>
          </cell>
        </row>
        <row r="93">
          <cell r="A93" t="str">
            <v>Y2018Q4</v>
          </cell>
        </row>
        <row r="94">
          <cell r="A94" t="str">
            <v>Y2019Q1</v>
          </cell>
        </row>
        <row r="95">
          <cell r="A95" t="str">
            <v>Y2019Q2</v>
          </cell>
        </row>
        <row r="96">
          <cell r="A96" t="str">
            <v>Y2019Q3</v>
          </cell>
        </row>
        <row r="97">
          <cell r="A97" t="str">
            <v>Y2019Q4</v>
          </cell>
        </row>
        <row r="98">
          <cell r="A98" t="str">
            <v>Y2020Q1</v>
          </cell>
        </row>
        <row r="99">
          <cell r="A99" t="str">
            <v>Y2020Q2</v>
          </cell>
        </row>
        <row r="100">
          <cell r="A100" t="str">
            <v>Y2020Q3</v>
          </cell>
        </row>
        <row r="101">
          <cell r="A101" t="str">
            <v>Y2020Q4</v>
          </cell>
        </row>
        <row r="102">
          <cell r="A102" t="str">
            <v>Y2021Q1</v>
          </cell>
        </row>
        <row r="103">
          <cell r="A103" t="str">
            <v>Y2021Q2</v>
          </cell>
        </row>
        <row r="104">
          <cell r="A104" t="str">
            <v>Y2021Q3</v>
          </cell>
        </row>
        <row r="105">
          <cell r="A105" t="str">
            <v>Y2021Q4</v>
          </cell>
        </row>
        <row r="106">
          <cell r="A106" t="str">
            <v>Y2022Q1</v>
          </cell>
        </row>
        <row r="107">
          <cell r="A107" t="str">
            <v>Y2022Q2</v>
          </cell>
        </row>
        <row r="108">
          <cell r="A108" t="str">
            <v>Y2022Q3</v>
          </cell>
        </row>
        <row r="109">
          <cell r="A109" t="str">
            <v>Y2022Q4</v>
          </cell>
        </row>
        <row r="110">
          <cell r="A110" t="str">
            <v>Y2023Q1</v>
          </cell>
        </row>
        <row r="111">
          <cell r="A111" t="str">
            <v>Y2023Q2</v>
          </cell>
        </row>
        <row r="112">
          <cell r="A112" t="str">
            <v>Y2023Q3</v>
          </cell>
        </row>
        <row r="113">
          <cell r="A113" t="str">
            <v>Y2023Q4</v>
          </cell>
        </row>
        <row r="114">
          <cell r="A114" t="str">
            <v>Y2024Q1</v>
          </cell>
        </row>
        <row r="115">
          <cell r="A115" t="str">
            <v>Y2024Q2</v>
          </cell>
        </row>
        <row r="116">
          <cell r="A116" t="str">
            <v>Y2024Q3</v>
          </cell>
        </row>
        <row r="117">
          <cell r="A117" t="str">
            <v>Y2024Q4</v>
          </cell>
        </row>
        <row r="118">
          <cell r="A118" t="str">
            <v>Y2025Q1</v>
          </cell>
        </row>
        <row r="119">
          <cell r="A119" t="str">
            <v>Y2025Q2</v>
          </cell>
        </row>
      </sheetData>
      <sheetData sheetId="58"/>
      <sheetData sheetId="59"/>
      <sheetData sheetId="60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  <row r="88">
          <cell r="A88" t="str">
            <v>Y2017Q3</v>
          </cell>
        </row>
        <row r="89">
          <cell r="A89" t="str">
            <v>Y2017Q4</v>
          </cell>
        </row>
        <row r="90">
          <cell r="A90" t="str">
            <v>Y2018Q1</v>
          </cell>
        </row>
        <row r="91">
          <cell r="A91" t="str">
            <v>Y2018Q2</v>
          </cell>
        </row>
        <row r="92">
          <cell r="A92" t="str">
            <v>Y2018Q3</v>
          </cell>
        </row>
        <row r="93">
          <cell r="A93" t="str">
            <v>Y2018Q4</v>
          </cell>
        </row>
        <row r="94">
          <cell r="A94" t="str">
            <v>Y2019Q1</v>
          </cell>
        </row>
        <row r="95">
          <cell r="A95" t="str">
            <v>Y2019Q2</v>
          </cell>
        </row>
        <row r="96">
          <cell r="A96" t="str">
            <v>Y2019Q3</v>
          </cell>
        </row>
        <row r="97">
          <cell r="A97" t="str">
            <v>Y2019Q4</v>
          </cell>
        </row>
        <row r="98">
          <cell r="A98" t="str">
            <v>Y2020Q1</v>
          </cell>
        </row>
        <row r="99">
          <cell r="A99" t="str">
            <v>Y2020Q2</v>
          </cell>
        </row>
        <row r="100">
          <cell r="A100" t="str">
            <v>Y2020Q3</v>
          </cell>
        </row>
        <row r="101">
          <cell r="A101" t="str">
            <v>Y2020Q4</v>
          </cell>
        </row>
        <row r="102">
          <cell r="A102" t="str">
            <v>Y2021Q1</v>
          </cell>
        </row>
        <row r="103">
          <cell r="A103" t="str">
            <v>Y2021Q2</v>
          </cell>
        </row>
        <row r="104">
          <cell r="A104" t="str">
            <v>Y2021Q3</v>
          </cell>
        </row>
        <row r="105">
          <cell r="A105" t="str">
            <v>Y2021Q4</v>
          </cell>
        </row>
        <row r="106">
          <cell r="A106" t="str">
            <v>Y2022Q1</v>
          </cell>
        </row>
        <row r="107">
          <cell r="A107" t="str">
            <v>Y2022Q2</v>
          </cell>
        </row>
        <row r="108">
          <cell r="A108" t="str">
            <v>Y2022Q3</v>
          </cell>
        </row>
        <row r="109">
          <cell r="A109" t="str">
            <v>Y2022Q4</v>
          </cell>
        </row>
        <row r="110">
          <cell r="A110" t="str">
            <v>Y2023Q1</v>
          </cell>
        </row>
        <row r="111">
          <cell r="A111" t="str">
            <v>Y2023Q2</v>
          </cell>
        </row>
        <row r="112">
          <cell r="A112" t="str">
            <v>Y2023Q3</v>
          </cell>
        </row>
        <row r="113">
          <cell r="A113" t="str">
            <v>Y2023Q4</v>
          </cell>
        </row>
        <row r="114">
          <cell r="A114" t="str">
            <v>Y2024Q1</v>
          </cell>
        </row>
        <row r="115">
          <cell r="A115" t="str">
            <v>Y2024Q2</v>
          </cell>
        </row>
        <row r="116">
          <cell r="A116" t="str">
            <v>Y2024Q3</v>
          </cell>
        </row>
        <row r="117">
          <cell r="A117" t="str">
            <v>Y2024Q4</v>
          </cell>
        </row>
        <row r="118">
          <cell r="A118" t="str">
            <v>Y2025Q1</v>
          </cell>
        </row>
        <row r="119">
          <cell r="A119" t="str">
            <v>Y2025Q2</v>
          </cell>
        </row>
      </sheetData>
      <sheetData sheetId="61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  <row r="88">
          <cell r="A88" t="str">
            <v>Y2017Q3</v>
          </cell>
        </row>
        <row r="89">
          <cell r="A89" t="str">
            <v>Y2017Q4</v>
          </cell>
        </row>
        <row r="90">
          <cell r="A90" t="str">
            <v>Y2018Q1</v>
          </cell>
        </row>
        <row r="91">
          <cell r="A91" t="str">
            <v>Y2018Q2</v>
          </cell>
        </row>
        <row r="92">
          <cell r="A92" t="str">
            <v>Y2018Q3</v>
          </cell>
        </row>
        <row r="93">
          <cell r="A93" t="str">
            <v>Y2018Q4</v>
          </cell>
        </row>
        <row r="94">
          <cell r="A94" t="str">
            <v>Y2019Q1</v>
          </cell>
        </row>
        <row r="95">
          <cell r="A95" t="str">
            <v>Y2019Q2</v>
          </cell>
        </row>
        <row r="96">
          <cell r="A96" t="str">
            <v>Y2019Q3</v>
          </cell>
        </row>
        <row r="97">
          <cell r="A97" t="str">
            <v>Y2019Q4</v>
          </cell>
        </row>
        <row r="98">
          <cell r="A98" t="str">
            <v>Y2020Q1</v>
          </cell>
        </row>
        <row r="99">
          <cell r="A99" t="str">
            <v>Y2020Q2</v>
          </cell>
        </row>
        <row r="100">
          <cell r="A100" t="str">
            <v>Y2020Q3</v>
          </cell>
        </row>
        <row r="101">
          <cell r="A101" t="str">
            <v>Y2020Q4</v>
          </cell>
        </row>
        <row r="102">
          <cell r="A102" t="str">
            <v>Y2021Q1</v>
          </cell>
        </row>
        <row r="103">
          <cell r="A103" t="str">
            <v>Y2021Q2</v>
          </cell>
        </row>
        <row r="104">
          <cell r="A104" t="str">
            <v>Y2021Q3</v>
          </cell>
        </row>
        <row r="105">
          <cell r="A105" t="str">
            <v>Y2021Q4</v>
          </cell>
        </row>
        <row r="106">
          <cell r="A106" t="str">
            <v>Y2022Q1</v>
          </cell>
        </row>
        <row r="107">
          <cell r="A107" t="str">
            <v>Y2022Q2</v>
          </cell>
        </row>
        <row r="108">
          <cell r="A108" t="str">
            <v>Y2022Q3</v>
          </cell>
        </row>
        <row r="109">
          <cell r="A109" t="str">
            <v>Y2022Q4</v>
          </cell>
        </row>
        <row r="110">
          <cell r="A110" t="str">
            <v>Y2023Q1</v>
          </cell>
        </row>
        <row r="111">
          <cell r="A111" t="str">
            <v>Y2023Q2</v>
          </cell>
        </row>
        <row r="112">
          <cell r="A112" t="str">
            <v>Y2023Q3</v>
          </cell>
        </row>
        <row r="113">
          <cell r="A113" t="str">
            <v>Y2023Q4</v>
          </cell>
        </row>
        <row r="114">
          <cell r="A114" t="str">
            <v>Y2024Q1</v>
          </cell>
        </row>
        <row r="115">
          <cell r="A115" t="str">
            <v>Y2024Q2</v>
          </cell>
        </row>
        <row r="116">
          <cell r="A116" t="str">
            <v>Y2024Q3</v>
          </cell>
        </row>
        <row r="117">
          <cell r="A117" t="str">
            <v>Y2024Q4</v>
          </cell>
        </row>
        <row r="118">
          <cell r="A118" t="str">
            <v>Y2025Q1</v>
          </cell>
        </row>
        <row r="119">
          <cell r="A119" t="str">
            <v>Y2025Q2</v>
          </cell>
        </row>
      </sheetData>
      <sheetData sheetId="62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60F4DE-5BF3-4CD1-815E-F79FD6D89FC1}">
  <sheetPr codeName="Sheet3"/>
  <dimension ref="A1:U370"/>
  <sheetViews>
    <sheetView tabSelected="1" topLeftCell="A27" zoomScaleNormal="100" workbookViewId="0">
      <selection activeCell="L54" sqref="L54"/>
    </sheetView>
  </sheetViews>
  <sheetFormatPr defaultColWidth="9.140625" defaultRowHeight="15.75" x14ac:dyDescent="0.25"/>
  <cols>
    <col min="1" max="10" width="13.7109375" style="13" customWidth="1"/>
    <col min="11" max="11" width="23" style="14" customWidth="1"/>
    <col min="12" max="12" width="11.85546875" style="20" bestFit="1" customWidth="1"/>
    <col min="13" max="13" width="19.28515625" style="20" customWidth="1"/>
    <col min="14" max="16" width="19.28515625" style="113" customWidth="1"/>
    <col min="17" max="17" width="9.140625" style="20"/>
    <col min="18" max="18" width="16.85546875" style="20" customWidth="1"/>
    <col min="19" max="19" width="15.28515625" style="13" bestFit="1" customWidth="1"/>
    <col min="20" max="20" width="12.28515625" style="13" bestFit="1" customWidth="1"/>
    <col min="21" max="21" width="11" style="13" bestFit="1" customWidth="1"/>
    <col min="22" max="22" width="12" style="13" bestFit="1" customWidth="1"/>
    <col min="23" max="16384" width="9.140625" style="13"/>
  </cols>
  <sheetData>
    <row r="1" spans="1:21" s="1" customFormat="1" ht="15.95" customHeight="1" x14ac:dyDescent="0.25">
      <c r="K1" s="2"/>
      <c r="L1" s="3"/>
      <c r="M1" s="3"/>
      <c r="N1" s="110"/>
      <c r="O1" s="110"/>
      <c r="P1" s="110"/>
      <c r="Q1" s="3"/>
      <c r="R1" s="3"/>
    </row>
    <row r="2" spans="1:21" s="4" customFormat="1" ht="15.95" customHeight="1" x14ac:dyDescent="0.25">
      <c r="K2" s="5"/>
      <c r="L2" s="6"/>
      <c r="M2" s="6"/>
      <c r="N2" s="111"/>
      <c r="O2" s="111"/>
      <c r="P2" s="111"/>
      <c r="Q2" s="6"/>
      <c r="R2" s="6"/>
    </row>
    <row r="3" spans="1:21" s="4" customFormat="1" ht="15.95" customHeight="1" x14ac:dyDescent="0.25">
      <c r="K3" s="5"/>
      <c r="L3" s="6"/>
      <c r="M3" s="6"/>
      <c r="N3" s="111"/>
      <c r="O3" s="111"/>
      <c r="P3" s="111"/>
      <c r="Q3" s="6"/>
      <c r="R3" s="6"/>
    </row>
    <row r="4" spans="1:21" s="7" customFormat="1" ht="15.95" customHeight="1" x14ac:dyDescent="0.25">
      <c r="K4" s="8"/>
      <c r="L4" s="9"/>
      <c r="M4" s="9"/>
      <c r="N4" s="112"/>
      <c r="O4" s="112"/>
      <c r="P4" s="112"/>
      <c r="Q4" s="9"/>
      <c r="R4" s="9"/>
    </row>
    <row r="5" spans="1:21" s="10" customFormat="1" ht="39.950000000000003" customHeight="1" x14ac:dyDescent="0.25">
      <c r="K5" s="11"/>
      <c r="L5" s="11" t="s">
        <v>0</v>
      </c>
      <c r="M5" s="12" t="s">
        <v>1</v>
      </c>
      <c r="N5" s="114" t="s">
        <v>96</v>
      </c>
      <c r="O5" s="114" t="s">
        <v>97</v>
      </c>
      <c r="P5" s="114" t="s">
        <v>149</v>
      </c>
      <c r="Q5" s="11" t="s">
        <v>0</v>
      </c>
      <c r="R5" s="12" t="s">
        <v>2</v>
      </c>
      <c r="S5" s="119" t="s">
        <v>98</v>
      </c>
      <c r="T5" s="120" t="s">
        <v>99</v>
      </c>
      <c r="U5" s="121" t="s">
        <v>2</v>
      </c>
    </row>
    <row r="6" spans="1:21" x14ac:dyDescent="0.25">
      <c r="N6" s="115"/>
      <c r="O6" s="115"/>
      <c r="P6" s="115"/>
      <c r="Q6" s="17">
        <v>35079.5</v>
      </c>
      <c r="R6" s="18">
        <v>66.007908358388704</v>
      </c>
      <c r="S6" s="122"/>
      <c r="T6" s="123"/>
      <c r="U6" s="123"/>
    </row>
    <row r="7" spans="1:21" x14ac:dyDescent="0.25">
      <c r="A7" s="180" t="s">
        <v>73</v>
      </c>
      <c r="B7" s="180"/>
      <c r="C7" s="180"/>
      <c r="D7" s="180"/>
      <c r="E7" s="180"/>
      <c r="F7" s="180"/>
      <c r="G7" s="180"/>
      <c r="H7" s="180"/>
      <c r="I7" s="180"/>
      <c r="J7" s="180"/>
      <c r="N7" s="115"/>
      <c r="O7" s="115"/>
      <c r="P7" s="115"/>
      <c r="Q7" s="17">
        <v>35109.5</v>
      </c>
      <c r="R7" s="18">
        <v>65.224004347192803</v>
      </c>
      <c r="S7" s="124">
        <f>R7/R6-1</f>
        <v>-1.1875910488478247E-2</v>
      </c>
      <c r="T7" s="123"/>
      <c r="U7" s="123"/>
    </row>
    <row r="8" spans="1:21" x14ac:dyDescent="0.25">
      <c r="A8" s="180" t="s">
        <v>74</v>
      </c>
      <c r="B8" s="180"/>
      <c r="C8" s="180"/>
      <c r="D8" s="180"/>
      <c r="E8" s="180"/>
      <c r="F8" s="180"/>
      <c r="G8" s="180"/>
      <c r="H8" s="180"/>
      <c r="I8" s="180"/>
      <c r="J8" s="180"/>
      <c r="N8" s="115"/>
      <c r="O8" s="115"/>
      <c r="P8" s="115"/>
      <c r="Q8" s="17">
        <v>35139.5</v>
      </c>
      <c r="R8" s="18">
        <v>64.461918556982397</v>
      </c>
      <c r="S8" s="124">
        <f t="shared" ref="S8:S71" si="0">R8/R7-1</f>
        <v>-1.1684130679155524E-2</v>
      </c>
      <c r="T8" s="123"/>
      <c r="U8" s="123"/>
    </row>
    <row r="9" spans="1:21" x14ac:dyDescent="0.25">
      <c r="N9" s="115"/>
      <c r="O9" s="115"/>
      <c r="P9" s="115"/>
      <c r="Q9" s="17">
        <v>35170</v>
      </c>
      <c r="R9" s="18">
        <v>64.103715867906203</v>
      </c>
      <c r="S9" s="124">
        <f t="shared" si="0"/>
        <v>-5.5568108597257027E-3</v>
      </c>
      <c r="T9" s="125">
        <f>R9/R6-1</f>
        <v>-2.8847944706014927E-2</v>
      </c>
      <c r="U9" s="123"/>
    </row>
    <row r="10" spans="1:21" x14ac:dyDescent="0.25">
      <c r="N10" s="115"/>
      <c r="O10" s="115"/>
      <c r="P10" s="115"/>
      <c r="Q10" s="17">
        <v>35200.5</v>
      </c>
      <c r="R10" s="18">
        <v>63.618716048949999</v>
      </c>
      <c r="S10" s="124">
        <f t="shared" si="0"/>
        <v>-7.5658612358073807E-3</v>
      </c>
      <c r="T10" s="125">
        <f>R10/R7-1</f>
        <v>-2.461192492410802E-2</v>
      </c>
      <c r="U10" s="123"/>
    </row>
    <row r="11" spans="1:21" x14ac:dyDescent="0.25">
      <c r="N11" s="115"/>
      <c r="O11" s="115"/>
      <c r="P11" s="115"/>
      <c r="Q11" s="17">
        <v>35231</v>
      </c>
      <c r="R11" s="18">
        <v>64.041787337874993</v>
      </c>
      <c r="S11" s="124">
        <f t="shared" si="0"/>
        <v>6.6501073143234724E-3</v>
      </c>
      <c r="T11" s="125">
        <f t="shared" ref="T11:T73" si="1">R11/R8-1</f>
        <v>-6.5175103148072955E-3</v>
      </c>
      <c r="U11" s="123"/>
    </row>
    <row r="12" spans="1:21" x14ac:dyDescent="0.25">
      <c r="N12" s="115"/>
      <c r="O12" s="115"/>
      <c r="P12" s="115"/>
      <c r="Q12" s="17">
        <v>35261.5</v>
      </c>
      <c r="R12" s="18">
        <v>64.507218901205107</v>
      </c>
      <c r="S12" s="124">
        <f t="shared" si="0"/>
        <v>7.2676229486625665E-3</v>
      </c>
      <c r="T12" s="125">
        <f t="shared" si="1"/>
        <v>6.2945342221716327E-3</v>
      </c>
      <c r="U12" s="123"/>
    </row>
    <row r="13" spans="1:21" x14ac:dyDescent="0.25">
      <c r="N13" s="115"/>
      <c r="O13" s="115"/>
      <c r="P13" s="115"/>
      <c r="Q13" s="17">
        <v>35292.5</v>
      </c>
      <c r="R13" s="18">
        <v>64.876397062212206</v>
      </c>
      <c r="S13" s="124">
        <f t="shared" si="0"/>
        <v>5.7230518893165438E-3</v>
      </c>
      <c r="T13" s="125">
        <f t="shared" si="1"/>
        <v>1.9769041115110131E-2</v>
      </c>
      <c r="U13" s="123"/>
    </row>
    <row r="14" spans="1:21" x14ac:dyDescent="0.25">
      <c r="N14" s="115"/>
      <c r="O14" s="115"/>
      <c r="P14" s="115"/>
      <c r="Q14" s="17">
        <v>35323</v>
      </c>
      <c r="R14" s="18">
        <v>64.781377540935907</v>
      </c>
      <c r="S14" s="124">
        <f t="shared" si="0"/>
        <v>-1.4646238937279232E-3</v>
      </c>
      <c r="T14" s="125">
        <f t="shared" si="1"/>
        <v>1.1548556556657985E-2</v>
      </c>
      <c r="U14" s="123"/>
    </row>
    <row r="15" spans="1:21" x14ac:dyDescent="0.25">
      <c r="N15" s="115"/>
      <c r="O15" s="115"/>
      <c r="P15" s="115"/>
      <c r="Q15" s="17">
        <v>35353.5</v>
      </c>
      <c r="R15" s="18">
        <v>64.471821137611897</v>
      </c>
      <c r="S15" s="124">
        <f t="shared" si="0"/>
        <v>-4.7784782459804331E-3</v>
      </c>
      <c r="T15" s="125">
        <f t="shared" si="1"/>
        <v>-5.4874112070191217E-4</v>
      </c>
      <c r="U15" s="123"/>
    </row>
    <row r="16" spans="1:21" x14ac:dyDescent="0.25">
      <c r="N16" s="115"/>
      <c r="O16" s="115"/>
      <c r="P16" s="115"/>
      <c r="Q16" s="17">
        <v>35384</v>
      </c>
      <c r="R16" s="18">
        <v>65.351029533914897</v>
      </c>
      <c r="S16" s="124">
        <f t="shared" si="0"/>
        <v>1.3637095723205483E-2</v>
      </c>
      <c r="T16" s="125">
        <f t="shared" si="1"/>
        <v>7.3159499170021292E-3</v>
      </c>
      <c r="U16" s="123"/>
    </row>
    <row r="17" spans="12:21" x14ac:dyDescent="0.25">
      <c r="N17" s="115"/>
      <c r="O17" s="115"/>
      <c r="P17" s="115"/>
      <c r="Q17" s="17">
        <v>35414.5</v>
      </c>
      <c r="R17" s="18">
        <v>67.298011462334202</v>
      </c>
      <c r="S17" s="124">
        <f t="shared" si="0"/>
        <v>2.9792674152270049E-2</v>
      </c>
      <c r="T17" s="125">
        <f t="shared" si="1"/>
        <v>3.8848107541523236E-2</v>
      </c>
      <c r="U17" s="123"/>
    </row>
    <row r="18" spans="12:21" x14ac:dyDescent="0.25">
      <c r="N18" s="115"/>
      <c r="O18" s="115"/>
      <c r="P18" s="115"/>
      <c r="Q18" s="17">
        <v>35445.5</v>
      </c>
      <c r="R18" s="18">
        <v>69.650019843579202</v>
      </c>
      <c r="S18" s="124">
        <f t="shared" si="0"/>
        <v>3.4949151247379628E-2</v>
      </c>
      <c r="T18" s="125">
        <f t="shared" si="1"/>
        <v>8.0317239603247659E-2</v>
      </c>
      <c r="U18" s="125">
        <f>R18/R6-1</f>
        <v>5.5176895856413388E-2</v>
      </c>
    </row>
    <row r="19" spans="12:21" x14ac:dyDescent="0.25">
      <c r="N19" s="115"/>
      <c r="O19" s="115"/>
      <c r="P19" s="115"/>
      <c r="Q19" s="17">
        <v>35475</v>
      </c>
      <c r="R19" s="18">
        <v>70.932145298606599</v>
      </c>
      <c r="S19" s="124">
        <f t="shared" si="0"/>
        <v>1.8408113277021521E-2</v>
      </c>
      <c r="T19" s="125">
        <f t="shared" si="1"/>
        <v>8.5402109262797454E-2</v>
      </c>
      <c r="U19" s="125">
        <f t="shared" ref="U19:U82" si="2">R19/R7-1</f>
        <v>8.7515953804812252E-2</v>
      </c>
    </row>
    <row r="20" spans="12:21" x14ac:dyDescent="0.25">
      <c r="N20" s="115"/>
      <c r="O20" s="115"/>
      <c r="P20" s="115"/>
      <c r="Q20" s="17">
        <v>35504.5</v>
      </c>
      <c r="R20" s="18">
        <v>71.033094005849705</v>
      </c>
      <c r="S20" s="124">
        <f t="shared" si="0"/>
        <v>1.4231729044447139E-3</v>
      </c>
      <c r="T20" s="125">
        <f t="shared" si="1"/>
        <v>5.5500637572418965E-2</v>
      </c>
      <c r="U20" s="125">
        <f t="shared" si="2"/>
        <v>0.10193887485769726</v>
      </c>
    </row>
    <row r="21" spans="12:21" x14ac:dyDescent="0.25">
      <c r="N21" s="115"/>
      <c r="O21" s="115"/>
      <c r="P21" s="115"/>
      <c r="Q21" s="17">
        <v>35535</v>
      </c>
      <c r="R21" s="18">
        <v>70.860555240446601</v>
      </c>
      <c r="S21" s="124">
        <f t="shared" si="0"/>
        <v>-2.4289912725594665E-3</v>
      </c>
      <c r="T21" s="125">
        <f t="shared" si="1"/>
        <v>1.7380259181347446E-2</v>
      </c>
      <c r="U21" s="125">
        <f t="shared" si="2"/>
        <v>0.10540480034673361</v>
      </c>
    </row>
    <row r="22" spans="12:21" x14ac:dyDescent="0.25">
      <c r="N22" s="115"/>
      <c r="O22" s="115"/>
      <c r="P22" s="115"/>
      <c r="Q22" s="17">
        <v>35565.5</v>
      </c>
      <c r="R22" s="18">
        <v>71.305397155094496</v>
      </c>
      <c r="S22" s="124">
        <f t="shared" si="0"/>
        <v>6.2777085663305865E-3</v>
      </c>
      <c r="T22" s="125">
        <f t="shared" si="1"/>
        <v>5.2620973878148014E-3</v>
      </c>
      <c r="U22" s="125">
        <f t="shared" si="2"/>
        <v>0.12082420997352661</v>
      </c>
    </row>
    <row r="23" spans="12:21" x14ac:dyDescent="0.25">
      <c r="N23" s="115"/>
      <c r="O23" s="115"/>
      <c r="P23" s="115"/>
      <c r="Q23" s="17">
        <v>35596</v>
      </c>
      <c r="R23" s="18">
        <v>71.916109058386994</v>
      </c>
      <c r="S23" s="124">
        <f t="shared" si="0"/>
        <v>8.5647360180065579E-3</v>
      </c>
      <c r="T23" s="125">
        <f t="shared" si="1"/>
        <v>1.2431037460716166E-2</v>
      </c>
      <c r="U23" s="125">
        <f t="shared" si="2"/>
        <v>0.12295599557470571</v>
      </c>
    </row>
    <row r="24" spans="12:21" x14ac:dyDescent="0.25">
      <c r="N24" s="115"/>
      <c r="O24" s="115"/>
      <c r="P24" s="115"/>
      <c r="Q24" s="17">
        <v>35626.5</v>
      </c>
      <c r="R24" s="18">
        <v>72.887341564423494</v>
      </c>
      <c r="S24" s="124">
        <f t="shared" si="0"/>
        <v>1.3505075827280555E-2</v>
      </c>
      <c r="T24" s="125">
        <f t="shared" si="1"/>
        <v>2.8602461794146716E-2</v>
      </c>
      <c r="U24" s="125">
        <f t="shared" si="2"/>
        <v>0.12990984274260553</v>
      </c>
    </row>
    <row r="25" spans="12:21" x14ac:dyDescent="0.25">
      <c r="N25" s="115"/>
      <c r="O25" s="115"/>
      <c r="P25" s="115"/>
      <c r="Q25" s="17">
        <v>35657.5</v>
      </c>
      <c r="R25" s="18">
        <v>73.126112262921296</v>
      </c>
      <c r="S25" s="124">
        <f t="shared" si="0"/>
        <v>3.2758870521674144E-3</v>
      </c>
      <c r="T25" s="125">
        <f t="shared" si="1"/>
        <v>2.553404343105492E-2</v>
      </c>
      <c r="U25" s="125">
        <f t="shared" si="2"/>
        <v>0.12716050172758764</v>
      </c>
    </row>
    <row r="26" spans="12:21" x14ac:dyDescent="0.25">
      <c r="N26" s="115"/>
      <c r="O26" s="115"/>
      <c r="P26" s="115"/>
      <c r="Q26" s="17">
        <v>35688</v>
      </c>
      <c r="R26" s="18">
        <v>74.664938921865996</v>
      </c>
      <c r="S26" s="124">
        <f t="shared" si="0"/>
        <v>2.1043463289993181E-2</v>
      </c>
      <c r="T26" s="125">
        <f t="shared" si="1"/>
        <v>3.8222727834834602E-2</v>
      </c>
      <c r="U26" s="125">
        <f t="shared" si="2"/>
        <v>0.15256794091302828</v>
      </c>
    </row>
    <row r="27" spans="12:21" x14ac:dyDescent="0.25">
      <c r="N27" s="115"/>
      <c r="O27" s="115"/>
      <c r="P27" s="115"/>
      <c r="Q27" s="17">
        <v>35718.5</v>
      </c>
      <c r="R27" s="18">
        <v>75.678775380552096</v>
      </c>
      <c r="S27" s="124">
        <f t="shared" si="0"/>
        <v>1.3578481055841252E-2</v>
      </c>
      <c r="T27" s="125">
        <f t="shared" si="1"/>
        <v>3.829792329112891E-2</v>
      </c>
      <c r="U27" s="125">
        <f t="shared" si="2"/>
        <v>0.17382717046288354</v>
      </c>
    </row>
    <row r="28" spans="12:21" x14ac:dyDescent="0.25">
      <c r="N28" s="115"/>
      <c r="O28" s="115"/>
      <c r="P28" s="115"/>
      <c r="Q28" s="17">
        <v>35749</v>
      </c>
      <c r="R28" s="18">
        <v>78.613021471621195</v>
      </c>
      <c r="S28" s="124">
        <f t="shared" si="0"/>
        <v>3.8772378071846303E-2</v>
      </c>
      <c r="T28" s="125">
        <f t="shared" si="1"/>
        <v>7.5033514553214387E-2</v>
      </c>
      <c r="U28" s="125">
        <f t="shared" si="2"/>
        <v>0.20293470557833815</v>
      </c>
    </row>
    <row r="29" spans="12:21" x14ac:dyDescent="0.25">
      <c r="N29" s="115"/>
      <c r="O29" s="115"/>
      <c r="P29" s="115"/>
      <c r="Q29" s="17">
        <v>35779.5</v>
      </c>
      <c r="R29" s="18">
        <v>80.464488070079497</v>
      </c>
      <c r="S29" s="124">
        <f t="shared" si="0"/>
        <v>2.3551652942466639E-2</v>
      </c>
      <c r="T29" s="125">
        <f t="shared" si="1"/>
        <v>7.7674330575459249E-2</v>
      </c>
      <c r="U29" s="125">
        <f t="shared" si="2"/>
        <v>0.19564436335707169</v>
      </c>
    </row>
    <row r="30" spans="12:21" x14ac:dyDescent="0.25">
      <c r="L30" s="15">
        <v>35826</v>
      </c>
      <c r="M30" s="16">
        <v>78.278775327304004</v>
      </c>
      <c r="N30" s="116"/>
      <c r="O30" s="116"/>
      <c r="P30" s="116"/>
      <c r="Q30" s="17">
        <v>35810.5</v>
      </c>
      <c r="R30" s="18">
        <v>83.606393819551798</v>
      </c>
      <c r="S30" s="124">
        <f t="shared" si="0"/>
        <v>3.90471104064678E-2</v>
      </c>
      <c r="T30" s="125">
        <f t="shared" si="1"/>
        <v>0.10475352434200369</v>
      </c>
      <c r="U30" s="125">
        <f t="shared" si="2"/>
        <v>0.20037860731864798</v>
      </c>
    </row>
    <row r="31" spans="12:21" x14ac:dyDescent="0.25">
      <c r="L31" s="15">
        <v>35854</v>
      </c>
      <c r="M31" s="16">
        <v>78.022575443539594</v>
      </c>
      <c r="N31" s="116">
        <f>M31/M30-1</f>
        <v>-3.2729163517590809E-3</v>
      </c>
      <c r="O31" s="116"/>
      <c r="P31" s="116"/>
      <c r="Q31" s="17">
        <v>35840</v>
      </c>
      <c r="R31" s="18">
        <v>82.917606070043306</v>
      </c>
      <c r="S31" s="124">
        <f t="shared" si="0"/>
        <v>-8.2384578265043418E-3</v>
      </c>
      <c r="T31" s="125">
        <f t="shared" si="1"/>
        <v>5.4756635959807731E-2</v>
      </c>
      <c r="U31" s="125">
        <f t="shared" si="2"/>
        <v>0.16897079202921206</v>
      </c>
    </row>
    <row r="32" spans="12:21" x14ac:dyDescent="0.25">
      <c r="L32" s="15">
        <v>35885</v>
      </c>
      <c r="M32" s="16">
        <v>77.930225817800206</v>
      </c>
      <c r="N32" s="116">
        <f t="shared" ref="N32:N95" si="3">M32/M31-1</f>
        <v>-1.1836269850667991E-3</v>
      </c>
      <c r="O32" s="116"/>
      <c r="P32" s="116"/>
      <c r="Q32" s="17">
        <v>35869.5</v>
      </c>
      <c r="R32" s="18">
        <v>81.814848011775794</v>
      </c>
      <c r="S32" s="124">
        <f t="shared" si="0"/>
        <v>-1.329944399668237E-2</v>
      </c>
      <c r="T32" s="125">
        <f t="shared" si="1"/>
        <v>1.6782060932522436E-2</v>
      </c>
      <c r="U32" s="125">
        <f t="shared" si="2"/>
        <v>0.15178494132661879</v>
      </c>
    </row>
    <row r="33" spans="5:21" x14ac:dyDescent="0.25">
      <c r="L33" s="15">
        <v>35915</v>
      </c>
      <c r="M33" s="16">
        <v>78.845912586253903</v>
      </c>
      <c r="N33" s="116">
        <f t="shared" si="3"/>
        <v>1.1750084884837309E-2</v>
      </c>
      <c r="O33" s="116">
        <f>M33/M30-1</f>
        <v>7.2450962164207766E-3</v>
      </c>
      <c r="P33" s="116"/>
      <c r="Q33" s="17">
        <v>35900</v>
      </c>
      <c r="R33" s="18">
        <v>80.341702703954695</v>
      </c>
      <c r="S33" s="124">
        <f t="shared" si="0"/>
        <v>-1.8005842993304433E-2</v>
      </c>
      <c r="T33" s="125">
        <f t="shared" si="1"/>
        <v>-3.9048342673926428E-2</v>
      </c>
      <c r="U33" s="125">
        <f t="shared" si="2"/>
        <v>0.13380007299316699</v>
      </c>
    </row>
    <row r="34" spans="5:21" x14ac:dyDescent="0.25">
      <c r="L34" s="15">
        <v>35946</v>
      </c>
      <c r="M34" s="16">
        <v>79.962536928471295</v>
      </c>
      <c r="N34" s="116">
        <f t="shared" si="3"/>
        <v>1.4162108162498077E-2</v>
      </c>
      <c r="O34" s="116">
        <f t="shared" ref="O34:O97" si="4">M34/M31-1</f>
        <v>2.4864104701792789E-2</v>
      </c>
      <c r="P34" s="116"/>
      <c r="Q34" s="17">
        <v>35930.5</v>
      </c>
      <c r="R34" s="18">
        <v>81.615908263127196</v>
      </c>
      <c r="S34" s="124">
        <f t="shared" si="0"/>
        <v>1.5859827664690185E-2</v>
      </c>
      <c r="T34" s="125">
        <f t="shared" si="1"/>
        <v>-1.5698690164987705E-2</v>
      </c>
      <c r="U34" s="125">
        <f t="shared" si="2"/>
        <v>0.14459650348214992</v>
      </c>
    </row>
    <row r="35" spans="5:21" x14ac:dyDescent="0.25">
      <c r="L35" s="15">
        <v>35976</v>
      </c>
      <c r="M35" s="16">
        <v>81.015375191125798</v>
      </c>
      <c r="N35" s="116">
        <f t="shared" si="3"/>
        <v>1.3166644069788624E-2</v>
      </c>
      <c r="O35" s="116">
        <f t="shared" si="4"/>
        <v>3.9588610721321693E-2</v>
      </c>
      <c r="P35" s="116"/>
      <c r="Q35" s="17">
        <v>35961</v>
      </c>
      <c r="R35" s="18">
        <v>83.892231249258501</v>
      </c>
      <c r="S35" s="124">
        <f t="shared" si="0"/>
        <v>2.7890677621236648E-2</v>
      </c>
      <c r="T35" s="125">
        <f t="shared" si="1"/>
        <v>2.5391274175363687E-2</v>
      </c>
      <c r="U35" s="125">
        <f t="shared" si="2"/>
        <v>0.16652906209300578</v>
      </c>
    </row>
    <row r="36" spans="5:21" x14ac:dyDescent="0.25">
      <c r="L36" s="15">
        <v>36007</v>
      </c>
      <c r="M36" s="16">
        <v>80.697824109362401</v>
      </c>
      <c r="N36" s="116">
        <f t="shared" si="3"/>
        <v>-3.9196397105395464E-3</v>
      </c>
      <c r="O36" s="116">
        <f t="shared" si="4"/>
        <v>2.3487730211538826E-2</v>
      </c>
      <c r="P36" s="116"/>
      <c r="Q36" s="17">
        <v>35991.5</v>
      </c>
      <c r="R36" s="18">
        <v>84.738587445012399</v>
      </c>
      <c r="S36" s="124">
        <f t="shared" si="0"/>
        <v>1.0088612296402344E-2</v>
      </c>
      <c r="T36" s="125">
        <f t="shared" si="1"/>
        <v>5.4727303418742101E-2</v>
      </c>
      <c r="U36" s="125">
        <f t="shared" si="2"/>
        <v>0.16259676407752988</v>
      </c>
    </row>
    <row r="37" spans="5:21" x14ac:dyDescent="0.25">
      <c r="L37" s="15">
        <v>36038</v>
      </c>
      <c r="M37" s="16">
        <v>79.957131757450995</v>
      </c>
      <c r="N37" s="116">
        <f t="shared" si="3"/>
        <v>-9.1785913695469068E-3</v>
      </c>
      <c r="O37" s="116">
        <f t="shared" si="4"/>
        <v>-6.7596292312899209E-5</v>
      </c>
      <c r="P37" s="116"/>
      <c r="Q37" s="17">
        <v>36022.5</v>
      </c>
      <c r="R37" s="18">
        <v>85.560097816107799</v>
      </c>
      <c r="S37" s="124">
        <f t="shared" si="0"/>
        <v>9.694643206419773E-3</v>
      </c>
      <c r="T37" s="125">
        <f t="shared" si="1"/>
        <v>4.8326234883825148E-2</v>
      </c>
      <c r="U37" s="125">
        <f t="shared" si="2"/>
        <v>0.17003482297104378</v>
      </c>
    </row>
    <row r="38" spans="5:21" x14ac:dyDescent="0.25">
      <c r="L38" s="15">
        <v>36068</v>
      </c>
      <c r="M38" s="16">
        <v>79.668701662414307</v>
      </c>
      <c r="N38" s="116">
        <f t="shared" si="3"/>
        <v>-3.6073091755172149E-3</v>
      </c>
      <c r="O38" s="116">
        <f t="shared" si="4"/>
        <v>-1.6622443894563355E-2</v>
      </c>
      <c r="P38" s="116"/>
      <c r="Q38" s="17">
        <v>36053</v>
      </c>
      <c r="R38" s="18">
        <v>85.675239549901903</v>
      </c>
      <c r="S38" s="124">
        <f t="shared" si="0"/>
        <v>1.3457410257007307E-3</v>
      </c>
      <c r="T38" s="125">
        <f t="shared" si="1"/>
        <v>2.1253556784605943E-2</v>
      </c>
      <c r="U38" s="125">
        <f t="shared" si="2"/>
        <v>0.14746279561760267</v>
      </c>
    </row>
    <row r="39" spans="5:21" ht="18" x14ac:dyDescent="0.25">
      <c r="E39" s="178" t="s">
        <v>147</v>
      </c>
      <c r="L39" s="15">
        <v>36099</v>
      </c>
      <c r="M39" s="16">
        <v>80.734334836150197</v>
      </c>
      <c r="N39" s="116">
        <f t="shared" si="3"/>
        <v>1.337580695429641E-2</v>
      </c>
      <c r="O39" s="116">
        <f t="shared" si="4"/>
        <v>4.5243756186441608E-4</v>
      </c>
      <c r="P39" s="116"/>
      <c r="Q39" s="17">
        <v>36083.5</v>
      </c>
      <c r="R39" s="18">
        <v>86.750304864344201</v>
      </c>
      <c r="S39" s="124">
        <f t="shared" si="0"/>
        <v>1.2548144832628338E-2</v>
      </c>
      <c r="T39" s="125">
        <f t="shared" si="1"/>
        <v>2.374027559330294E-2</v>
      </c>
      <c r="U39" s="125">
        <f t="shared" si="2"/>
        <v>0.14629636153754766</v>
      </c>
    </row>
    <row r="40" spans="5:21" x14ac:dyDescent="0.25">
      <c r="E40" s="179" t="s">
        <v>148</v>
      </c>
      <c r="F40" s="179"/>
      <c r="L40" s="15">
        <v>36129</v>
      </c>
      <c r="M40" s="16">
        <v>82.540671786239997</v>
      </c>
      <c r="N40" s="116">
        <f t="shared" si="3"/>
        <v>2.2373838265413948E-2</v>
      </c>
      <c r="O40" s="116">
        <f t="shared" si="4"/>
        <v>3.2311564609722954E-2</v>
      </c>
      <c r="P40" s="116"/>
      <c r="Q40" s="17">
        <v>36114</v>
      </c>
      <c r="R40" s="18">
        <v>87.054955241429298</v>
      </c>
      <c r="S40" s="124">
        <f t="shared" si="0"/>
        <v>3.5118075672644355E-3</v>
      </c>
      <c r="T40" s="125">
        <f t="shared" si="1"/>
        <v>1.74714319347129E-2</v>
      </c>
      <c r="U40" s="125">
        <f t="shared" si="2"/>
        <v>0.10738594715960104</v>
      </c>
    </row>
    <row r="41" spans="5:21" x14ac:dyDescent="0.25">
      <c r="L41" s="15">
        <v>36160</v>
      </c>
      <c r="M41" s="16">
        <v>83.800714165943106</v>
      </c>
      <c r="N41" s="116">
        <f t="shared" si="3"/>
        <v>1.526571510062702E-2</v>
      </c>
      <c r="O41" s="116">
        <f t="shared" si="4"/>
        <v>5.1864940902861312E-2</v>
      </c>
      <c r="P41" s="116"/>
      <c r="Q41" s="17">
        <v>36144.5</v>
      </c>
      <c r="R41" s="18">
        <v>87.054465682887596</v>
      </c>
      <c r="S41" s="124">
        <f t="shared" si="0"/>
        <v>-5.6235574453777915E-6</v>
      </c>
      <c r="T41" s="125">
        <f t="shared" si="1"/>
        <v>1.6098304950549425E-2</v>
      </c>
      <c r="U41" s="125">
        <f t="shared" si="2"/>
        <v>8.1899205113548312E-2</v>
      </c>
    </row>
    <row r="42" spans="5:21" x14ac:dyDescent="0.25">
      <c r="L42" s="15">
        <v>36191</v>
      </c>
      <c r="M42" s="16">
        <v>84.015528753448095</v>
      </c>
      <c r="N42" s="116">
        <f t="shared" si="3"/>
        <v>2.5633980526658107E-3</v>
      </c>
      <c r="O42" s="116">
        <f t="shared" si="4"/>
        <v>4.0641864752549939E-2</v>
      </c>
      <c r="P42" s="116">
        <f>M42/M30-1</f>
        <v>7.3286192868465605E-2</v>
      </c>
      <c r="Q42" s="17">
        <v>36175.5</v>
      </c>
      <c r="R42" s="18">
        <v>86.807656625971902</v>
      </c>
      <c r="S42" s="124">
        <f t="shared" si="0"/>
        <v>-2.8351108122901536E-3</v>
      </c>
      <c r="T42" s="125">
        <f t="shared" si="1"/>
        <v>6.611130844713653E-4</v>
      </c>
      <c r="U42" s="125">
        <f t="shared" si="2"/>
        <v>3.828968886433981E-2</v>
      </c>
    </row>
    <row r="43" spans="5:21" x14ac:dyDescent="0.25">
      <c r="L43" s="15">
        <v>36219</v>
      </c>
      <c r="M43" s="16">
        <v>83.676339995923499</v>
      </c>
      <c r="N43" s="116">
        <f t="shared" si="3"/>
        <v>-4.0372150548498853E-3</v>
      </c>
      <c r="O43" s="116">
        <f t="shared" si="4"/>
        <v>1.3758892254046584E-2</v>
      </c>
      <c r="P43" s="116">
        <f t="shared" ref="P43:P106" si="5">M43/M31-1</f>
        <v>7.2463187997110046E-2</v>
      </c>
      <c r="Q43" s="17">
        <v>36205</v>
      </c>
      <c r="R43" s="18">
        <v>85.531263669645597</v>
      </c>
      <c r="S43" s="124">
        <f t="shared" si="0"/>
        <v>-1.4703690963873139E-2</v>
      </c>
      <c r="T43" s="125">
        <f t="shared" si="1"/>
        <v>-1.7502640344344012E-2</v>
      </c>
      <c r="U43" s="125">
        <f t="shared" si="2"/>
        <v>3.1521141570276967E-2</v>
      </c>
    </row>
    <row r="44" spans="5:21" x14ac:dyDescent="0.25">
      <c r="L44" s="15">
        <v>36250</v>
      </c>
      <c r="M44" s="16">
        <v>83.904595131441198</v>
      </c>
      <c r="N44" s="116">
        <f t="shared" si="3"/>
        <v>2.7278336448370855E-3</v>
      </c>
      <c r="O44" s="116">
        <f t="shared" si="4"/>
        <v>1.2396190955172859E-3</v>
      </c>
      <c r="P44" s="116">
        <f t="shared" si="5"/>
        <v>7.6663056611807834E-2</v>
      </c>
      <c r="Q44" s="17">
        <v>36234.5</v>
      </c>
      <c r="R44" s="18">
        <v>83.929373609930494</v>
      </c>
      <c r="S44" s="124">
        <f t="shared" si="0"/>
        <v>-1.8728707971651382E-2</v>
      </c>
      <c r="T44" s="125">
        <f t="shared" si="1"/>
        <v>-3.5898124793974917E-2</v>
      </c>
      <c r="U44" s="125">
        <f t="shared" si="2"/>
        <v>2.5845254859488964E-2</v>
      </c>
    </row>
    <row r="45" spans="5:21" x14ac:dyDescent="0.25">
      <c r="L45" s="15">
        <v>36280</v>
      </c>
      <c r="M45" s="16">
        <v>85.159961867510603</v>
      </c>
      <c r="N45" s="116">
        <f t="shared" si="3"/>
        <v>1.496183533336648E-2</v>
      </c>
      <c r="O45" s="116">
        <f t="shared" si="4"/>
        <v>1.3621685550786244E-2</v>
      </c>
      <c r="P45" s="116">
        <f t="shared" si="5"/>
        <v>8.0080870068558241E-2</v>
      </c>
      <c r="Q45" s="17">
        <v>36265</v>
      </c>
      <c r="R45" s="18">
        <v>82.649824020074206</v>
      </c>
      <c r="S45" s="124">
        <f t="shared" si="0"/>
        <v>-1.5245551525299272E-2</v>
      </c>
      <c r="T45" s="125">
        <f t="shared" si="1"/>
        <v>-4.789707230334006E-2</v>
      </c>
      <c r="U45" s="125">
        <f t="shared" si="2"/>
        <v>2.872880756118068E-2</v>
      </c>
    </row>
    <row r="46" spans="5:21" x14ac:dyDescent="0.25">
      <c r="L46" s="15">
        <v>36311</v>
      </c>
      <c r="M46" s="16">
        <v>86.692655600829895</v>
      </c>
      <c r="N46" s="116">
        <f t="shared" si="3"/>
        <v>1.799782080344059E-2</v>
      </c>
      <c r="O46" s="116">
        <f t="shared" si="4"/>
        <v>3.6047413224016944E-2</v>
      </c>
      <c r="P46" s="116">
        <f t="shared" si="5"/>
        <v>8.4165897317376004E-2</v>
      </c>
      <c r="Q46" s="17">
        <v>36295.5</v>
      </c>
      <c r="R46" s="18">
        <v>82.477402895836903</v>
      </c>
      <c r="S46" s="124">
        <f t="shared" si="0"/>
        <v>-2.0861644447714989E-3</v>
      </c>
      <c r="T46" s="125">
        <f t="shared" si="1"/>
        <v>-3.5704614228592169E-2</v>
      </c>
      <c r="U46" s="125">
        <f t="shared" si="2"/>
        <v>1.0555474429473577E-2</v>
      </c>
    </row>
    <row r="47" spans="5:21" x14ac:dyDescent="0.25">
      <c r="L47" s="15">
        <v>36341</v>
      </c>
      <c r="M47" s="16">
        <v>87.907934334082299</v>
      </c>
      <c r="N47" s="116">
        <f t="shared" si="3"/>
        <v>1.4018243239058981E-2</v>
      </c>
      <c r="O47" s="116">
        <f t="shared" si="4"/>
        <v>4.7712991122472515E-2</v>
      </c>
      <c r="P47" s="116">
        <f t="shared" si="5"/>
        <v>8.5077173643842929E-2</v>
      </c>
      <c r="Q47" s="17">
        <v>36326</v>
      </c>
      <c r="R47" s="18">
        <v>84.065976531949801</v>
      </c>
      <c r="S47" s="124">
        <f t="shared" si="0"/>
        <v>1.9260713605630198E-2</v>
      </c>
      <c r="T47" s="125">
        <f t="shared" si="1"/>
        <v>1.6275937272471896E-3</v>
      </c>
      <c r="U47" s="125">
        <f t="shared" si="2"/>
        <v>2.071053303792425E-3</v>
      </c>
    </row>
    <row r="48" spans="5:21" x14ac:dyDescent="0.25">
      <c r="L48" s="15">
        <v>36372</v>
      </c>
      <c r="M48" s="16">
        <v>88.367036607208206</v>
      </c>
      <c r="N48" s="116">
        <f t="shared" si="3"/>
        <v>5.2225351056611746E-3</v>
      </c>
      <c r="O48" s="116">
        <f t="shared" si="4"/>
        <v>3.7659419630636792E-2</v>
      </c>
      <c r="P48" s="116">
        <f t="shared" si="5"/>
        <v>9.5036174549792296E-2</v>
      </c>
      <c r="Q48" s="17">
        <v>36356.5</v>
      </c>
      <c r="R48" s="18">
        <v>85.901212063432993</v>
      </c>
      <c r="S48" s="124">
        <f t="shared" si="0"/>
        <v>2.1830895294313368E-2</v>
      </c>
      <c r="T48" s="125">
        <f t="shared" si="1"/>
        <v>3.9339322036173741E-2</v>
      </c>
      <c r="U48" s="125">
        <f t="shared" si="2"/>
        <v>1.3720132155554676E-2</v>
      </c>
    </row>
    <row r="49" spans="12:21" x14ac:dyDescent="0.25">
      <c r="L49" s="15">
        <v>36403</v>
      </c>
      <c r="M49" s="16">
        <v>88.657952497153403</v>
      </c>
      <c r="N49" s="116">
        <f t="shared" si="3"/>
        <v>3.2921313321654377E-3</v>
      </c>
      <c r="O49" s="116">
        <f t="shared" si="4"/>
        <v>2.2669704633026644E-2</v>
      </c>
      <c r="P49" s="116">
        <f t="shared" si="5"/>
        <v>0.10881857000694128</v>
      </c>
      <c r="Q49" s="17">
        <v>36387.5</v>
      </c>
      <c r="R49" s="18">
        <v>88.737887677894307</v>
      </c>
      <c r="S49" s="124">
        <f t="shared" si="0"/>
        <v>3.3022533050716341E-2</v>
      </c>
      <c r="T49" s="125">
        <f t="shared" si="1"/>
        <v>7.5905454854876542E-2</v>
      </c>
      <c r="U49" s="125">
        <f t="shared" si="2"/>
        <v>3.7141026517015563E-2</v>
      </c>
    </row>
    <row r="50" spans="12:21" x14ac:dyDescent="0.25">
      <c r="L50" s="15">
        <v>36433</v>
      </c>
      <c r="M50" s="16">
        <v>89.132523572908397</v>
      </c>
      <c r="N50" s="116">
        <f t="shared" si="3"/>
        <v>5.3528314425064227E-3</v>
      </c>
      <c r="O50" s="116">
        <f t="shared" si="4"/>
        <v>1.3930360758702465E-2</v>
      </c>
      <c r="P50" s="116">
        <f t="shared" si="5"/>
        <v>0.11878970929632815</v>
      </c>
      <c r="Q50" s="17">
        <v>36418</v>
      </c>
      <c r="R50" s="18">
        <v>90.260705832071494</v>
      </c>
      <c r="S50" s="124">
        <f t="shared" si="0"/>
        <v>1.716085647322152E-2</v>
      </c>
      <c r="T50" s="125">
        <f t="shared" si="1"/>
        <v>7.3688899548646214E-2</v>
      </c>
      <c r="U50" s="125">
        <f t="shared" si="2"/>
        <v>5.3521487728070749E-2</v>
      </c>
    </row>
    <row r="51" spans="12:21" x14ac:dyDescent="0.25">
      <c r="L51" s="15">
        <v>36464</v>
      </c>
      <c r="M51" s="16">
        <v>89.869928787419994</v>
      </c>
      <c r="N51" s="116">
        <f t="shared" si="3"/>
        <v>8.2731329143668209E-3</v>
      </c>
      <c r="O51" s="116">
        <f t="shared" si="4"/>
        <v>1.7007384630222999E-2</v>
      </c>
      <c r="P51" s="116">
        <f t="shared" si="5"/>
        <v>0.11315624225814735</v>
      </c>
      <c r="Q51" s="17">
        <v>36448.5</v>
      </c>
      <c r="R51" s="18">
        <v>91.5045561738591</v>
      </c>
      <c r="S51" s="124">
        <f t="shared" si="0"/>
        <v>1.3780640538107125E-2</v>
      </c>
      <c r="T51" s="125">
        <f t="shared" si="1"/>
        <v>6.5230093683525281E-2</v>
      </c>
      <c r="U51" s="125">
        <f t="shared" si="2"/>
        <v>5.4803857080956142E-2</v>
      </c>
    </row>
    <row r="52" spans="12:21" x14ac:dyDescent="0.25">
      <c r="L52" s="15">
        <v>36494</v>
      </c>
      <c r="M52" s="16">
        <v>90.851515279258095</v>
      </c>
      <c r="N52" s="116">
        <f t="shared" si="3"/>
        <v>1.0922301876526097E-2</v>
      </c>
      <c r="O52" s="116">
        <f t="shared" si="4"/>
        <v>2.4741861506164531E-2</v>
      </c>
      <c r="P52" s="116">
        <f t="shared" si="5"/>
        <v>0.10068785864187224</v>
      </c>
      <c r="Q52" s="17">
        <v>36479</v>
      </c>
      <c r="R52" s="18">
        <v>91.447711349982399</v>
      </c>
      <c r="S52" s="124">
        <f t="shared" si="0"/>
        <v>-6.2122397237462934E-4</v>
      </c>
      <c r="T52" s="125">
        <f t="shared" si="1"/>
        <v>3.0537392121890106E-2</v>
      </c>
      <c r="U52" s="125">
        <f t="shared" si="2"/>
        <v>5.0459575751554686E-2</v>
      </c>
    </row>
    <row r="53" spans="12:21" x14ac:dyDescent="0.25">
      <c r="L53" s="15">
        <v>36525</v>
      </c>
      <c r="M53" s="16">
        <v>91.3016507498577</v>
      </c>
      <c r="N53" s="116">
        <f t="shared" si="3"/>
        <v>4.9546281007639692E-3</v>
      </c>
      <c r="O53" s="116">
        <f t="shared" si="4"/>
        <v>2.4335978495829469E-2</v>
      </c>
      <c r="P53" s="116">
        <f t="shared" si="5"/>
        <v>8.9509220280165502E-2</v>
      </c>
      <c r="Q53" s="17">
        <v>36509.5</v>
      </c>
      <c r="R53" s="18">
        <v>91.373785047414799</v>
      </c>
      <c r="S53" s="124">
        <f t="shared" si="0"/>
        <v>-8.083997016029576E-4</v>
      </c>
      <c r="T53" s="125">
        <f t="shared" si="1"/>
        <v>1.2331824852047646E-2</v>
      </c>
      <c r="U53" s="125">
        <f t="shared" si="2"/>
        <v>4.9616287121457381E-2</v>
      </c>
    </row>
    <row r="54" spans="12:21" x14ac:dyDescent="0.25">
      <c r="L54" s="15">
        <v>36556</v>
      </c>
      <c r="M54" s="16">
        <v>92.206553765868193</v>
      </c>
      <c r="N54" s="116">
        <f t="shared" si="3"/>
        <v>9.9111353253589218E-3</v>
      </c>
      <c r="O54" s="116">
        <f t="shared" si="4"/>
        <v>2.6000075998450001E-2</v>
      </c>
      <c r="P54" s="116">
        <f t="shared" si="5"/>
        <v>9.7494179158920335E-2</v>
      </c>
      <c r="Q54" s="17">
        <v>36540.5</v>
      </c>
      <c r="R54" s="18">
        <v>91.640087516866501</v>
      </c>
      <c r="S54" s="124">
        <f t="shared" si="0"/>
        <v>2.9144296617844567E-3</v>
      </c>
      <c r="T54" s="125">
        <f t="shared" si="1"/>
        <v>1.4811431110588469E-3</v>
      </c>
      <c r="U54" s="125">
        <f t="shared" si="2"/>
        <v>5.5668256450189579E-2</v>
      </c>
    </row>
    <row r="55" spans="12:21" x14ac:dyDescent="0.25">
      <c r="L55" s="15">
        <v>36585</v>
      </c>
      <c r="M55" s="16">
        <v>92.604424718466305</v>
      </c>
      <c r="N55" s="116">
        <f t="shared" si="3"/>
        <v>4.3149964546813635E-3</v>
      </c>
      <c r="O55" s="116">
        <f t="shared" si="4"/>
        <v>1.9294223479048744E-2</v>
      </c>
      <c r="P55" s="116">
        <f t="shared" si="5"/>
        <v>0.10669783983116088</v>
      </c>
      <c r="Q55" s="17">
        <v>36570.5</v>
      </c>
      <c r="R55" s="18">
        <v>89.777661662543593</v>
      </c>
      <c r="S55" s="124">
        <f t="shared" si="0"/>
        <v>-2.0323265775800681E-2</v>
      </c>
      <c r="T55" s="125">
        <f t="shared" si="1"/>
        <v>-1.8262345364197352E-2</v>
      </c>
      <c r="U55" s="125">
        <f t="shared" si="2"/>
        <v>4.9647319713399751E-2</v>
      </c>
    </row>
    <row r="56" spans="12:21" x14ac:dyDescent="0.25">
      <c r="L56" s="15">
        <v>36616</v>
      </c>
      <c r="M56" s="16">
        <v>93.309472774720405</v>
      </c>
      <c r="N56" s="116">
        <f t="shared" si="3"/>
        <v>7.6135460956381351E-3</v>
      </c>
      <c r="O56" s="116">
        <f t="shared" si="4"/>
        <v>2.1991081304363336E-2</v>
      </c>
      <c r="P56" s="116">
        <f t="shared" si="5"/>
        <v>0.1120901379542556</v>
      </c>
      <c r="Q56" s="17">
        <v>36600.5</v>
      </c>
      <c r="R56" s="18">
        <v>88.376911811774903</v>
      </c>
      <c r="S56" s="124">
        <f t="shared" si="0"/>
        <v>-1.5602431883711021E-2</v>
      </c>
      <c r="T56" s="125">
        <f t="shared" si="1"/>
        <v>-3.2797954403276486E-2</v>
      </c>
      <c r="U56" s="125">
        <f t="shared" si="2"/>
        <v>5.2991438045454142E-2</v>
      </c>
    </row>
    <row r="57" spans="12:21" x14ac:dyDescent="0.25">
      <c r="L57" s="15">
        <v>36646</v>
      </c>
      <c r="M57" s="16">
        <v>94.007323877352107</v>
      </c>
      <c r="N57" s="116">
        <f t="shared" si="3"/>
        <v>7.4788880687017834E-3</v>
      </c>
      <c r="O57" s="116">
        <f t="shared" si="4"/>
        <v>1.9529740977592969E-2</v>
      </c>
      <c r="P57" s="116">
        <f t="shared" si="5"/>
        <v>0.10389109877251901</v>
      </c>
      <c r="Q57" s="17">
        <v>36631</v>
      </c>
      <c r="R57" s="18">
        <v>87.233114848702002</v>
      </c>
      <c r="S57" s="124">
        <f t="shared" si="0"/>
        <v>-1.2942259914093368E-2</v>
      </c>
      <c r="T57" s="125">
        <f t="shared" si="1"/>
        <v>-4.8090009378847332E-2</v>
      </c>
      <c r="U57" s="125">
        <f t="shared" si="2"/>
        <v>5.5454332576855725E-2</v>
      </c>
    </row>
    <row r="58" spans="12:21" x14ac:dyDescent="0.25">
      <c r="L58" s="15">
        <v>36677</v>
      </c>
      <c r="M58" s="16">
        <v>95.743655254264198</v>
      </c>
      <c r="N58" s="116">
        <f t="shared" si="3"/>
        <v>1.8470171315347894E-2</v>
      </c>
      <c r="O58" s="116">
        <f t="shared" si="4"/>
        <v>3.3899357890745607E-2</v>
      </c>
      <c r="P58" s="116">
        <f t="shared" si="5"/>
        <v>0.10440330372516193</v>
      </c>
      <c r="Q58" s="17">
        <v>36661.5</v>
      </c>
      <c r="R58" s="18">
        <v>89.929330992273407</v>
      </c>
      <c r="S58" s="124">
        <f t="shared" si="0"/>
        <v>3.090817229497933E-2</v>
      </c>
      <c r="T58" s="125">
        <f t="shared" si="1"/>
        <v>1.6893882834674301E-3</v>
      </c>
      <c r="U58" s="125">
        <f t="shared" si="2"/>
        <v>9.0351148736433462E-2</v>
      </c>
    </row>
    <row r="59" spans="12:21" x14ac:dyDescent="0.25">
      <c r="L59" s="15">
        <v>36707</v>
      </c>
      <c r="M59" s="16">
        <v>97.651588834870296</v>
      </c>
      <c r="N59" s="116">
        <f t="shared" si="3"/>
        <v>1.9927519745713163E-2</v>
      </c>
      <c r="O59" s="116">
        <f t="shared" si="4"/>
        <v>4.6534568581618529E-2</v>
      </c>
      <c r="P59" s="116">
        <f t="shared" si="5"/>
        <v>0.1108393067656277</v>
      </c>
      <c r="Q59" s="17">
        <v>36692</v>
      </c>
      <c r="R59" s="18">
        <v>92.878213564843904</v>
      </c>
      <c r="S59" s="124">
        <f t="shared" si="0"/>
        <v>3.2791109864076073E-2</v>
      </c>
      <c r="T59" s="125">
        <f t="shared" si="1"/>
        <v>5.0933005700129819E-2</v>
      </c>
      <c r="U59" s="125">
        <f t="shared" si="2"/>
        <v>0.10482525031449508</v>
      </c>
    </row>
    <row r="60" spans="12:21" x14ac:dyDescent="0.25">
      <c r="L60" s="15">
        <v>36738</v>
      </c>
      <c r="M60" s="16">
        <v>98.139277249820395</v>
      </c>
      <c r="N60" s="116">
        <f t="shared" si="3"/>
        <v>4.9941677423681607E-3</v>
      </c>
      <c r="O60" s="116">
        <f t="shared" si="4"/>
        <v>4.3953526193970749E-2</v>
      </c>
      <c r="P60" s="116">
        <f t="shared" si="5"/>
        <v>0.11058694528877133</v>
      </c>
      <c r="Q60" s="17">
        <v>36722.5</v>
      </c>
      <c r="R60" s="18">
        <v>95.094117496278798</v>
      </c>
      <c r="S60" s="124">
        <f t="shared" si="0"/>
        <v>2.3858167016615139E-2</v>
      </c>
      <c r="T60" s="125">
        <f t="shared" si="1"/>
        <v>9.011489113063309E-2</v>
      </c>
      <c r="U60" s="125">
        <f t="shared" si="2"/>
        <v>0.10701717952544576</v>
      </c>
    </row>
    <row r="61" spans="12:21" x14ac:dyDescent="0.25">
      <c r="L61" s="15">
        <v>36769</v>
      </c>
      <c r="M61" s="16">
        <v>97.755280939119203</v>
      </c>
      <c r="N61" s="116">
        <f t="shared" si="3"/>
        <v>-3.9127688878705102E-3</v>
      </c>
      <c r="O61" s="116">
        <f t="shared" si="4"/>
        <v>2.1010537768928694E-2</v>
      </c>
      <c r="P61" s="116">
        <f t="shared" si="5"/>
        <v>0.10261153326609818</v>
      </c>
      <c r="Q61" s="17">
        <v>36753.5</v>
      </c>
      <c r="R61" s="18">
        <v>96.139810244140506</v>
      </c>
      <c r="S61" s="124">
        <f t="shared" si="0"/>
        <v>1.0996397836097849E-2</v>
      </c>
      <c r="T61" s="125">
        <f t="shared" si="1"/>
        <v>6.9059551353725768E-2</v>
      </c>
      <c r="U61" s="125">
        <f t="shared" si="2"/>
        <v>8.3413328398283637E-2</v>
      </c>
    </row>
    <row r="62" spans="12:21" x14ac:dyDescent="0.25">
      <c r="L62" s="15">
        <v>36799</v>
      </c>
      <c r="M62" s="16">
        <v>97.229387994622101</v>
      </c>
      <c r="N62" s="116">
        <f t="shared" si="3"/>
        <v>-5.3796883344299218E-3</v>
      </c>
      <c r="O62" s="116">
        <f t="shared" si="4"/>
        <v>-4.3235429682781934E-3</v>
      </c>
      <c r="P62" s="116">
        <f t="shared" si="5"/>
        <v>9.084074025000155E-2</v>
      </c>
      <c r="Q62" s="17">
        <v>36784</v>
      </c>
      <c r="R62" s="18">
        <v>97.381934247161993</v>
      </c>
      <c r="S62" s="124">
        <f t="shared" si="0"/>
        <v>1.2919975604977818E-2</v>
      </c>
      <c r="T62" s="125">
        <f t="shared" si="1"/>
        <v>4.8490604087402689E-2</v>
      </c>
      <c r="U62" s="125">
        <f t="shared" si="2"/>
        <v>7.889621900740984E-2</v>
      </c>
    </row>
    <row r="63" spans="12:21" x14ac:dyDescent="0.25">
      <c r="L63" s="15">
        <v>36830</v>
      </c>
      <c r="M63" s="16">
        <v>98.234597852504095</v>
      </c>
      <c r="N63" s="116">
        <f t="shared" si="3"/>
        <v>1.0338539392406698E-2</v>
      </c>
      <c r="O63" s="116">
        <f t="shared" si="4"/>
        <v>9.7127883305114793E-4</v>
      </c>
      <c r="P63" s="116">
        <f t="shared" si="5"/>
        <v>9.3075283111329066E-2</v>
      </c>
      <c r="Q63" s="17">
        <v>36814.5</v>
      </c>
      <c r="R63" s="18">
        <v>98.783684643932403</v>
      </c>
      <c r="S63" s="124">
        <f t="shared" si="0"/>
        <v>1.4394357717445461E-2</v>
      </c>
      <c r="T63" s="125">
        <f t="shared" si="1"/>
        <v>3.8799110237265566E-2</v>
      </c>
      <c r="U63" s="125">
        <f t="shared" si="2"/>
        <v>7.9549355512340991E-2</v>
      </c>
    </row>
    <row r="64" spans="12:21" x14ac:dyDescent="0.25">
      <c r="L64" s="15">
        <v>36860</v>
      </c>
      <c r="M64" s="16">
        <v>99.321238322257102</v>
      </c>
      <c r="N64" s="116">
        <f t="shared" si="3"/>
        <v>1.1061687974582624E-2</v>
      </c>
      <c r="O64" s="116">
        <f t="shared" si="4"/>
        <v>1.6019158945624223E-2</v>
      </c>
      <c r="P64" s="116">
        <f t="shared" si="5"/>
        <v>9.3225996473090156E-2</v>
      </c>
      <c r="Q64" s="17">
        <v>36845</v>
      </c>
      <c r="R64" s="18">
        <v>99.699689940384303</v>
      </c>
      <c r="S64" s="124">
        <f t="shared" si="0"/>
        <v>9.2728399406607487E-3</v>
      </c>
      <c r="T64" s="125">
        <f t="shared" si="1"/>
        <v>3.7028153968722499E-2</v>
      </c>
      <c r="U64" s="125">
        <f t="shared" si="2"/>
        <v>9.0237125331879442E-2</v>
      </c>
    </row>
    <row r="65" spans="12:21" x14ac:dyDescent="0.25">
      <c r="L65" s="15">
        <v>36891</v>
      </c>
      <c r="M65" s="16">
        <v>100</v>
      </c>
      <c r="N65" s="116">
        <f t="shared" si="3"/>
        <v>6.8340033733831351E-3</v>
      </c>
      <c r="O65" s="116">
        <f t="shared" si="4"/>
        <v>2.8495623211483689E-2</v>
      </c>
      <c r="P65" s="116">
        <f t="shared" si="5"/>
        <v>9.5270448876915381E-2</v>
      </c>
      <c r="Q65" s="17">
        <v>36875.5</v>
      </c>
      <c r="R65" s="18">
        <v>100</v>
      </c>
      <c r="S65" s="124">
        <f t="shared" si="0"/>
        <v>3.0121463747305732E-3</v>
      </c>
      <c r="T65" s="125">
        <f t="shared" si="1"/>
        <v>2.6884511722607307E-2</v>
      </c>
      <c r="U65" s="125">
        <f t="shared" si="2"/>
        <v>9.4405796455832247E-2</v>
      </c>
    </row>
    <row r="66" spans="12:21" x14ac:dyDescent="0.25">
      <c r="L66" s="15">
        <v>36922</v>
      </c>
      <c r="M66" s="16">
        <v>100.15417500582799</v>
      </c>
      <c r="N66" s="116">
        <f t="shared" si="3"/>
        <v>1.5417500582799448E-3</v>
      </c>
      <c r="O66" s="116">
        <f t="shared" si="4"/>
        <v>1.9540744251898667E-2</v>
      </c>
      <c r="P66" s="116">
        <f t="shared" si="5"/>
        <v>8.6193669705306286E-2</v>
      </c>
      <c r="Q66" s="17">
        <v>36906.5</v>
      </c>
      <c r="R66" s="18">
        <v>100.152248229942</v>
      </c>
      <c r="S66" s="124">
        <f t="shared" si="0"/>
        <v>1.5224822994199805E-3</v>
      </c>
      <c r="T66" s="125">
        <f t="shared" si="1"/>
        <v>1.3854145964919296E-2</v>
      </c>
      <c r="U66" s="125">
        <f t="shared" si="2"/>
        <v>9.2886868004232515E-2</v>
      </c>
    </row>
    <row r="67" spans="12:21" x14ac:dyDescent="0.25">
      <c r="L67" s="15">
        <v>36950</v>
      </c>
      <c r="M67" s="16">
        <v>100.387014059508</v>
      </c>
      <c r="N67" s="116">
        <f t="shared" si="3"/>
        <v>2.32480626660303E-3</v>
      </c>
      <c r="O67" s="116">
        <f t="shared" si="4"/>
        <v>1.0730592522345539E-2</v>
      </c>
      <c r="P67" s="116">
        <f t="shared" si="5"/>
        <v>8.4041225510575135E-2</v>
      </c>
      <c r="Q67" s="17">
        <v>36936</v>
      </c>
      <c r="R67" s="18">
        <v>99.896038280401399</v>
      </c>
      <c r="S67" s="124">
        <f t="shared" si="0"/>
        <v>-2.5582046740715292E-3</v>
      </c>
      <c r="T67" s="125">
        <f t="shared" si="1"/>
        <v>1.9693976995767137E-3</v>
      </c>
      <c r="U67" s="125">
        <f t="shared" si="2"/>
        <v>0.11270483581863355</v>
      </c>
    </row>
    <row r="68" spans="12:21" x14ac:dyDescent="0.25">
      <c r="L68" s="15">
        <v>36981</v>
      </c>
      <c r="M68" s="16">
        <v>100.477807463921</v>
      </c>
      <c r="N68" s="116">
        <f t="shared" si="3"/>
        <v>9.0443375832616191E-4</v>
      </c>
      <c r="O68" s="116">
        <f t="shared" si="4"/>
        <v>4.7780746392098727E-3</v>
      </c>
      <c r="P68" s="116">
        <f t="shared" si="5"/>
        <v>7.6823225724437449E-2</v>
      </c>
      <c r="Q68" s="17">
        <v>36965.5</v>
      </c>
      <c r="R68" s="18">
        <v>99.508134836896801</v>
      </c>
      <c r="S68" s="124">
        <f t="shared" si="0"/>
        <v>-3.8830713427872032E-3</v>
      </c>
      <c r="T68" s="125">
        <f t="shared" si="1"/>
        <v>-4.9186516310320005E-3</v>
      </c>
      <c r="U68" s="125">
        <f t="shared" si="2"/>
        <v>0.12595170839222325</v>
      </c>
    </row>
    <row r="69" spans="12:21" x14ac:dyDescent="0.25">
      <c r="L69" s="15">
        <v>37011</v>
      </c>
      <c r="M69" s="16">
        <v>100.570870374244</v>
      </c>
      <c r="N69" s="116">
        <f t="shared" si="3"/>
        <v>9.2620363313966614E-4</v>
      </c>
      <c r="O69" s="116">
        <f t="shared" si="4"/>
        <v>4.1605391726480256E-3</v>
      </c>
      <c r="P69" s="116">
        <f t="shared" si="5"/>
        <v>6.9819522843295845E-2</v>
      </c>
      <c r="Q69" s="17">
        <v>36996</v>
      </c>
      <c r="R69" s="18">
        <v>99.233654277412896</v>
      </c>
      <c r="S69" s="124">
        <f t="shared" si="0"/>
        <v>-2.7583730710439847E-3</v>
      </c>
      <c r="T69" s="125">
        <f t="shared" si="1"/>
        <v>-9.1719753551621208E-3</v>
      </c>
      <c r="U69" s="125">
        <f t="shared" si="2"/>
        <v>0.13756862230042755</v>
      </c>
    </row>
    <row r="70" spans="12:21" x14ac:dyDescent="0.25">
      <c r="L70" s="15">
        <v>37042</v>
      </c>
      <c r="M70" s="16">
        <v>100.886212275467</v>
      </c>
      <c r="N70" s="116">
        <f t="shared" si="3"/>
        <v>3.1355192616864258E-3</v>
      </c>
      <c r="O70" s="116">
        <f t="shared" si="4"/>
        <v>4.972736968380076E-3</v>
      </c>
      <c r="P70" s="116">
        <f t="shared" si="5"/>
        <v>5.3711726459010123E-2</v>
      </c>
      <c r="Q70" s="17">
        <v>37026.5</v>
      </c>
      <c r="R70" s="18">
        <v>99.677395082677904</v>
      </c>
      <c r="S70" s="124">
        <f t="shared" si="0"/>
        <v>4.4716765546546355E-3</v>
      </c>
      <c r="T70" s="125">
        <f t="shared" si="1"/>
        <v>-2.1887073950798142E-3</v>
      </c>
      <c r="U70" s="125">
        <f t="shared" si="2"/>
        <v>0.10839693771592751</v>
      </c>
    </row>
    <row r="71" spans="12:21" x14ac:dyDescent="0.25">
      <c r="L71" s="15">
        <v>37072</v>
      </c>
      <c r="M71" s="16">
        <v>102.231450952755</v>
      </c>
      <c r="N71" s="116">
        <f t="shared" si="3"/>
        <v>1.3334217302309437E-2</v>
      </c>
      <c r="O71" s="116">
        <f t="shared" si="4"/>
        <v>1.7453042946460551E-2</v>
      </c>
      <c r="P71" s="116">
        <f t="shared" si="5"/>
        <v>4.6900026640931403E-2</v>
      </c>
      <c r="Q71" s="17">
        <v>37057</v>
      </c>
      <c r="R71" s="18">
        <v>100.34924919535599</v>
      </c>
      <c r="S71" s="124">
        <f t="shared" si="0"/>
        <v>6.7402856196314698E-3</v>
      </c>
      <c r="T71" s="125">
        <f t="shared" si="1"/>
        <v>8.4527195674792832E-3</v>
      </c>
      <c r="U71" s="125">
        <f t="shared" si="2"/>
        <v>8.0439053936972149E-2</v>
      </c>
    </row>
    <row r="72" spans="12:21" x14ac:dyDescent="0.25">
      <c r="L72" s="15">
        <v>37103</v>
      </c>
      <c r="M72" s="16">
        <v>103.969101420521</v>
      </c>
      <c r="N72" s="116">
        <f t="shared" si="3"/>
        <v>1.6997220048936112E-2</v>
      </c>
      <c r="O72" s="116">
        <f t="shared" si="4"/>
        <v>3.3789416693238428E-2</v>
      </c>
      <c r="P72" s="116">
        <f t="shared" si="5"/>
        <v>5.9403577589637102E-2</v>
      </c>
      <c r="Q72" s="17">
        <v>37087.5</v>
      </c>
      <c r="R72" s="18">
        <v>101.178261787323</v>
      </c>
      <c r="S72" s="124">
        <f t="shared" ref="S72:S135" si="6">R72/R71-1</f>
        <v>8.2612734884852657E-3</v>
      </c>
      <c r="T72" s="125">
        <f t="shared" si="1"/>
        <v>1.9596250123711467E-2</v>
      </c>
      <c r="U72" s="125">
        <f t="shared" si="2"/>
        <v>6.3980238223276809E-2</v>
      </c>
    </row>
    <row r="73" spans="12:21" x14ac:dyDescent="0.25">
      <c r="L73" s="15">
        <v>37134</v>
      </c>
      <c r="M73" s="16">
        <v>105.976868003626</v>
      </c>
      <c r="N73" s="116">
        <f t="shared" si="3"/>
        <v>1.931118530095044E-2</v>
      </c>
      <c r="O73" s="116">
        <f t="shared" si="4"/>
        <v>5.0459380061361525E-2</v>
      </c>
      <c r="P73" s="116">
        <f t="shared" si="5"/>
        <v>8.4103763863428549E-2</v>
      </c>
      <c r="Q73" s="17">
        <v>37118.5</v>
      </c>
      <c r="R73" s="18">
        <v>101.15127793092</v>
      </c>
      <c r="S73" s="124">
        <f t="shared" si="6"/>
        <v>-2.6669618479624457E-4</v>
      </c>
      <c r="T73" s="125">
        <f t="shared" si="1"/>
        <v>1.4786530557099553E-2</v>
      </c>
      <c r="U73" s="125">
        <f t="shared" si="2"/>
        <v>5.2126873082578573E-2</v>
      </c>
    </row>
    <row r="74" spans="12:21" x14ac:dyDescent="0.25">
      <c r="L74" s="15">
        <v>37164</v>
      </c>
      <c r="M74" s="16">
        <v>106.98645713766901</v>
      </c>
      <c r="N74" s="116">
        <f t="shared" si="3"/>
        <v>9.5265047275077119E-3</v>
      </c>
      <c r="O74" s="116">
        <f t="shared" si="4"/>
        <v>4.6512165684819307E-2</v>
      </c>
      <c r="P74" s="116">
        <f t="shared" si="5"/>
        <v>0.10035102908995563</v>
      </c>
      <c r="Q74" s="17">
        <v>37149</v>
      </c>
      <c r="R74" s="18">
        <v>100.972222723256</v>
      </c>
      <c r="S74" s="124">
        <f t="shared" si="6"/>
        <v>-1.7701724716349121E-3</v>
      </c>
      <c r="T74" s="125">
        <f t="shared" ref="T74:T137" si="7">R74/R71-1</f>
        <v>6.2080537014006509E-3</v>
      </c>
      <c r="U74" s="125">
        <f t="shared" si="2"/>
        <v>3.6868116287170904E-2</v>
      </c>
    </row>
    <row r="75" spans="12:21" x14ac:dyDescent="0.25">
      <c r="L75" s="15">
        <v>37195</v>
      </c>
      <c r="M75" s="16">
        <v>106.57633976622201</v>
      </c>
      <c r="N75" s="116">
        <f t="shared" si="3"/>
        <v>-3.8333578138705082E-3</v>
      </c>
      <c r="O75" s="116">
        <f t="shared" si="4"/>
        <v>2.5077049912700211E-2</v>
      </c>
      <c r="P75" s="116">
        <f t="shared" si="5"/>
        <v>8.4916537514031054E-2</v>
      </c>
      <c r="Q75" s="17">
        <v>37179.5</v>
      </c>
      <c r="R75" s="18">
        <v>99.597091825889905</v>
      </c>
      <c r="S75" s="124">
        <f t="shared" si="6"/>
        <v>-1.3618902904960706E-2</v>
      </c>
      <c r="T75" s="125">
        <f t="shared" si="7"/>
        <v>-1.5627565976145341E-2</v>
      </c>
      <c r="U75" s="125">
        <f t="shared" si="2"/>
        <v>8.2342259745569191E-3</v>
      </c>
    </row>
    <row r="76" spans="12:21" x14ac:dyDescent="0.25">
      <c r="L76" s="15">
        <v>37225</v>
      </c>
      <c r="M76" s="16">
        <v>105.449186379895</v>
      </c>
      <c r="N76" s="116">
        <f t="shared" si="3"/>
        <v>-1.0576018925020803E-2</v>
      </c>
      <c r="O76" s="116">
        <f t="shared" si="4"/>
        <v>-4.9792151218598368E-3</v>
      </c>
      <c r="P76" s="116">
        <f t="shared" si="5"/>
        <v>6.1698264753357046E-2</v>
      </c>
      <c r="Q76" s="17">
        <v>37210</v>
      </c>
      <c r="R76" s="18">
        <v>98.678489600823596</v>
      </c>
      <c r="S76" s="124">
        <f t="shared" si="6"/>
        <v>-9.2231832097282584E-3</v>
      </c>
      <c r="T76" s="125">
        <f t="shared" si="7"/>
        <v>-2.4446436868401866E-2</v>
      </c>
      <c r="U76" s="125">
        <f t="shared" si="2"/>
        <v>-1.0242763444613834E-2</v>
      </c>
    </row>
    <row r="77" spans="12:21" x14ac:dyDescent="0.25">
      <c r="L77" s="15">
        <v>37256</v>
      </c>
      <c r="M77" s="16">
        <v>104.095300019326</v>
      </c>
      <c r="N77" s="116">
        <f t="shared" si="3"/>
        <v>-1.2839230031528537E-2</v>
      </c>
      <c r="O77" s="116">
        <f t="shared" si="4"/>
        <v>-2.7023580326832386E-2</v>
      </c>
      <c r="P77" s="116">
        <f t="shared" si="5"/>
        <v>4.0953000193260092E-2</v>
      </c>
      <c r="Q77" s="17">
        <v>37240.5</v>
      </c>
      <c r="R77" s="18">
        <v>97.717422084160702</v>
      </c>
      <c r="S77" s="124">
        <f t="shared" si="6"/>
        <v>-9.7393821140820958E-3</v>
      </c>
      <c r="T77" s="125">
        <f t="shared" si="7"/>
        <v>-3.223461414745743E-2</v>
      </c>
      <c r="U77" s="125">
        <f t="shared" si="2"/>
        <v>-2.2825779158393011E-2</v>
      </c>
    </row>
    <row r="78" spans="12:21" x14ac:dyDescent="0.25">
      <c r="L78" s="15">
        <v>37287</v>
      </c>
      <c r="M78" s="16">
        <v>104.381267258435</v>
      </c>
      <c r="N78" s="116">
        <f t="shared" si="3"/>
        <v>2.7471676344263951E-3</v>
      </c>
      <c r="O78" s="116">
        <f t="shared" si="4"/>
        <v>-2.0596245964178861E-2</v>
      </c>
      <c r="P78" s="116">
        <f t="shared" si="5"/>
        <v>4.2205851651826221E-2</v>
      </c>
      <c r="Q78" s="17">
        <v>37271.5</v>
      </c>
      <c r="R78" s="18">
        <v>98.724844665218498</v>
      </c>
      <c r="S78" s="124">
        <f t="shared" si="6"/>
        <v>1.0309549306265264E-2</v>
      </c>
      <c r="T78" s="125">
        <f t="shared" si="7"/>
        <v>-8.7577573268526887E-3</v>
      </c>
      <c r="U78" s="125">
        <f t="shared" si="2"/>
        <v>-1.4252336716858216E-2</v>
      </c>
    </row>
    <row r="79" spans="12:21" x14ac:dyDescent="0.25">
      <c r="L79" s="15">
        <v>37315</v>
      </c>
      <c r="M79" s="16">
        <v>105.595865064046</v>
      </c>
      <c r="N79" s="116">
        <f t="shared" si="3"/>
        <v>1.1636166502978051E-2</v>
      </c>
      <c r="O79" s="116">
        <f t="shared" si="4"/>
        <v>1.3909892450243433E-3</v>
      </c>
      <c r="P79" s="116">
        <f t="shared" si="5"/>
        <v>5.1887697361436169E-2</v>
      </c>
      <c r="Q79" s="17">
        <v>37301</v>
      </c>
      <c r="R79" s="18">
        <v>99.987226861395996</v>
      </c>
      <c r="S79" s="124">
        <f t="shared" si="6"/>
        <v>1.2786874473779131E-2</v>
      </c>
      <c r="T79" s="125">
        <f t="shared" si="7"/>
        <v>1.3262639769483053E-2</v>
      </c>
      <c r="U79" s="125">
        <f t="shared" si="2"/>
        <v>9.1283480871018341E-4</v>
      </c>
    </row>
    <row r="80" spans="12:21" x14ac:dyDescent="0.25">
      <c r="L80" s="15">
        <v>37346</v>
      </c>
      <c r="M80" s="16">
        <v>107.571345085467</v>
      </c>
      <c r="N80" s="116">
        <f t="shared" si="3"/>
        <v>1.8707929711289761E-2</v>
      </c>
      <c r="O80" s="116">
        <f t="shared" si="4"/>
        <v>3.3392910779791674E-2</v>
      </c>
      <c r="P80" s="116">
        <f t="shared" si="5"/>
        <v>7.0598053446708775E-2</v>
      </c>
      <c r="Q80" s="17">
        <v>37330.5</v>
      </c>
      <c r="R80" s="18">
        <v>101.17975244072601</v>
      </c>
      <c r="S80" s="124">
        <f t="shared" si="6"/>
        <v>1.1926779217340533E-2</v>
      </c>
      <c r="T80" s="125">
        <f t="shared" si="7"/>
        <v>3.5432068127864813E-2</v>
      </c>
      <c r="U80" s="125">
        <f t="shared" si="2"/>
        <v>1.6798803500529313E-2</v>
      </c>
    </row>
    <row r="81" spans="12:21" x14ac:dyDescent="0.25">
      <c r="L81" s="15">
        <v>37376</v>
      </c>
      <c r="M81" s="16">
        <v>108.569080028906</v>
      </c>
      <c r="N81" s="116">
        <f t="shared" si="3"/>
        <v>9.2750996340733582E-3</v>
      </c>
      <c r="O81" s="116">
        <f t="shared" si="4"/>
        <v>4.0120348032396391E-2</v>
      </c>
      <c r="P81" s="116">
        <f t="shared" si="5"/>
        <v>7.9528094217531375E-2</v>
      </c>
      <c r="Q81" s="17">
        <v>37361</v>
      </c>
      <c r="R81" s="18">
        <v>101.092034204454</v>
      </c>
      <c r="S81" s="124">
        <f t="shared" si="6"/>
        <v>-8.6695444647777453E-4</v>
      </c>
      <c r="T81" s="125">
        <f t="shared" si="7"/>
        <v>2.3977647645461175E-2</v>
      </c>
      <c r="U81" s="125">
        <f t="shared" si="2"/>
        <v>1.8727315249783105E-2</v>
      </c>
    </row>
    <row r="82" spans="12:21" x14ac:dyDescent="0.25">
      <c r="L82" s="15">
        <v>37407</v>
      </c>
      <c r="M82" s="16">
        <v>109.28257656904501</v>
      </c>
      <c r="N82" s="116">
        <f t="shared" si="3"/>
        <v>6.5718208162861558E-3</v>
      </c>
      <c r="O82" s="116">
        <f t="shared" si="4"/>
        <v>3.4913407857049661E-2</v>
      </c>
      <c r="P82" s="116">
        <f t="shared" si="5"/>
        <v>8.3226083170334197E-2</v>
      </c>
      <c r="Q82" s="17">
        <v>37391.5</v>
      </c>
      <c r="R82" s="18">
        <v>100.86588000016999</v>
      </c>
      <c r="S82" s="124">
        <f t="shared" si="6"/>
        <v>-2.2371120144502044E-3</v>
      </c>
      <c r="T82" s="125">
        <f t="shared" si="7"/>
        <v>8.7876538469457977E-3</v>
      </c>
      <c r="U82" s="125">
        <f t="shared" si="2"/>
        <v>1.192331437339722E-2</v>
      </c>
    </row>
    <row r="83" spans="12:21" x14ac:dyDescent="0.25">
      <c r="L83" s="15">
        <v>37437</v>
      </c>
      <c r="M83" s="16">
        <v>109.698671500119</v>
      </c>
      <c r="N83" s="116">
        <f t="shared" si="3"/>
        <v>3.807513916100902E-3</v>
      </c>
      <c r="O83" s="116">
        <f t="shared" si="4"/>
        <v>1.9775958113769088E-2</v>
      </c>
      <c r="P83" s="116">
        <f t="shared" si="5"/>
        <v>7.3042302322549268E-2</v>
      </c>
      <c r="Q83" s="17">
        <v>37422</v>
      </c>
      <c r="R83" s="18">
        <v>100.94549544664</v>
      </c>
      <c r="S83" s="124">
        <f t="shared" si="6"/>
        <v>7.8931990153519038E-4</v>
      </c>
      <c r="T83" s="125">
        <f t="shared" si="7"/>
        <v>-2.3152556557523019E-3</v>
      </c>
      <c r="U83" s="125">
        <f t="shared" ref="U83:U146" si="8">R83/R71-1</f>
        <v>5.9417111345123619E-3</v>
      </c>
    </row>
    <row r="84" spans="12:21" x14ac:dyDescent="0.25">
      <c r="L84" s="15">
        <v>37468</v>
      </c>
      <c r="M84" s="16">
        <v>110.651485687437</v>
      </c>
      <c r="N84" s="116">
        <f t="shared" si="3"/>
        <v>8.6857404405027427E-3</v>
      </c>
      <c r="O84" s="116">
        <f t="shared" si="4"/>
        <v>1.9180467016728597E-2</v>
      </c>
      <c r="P84" s="116">
        <f t="shared" si="5"/>
        <v>6.4272790431148863E-2</v>
      </c>
      <c r="Q84" s="17">
        <v>37452.5</v>
      </c>
      <c r="R84" s="18">
        <v>101.19034637450601</v>
      </c>
      <c r="S84" s="124">
        <f t="shared" si="6"/>
        <v>2.4255755720714589E-3</v>
      </c>
      <c r="T84" s="125">
        <f t="shared" si="7"/>
        <v>9.7250164986473209E-4</v>
      </c>
      <c r="U84" s="125">
        <f t="shared" si="8"/>
        <v>1.1943857276786041E-4</v>
      </c>
    </row>
    <row r="85" spans="12:21" x14ac:dyDescent="0.25">
      <c r="L85" s="15">
        <v>37499</v>
      </c>
      <c r="M85" s="16">
        <v>111.808561381443</v>
      </c>
      <c r="N85" s="116">
        <f t="shared" si="3"/>
        <v>1.0456937715906056E-2</v>
      </c>
      <c r="O85" s="116">
        <f t="shared" si="4"/>
        <v>2.3114250154983029E-2</v>
      </c>
      <c r="P85" s="116">
        <f t="shared" si="5"/>
        <v>5.5027983820181037E-2</v>
      </c>
      <c r="Q85" s="17">
        <v>37483.5</v>
      </c>
      <c r="R85" s="18">
        <v>101.411855752324</v>
      </c>
      <c r="S85" s="124">
        <f t="shared" si="6"/>
        <v>2.1890366596650779E-3</v>
      </c>
      <c r="T85" s="125">
        <f t="shared" si="7"/>
        <v>5.4128884034232438E-3</v>
      </c>
      <c r="U85" s="125">
        <f t="shared" si="8"/>
        <v>2.5761199139961999E-3</v>
      </c>
    </row>
    <row r="86" spans="12:21" x14ac:dyDescent="0.25">
      <c r="L86" s="15">
        <v>37529</v>
      </c>
      <c r="M86" s="16">
        <v>113.313392872698</v>
      </c>
      <c r="N86" s="116">
        <f t="shared" si="3"/>
        <v>1.3459000569027602E-2</v>
      </c>
      <c r="O86" s="116">
        <f t="shared" si="4"/>
        <v>3.2951368718946439E-2</v>
      </c>
      <c r="P86" s="116">
        <f t="shared" si="5"/>
        <v>5.9137725505645777E-2</v>
      </c>
      <c r="Q86" s="17">
        <v>37514</v>
      </c>
      <c r="R86" s="18">
        <v>101.62803513999501</v>
      </c>
      <c r="S86" s="124">
        <f t="shared" si="6"/>
        <v>2.1316973845639797E-3</v>
      </c>
      <c r="T86" s="125">
        <f t="shared" si="7"/>
        <v>6.7614675655913725E-3</v>
      </c>
      <c r="U86" s="125">
        <f t="shared" si="8"/>
        <v>6.4949785104408964E-3</v>
      </c>
    </row>
    <row r="87" spans="12:21" x14ac:dyDescent="0.25">
      <c r="L87" s="15">
        <v>37560</v>
      </c>
      <c r="M87" s="16">
        <v>115.120163259676</v>
      </c>
      <c r="N87" s="116">
        <f t="shared" si="3"/>
        <v>1.5944897078563613E-2</v>
      </c>
      <c r="O87" s="116">
        <f t="shared" si="4"/>
        <v>4.0385156552365853E-2</v>
      </c>
      <c r="P87" s="116">
        <f t="shared" si="5"/>
        <v>8.0166231193481652E-2</v>
      </c>
      <c r="Q87" s="17">
        <v>37544.5</v>
      </c>
      <c r="R87" s="18">
        <v>102.30753613749199</v>
      </c>
      <c r="S87" s="124">
        <f t="shared" si="6"/>
        <v>6.6861569896630169E-3</v>
      </c>
      <c r="T87" s="125">
        <f t="shared" si="7"/>
        <v>1.104047770378469E-2</v>
      </c>
      <c r="U87" s="125">
        <f t="shared" si="8"/>
        <v>2.7214090912818456E-2</v>
      </c>
    </row>
    <row r="88" spans="12:21" x14ac:dyDescent="0.25">
      <c r="L88" s="15">
        <v>37590</v>
      </c>
      <c r="M88" s="16">
        <v>116.868265362722</v>
      </c>
      <c r="N88" s="116">
        <f t="shared" si="3"/>
        <v>1.5185021055805992E-2</v>
      </c>
      <c r="O88" s="116">
        <f t="shared" si="4"/>
        <v>4.5253278628793581E-2</v>
      </c>
      <c r="P88" s="116">
        <f t="shared" si="5"/>
        <v>0.10828987282735603</v>
      </c>
      <c r="Q88" s="17">
        <v>37575</v>
      </c>
      <c r="R88" s="18">
        <v>103.94008642923301</v>
      </c>
      <c r="S88" s="124">
        <f t="shared" si="6"/>
        <v>1.5957282849105248E-2</v>
      </c>
      <c r="T88" s="125">
        <f t="shared" si="7"/>
        <v>2.4930326520043566E-2</v>
      </c>
      <c r="U88" s="125">
        <f t="shared" si="8"/>
        <v>5.3320605632430462E-2</v>
      </c>
    </row>
    <row r="89" spans="12:21" x14ac:dyDescent="0.25">
      <c r="L89" s="15">
        <v>37621</v>
      </c>
      <c r="M89" s="16">
        <v>117.825840229528</v>
      </c>
      <c r="N89" s="116">
        <f t="shared" si="3"/>
        <v>8.1936260783368464E-3</v>
      </c>
      <c r="O89" s="116">
        <f t="shared" si="4"/>
        <v>3.9822718589844985E-2</v>
      </c>
      <c r="P89" s="116">
        <f t="shared" si="5"/>
        <v>0.13190355575758783</v>
      </c>
      <c r="Q89" s="17">
        <v>37605.5</v>
      </c>
      <c r="R89" s="18">
        <v>106.11139627579701</v>
      </c>
      <c r="S89" s="124">
        <f t="shared" si="6"/>
        <v>2.0890013864307555E-2</v>
      </c>
      <c r="T89" s="125">
        <f t="shared" si="7"/>
        <v>4.4115397189624428E-2</v>
      </c>
      <c r="U89" s="125">
        <f t="shared" si="8"/>
        <v>8.5900487473020481E-2</v>
      </c>
    </row>
    <row r="90" spans="12:21" x14ac:dyDescent="0.25">
      <c r="L90" s="15">
        <v>37652</v>
      </c>
      <c r="M90" s="16">
        <v>117.643136405837</v>
      </c>
      <c r="N90" s="116">
        <f t="shared" si="3"/>
        <v>-1.5506261048942038E-3</v>
      </c>
      <c r="O90" s="116">
        <f t="shared" si="4"/>
        <v>2.1915996943732141E-2</v>
      </c>
      <c r="P90" s="116">
        <f t="shared" si="5"/>
        <v>0.12705219524272748</v>
      </c>
      <c r="Q90" s="17">
        <v>37636.5</v>
      </c>
      <c r="R90" s="18">
        <v>108.57098430438</v>
      </c>
      <c r="S90" s="124">
        <f t="shared" si="6"/>
        <v>2.3179301327731272E-2</v>
      </c>
      <c r="T90" s="125">
        <f t="shared" si="7"/>
        <v>6.122176726522377E-2</v>
      </c>
      <c r="U90" s="125">
        <f t="shared" si="8"/>
        <v>9.9733148961138607E-2</v>
      </c>
    </row>
    <row r="91" spans="12:21" x14ac:dyDescent="0.25">
      <c r="L91" s="15">
        <v>37680</v>
      </c>
      <c r="M91" s="16">
        <v>117.545775944235</v>
      </c>
      <c r="N91" s="116">
        <f t="shared" si="3"/>
        <v>-8.2759151597355807E-4</v>
      </c>
      <c r="O91" s="116">
        <f t="shared" si="4"/>
        <v>5.7972160313171095E-3</v>
      </c>
      <c r="P91" s="116">
        <f t="shared" si="5"/>
        <v>0.11316646606324166</v>
      </c>
      <c r="Q91" s="17">
        <v>37666</v>
      </c>
      <c r="R91" s="18">
        <v>109.544211397206</v>
      </c>
      <c r="S91" s="124">
        <f t="shared" si="6"/>
        <v>8.9639704296826661E-3</v>
      </c>
      <c r="T91" s="125">
        <f t="shared" si="7"/>
        <v>5.3916878083303477E-2</v>
      </c>
      <c r="U91" s="125">
        <f t="shared" si="8"/>
        <v>9.5582054186361898E-2</v>
      </c>
    </row>
    <row r="92" spans="12:21" x14ac:dyDescent="0.25">
      <c r="L92" s="15">
        <v>37711</v>
      </c>
      <c r="M92" s="16">
        <v>118.48705157329201</v>
      </c>
      <c r="N92" s="116">
        <f t="shared" si="3"/>
        <v>8.0077367433735169E-3</v>
      </c>
      <c r="O92" s="116">
        <f t="shared" si="4"/>
        <v>5.6117685430967512E-3</v>
      </c>
      <c r="P92" s="116">
        <f t="shared" si="5"/>
        <v>0.10147410984916405</v>
      </c>
      <c r="Q92" s="17">
        <v>37695.5</v>
      </c>
      <c r="R92" s="18">
        <v>109.706628660619</v>
      </c>
      <c r="S92" s="124">
        <f t="shared" si="6"/>
        <v>1.4826640435072758E-3</v>
      </c>
      <c r="T92" s="125">
        <f t="shared" si="7"/>
        <v>3.3881680111696344E-2</v>
      </c>
      <c r="U92" s="125">
        <f t="shared" si="8"/>
        <v>8.4274531358319749E-2</v>
      </c>
    </row>
    <row r="93" spans="12:21" x14ac:dyDescent="0.25">
      <c r="L93" s="15">
        <v>37741</v>
      </c>
      <c r="M93" s="16">
        <v>120.279639001524</v>
      </c>
      <c r="N93" s="116">
        <f t="shared" si="3"/>
        <v>1.5128973203651475E-2</v>
      </c>
      <c r="O93" s="116">
        <f t="shared" si="4"/>
        <v>2.2411019259056308E-2</v>
      </c>
      <c r="P93" s="116">
        <f t="shared" si="5"/>
        <v>0.107862744802665</v>
      </c>
      <c r="Q93" s="17">
        <v>37726</v>
      </c>
      <c r="R93" s="18">
        <v>108.866903162377</v>
      </c>
      <c r="S93" s="124">
        <f t="shared" si="6"/>
        <v>-7.6542822297430702E-3</v>
      </c>
      <c r="T93" s="125">
        <f t="shared" si="7"/>
        <v>2.725579581809745E-3</v>
      </c>
      <c r="U93" s="125">
        <f t="shared" si="8"/>
        <v>7.6908818969837922E-2</v>
      </c>
    </row>
    <row r="94" spans="12:21" x14ac:dyDescent="0.25">
      <c r="L94" s="15">
        <v>37772</v>
      </c>
      <c r="M94" s="16">
        <v>121.822915757012</v>
      </c>
      <c r="N94" s="116">
        <f t="shared" si="3"/>
        <v>1.2830739835097527E-2</v>
      </c>
      <c r="O94" s="116">
        <f t="shared" si="4"/>
        <v>3.638701415188339E-2</v>
      </c>
      <c r="P94" s="116">
        <f t="shared" si="5"/>
        <v>0.11475149636542459</v>
      </c>
      <c r="Q94" s="17">
        <v>37756.5</v>
      </c>
      <c r="R94" s="18">
        <v>109.41363588773</v>
      </c>
      <c r="S94" s="124">
        <f t="shared" si="6"/>
        <v>5.0220288211701991E-3</v>
      </c>
      <c r="T94" s="125">
        <f t="shared" si="7"/>
        <v>-1.1919891321553466E-3</v>
      </c>
      <c r="U94" s="125">
        <f t="shared" si="8"/>
        <v>8.4743779438057665E-2</v>
      </c>
    </row>
    <row r="95" spans="12:21" x14ac:dyDescent="0.25">
      <c r="L95" s="15">
        <v>37802</v>
      </c>
      <c r="M95" s="16">
        <v>122.601381912817</v>
      </c>
      <c r="N95" s="116">
        <f t="shared" si="3"/>
        <v>6.3901454908346089E-3</v>
      </c>
      <c r="O95" s="116">
        <f t="shared" si="4"/>
        <v>3.472388151189687E-2</v>
      </c>
      <c r="P95" s="116">
        <f t="shared" si="5"/>
        <v>0.11761956855315248</v>
      </c>
      <c r="Q95" s="17">
        <v>37787</v>
      </c>
      <c r="R95" s="18">
        <v>109.79674711749099</v>
      </c>
      <c r="S95" s="124">
        <f t="shared" si="6"/>
        <v>3.5014943672480037E-3</v>
      </c>
      <c r="T95" s="125">
        <f t="shared" si="7"/>
        <v>8.2144951469409477E-4</v>
      </c>
      <c r="U95" s="125">
        <f t="shared" si="8"/>
        <v>8.7683473459494676E-2</v>
      </c>
    </row>
    <row r="96" spans="12:21" x14ac:dyDescent="0.25">
      <c r="L96" s="15">
        <v>37833</v>
      </c>
      <c r="M96" s="16">
        <v>123.557783639007</v>
      </c>
      <c r="N96" s="116">
        <f t="shared" ref="N96:N159" si="9">M96/M95-1</f>
        <v>7.8009049430625144E-3</v>
      </c>
      <c r="O96" s="116">
        <f t="shared" si="4"/>
        <v>2.7254360461137273E-2</v>
      </c>
      <c r="P96" s="116">
        <f t="shared" si="5"/>
        <v>0.11663917453424055</v>
      </c>
      <c r="Q96" s="17">
        <v>37817.5</v>
      </c>
      <c r="R96" s="18">
        <v>110.43380495994499</v>
      </c>
      <c r="S96" s="124">
        <f t="shared" si="6"/>
        <v>5.8021558851129029E-3</v>
      </c>
      <c r="T96" s="125">
        <f t="shared" si="7"/>
        <v>1.439282051801305E-2</v>
      </c>
      <c r="U96" s="125">
        <f t="shared" si="8"/>
        <v>9.1347237326660613E-2</v>
      </c>
    </row>
    <row r="97" spans="12:21" x14ac:dyDescent="0.25">
      <c r="L97" s="15">
        <v>37864</v>
      </c>
      <c r="M97" s="16">
        <v>124.899329449905</v>
      </c>
      <c r="N97" s="116">
        <f t="shared" si="9"/>
        <v>1.0857639004091535E-2</v>
      </c>
      <c r="O97" s="116">
        <f t="shared" si="4"/>
        <v>2.5253160899786797E-2</v>
      </c>
      <c r="P97" s="116">
        <f t="shared" si="5"/>
        <v>0.11708198287072036</v>
      </c>
      <c r="Q97" s="17">
        <v>37848.5</v>
      </c>
      <c r="R97" s="18">
        <v>108.81972185011099</v>
      </c>
      <c r="S97" s="124">
        <f t="shared" si="6"/>
        <v>-1.4615842589318029E-2</v>
      </c>
      <c r="T97" s="125">
        <f t="shared" si="7"/>
        <v>-5.4281537470194374E-3</v>
      </c>
      <c r="U97" s="125">
        <f t="shared" si="8"/>
        <v>7.3047337935310708E-2</v>
      </c>
    </row>
    <row r="98" spans="12:21" x14ac:dyDescent="0.25">
      <c r="L98" s="15">
        <v>37894</v>
      </c>
      <c r="M98" s="16">
        <v>126.594941991357</v>
      </c>
      <c r="N98" s="116">
        <f t="shared" si="9"/>
        <v>1.357583382488925E-2</v>
      </c>
      <c r="O98" s="116">
        <f t="shared" ref="O98:O161" si="10">M98/M95-1</f>
        <v>3.2573532338973532E-2</v>
      </c>
      <c r="P98" s="116">
        <f t="shared" si="5"/>
        <v>0.11721076195803404</v>
      </c>
      <c r="Q98" s="17">
        <v>37879</v>
      </c>
      <c r="R98" s="18">
        <v>107.634140940989</v>
      </c>
      <c r="S98" s="124">
        <f t="shared" si="6"/>
        <v>-1.0894908468476183E-2</v>
      </c>
      <c r="T98" s="125">
        <f t="shared" si="7"/>
        <v>-1.9696450334615423E-2</v>
      </c>
      <c r="U98" s="125">
        <f t="shared" si="8"/>
        <v>5.9098907036040149E-2</v>
      </c>
    </row>
    <row r="99" spans="12:21" x14ac:dyDescent="0.25">
      <c r="L99" s="15">
        <v>37925</v>
      </c>
      <c r="M99" s="16">
        <v>127.653893459269</v>
      </c>
      <c r="N99" s="116">
        <f t="shared" si="9"/>
        <v>8.3648797594479962E-3</v>
      </c>
      <c r="O99" s="116">
        <f t="shared" si="10"/>
        <v>3.3151370149447024E-2</v>
      </c>
      <c r="P99" s="116">
        <f t="shared" si="5"/>
        <v>0.10887519479381491</v>
      </c>
      <c r="Q99" s="17">
        <v>37909.5</v>
      </c>
      <c r="R99" s="18">
        <v>107.051839615228</v>
      </c>
      <c r="S99" s="124">
        <f t="shared" si="6"/>
        <v>-5.4100057906369958E-3</v>
      </c>
      <c r="T99" s="125">
        <f t="shared" si="7"/>
        <v>-3.062436675023239E-2</v>
      </c>
      <c r="U99" s="125">
        <f t="shared" si="8"/>
        <v>4.6372961922962253E-2</v>
      </c>
    </row>
    <row r="100" spans="12:21" x14ac:dyDescent="0.25">
      <c r="L100" s="15">
        <v>37955</v>
      </c>
      <c r="M100" s="16">
        <v>128.02957868215699</v>
      </c>
      <c r="N100" s="116">
        <f t="shared" si="9"/>
        <v>2.942998546361375E-3</v>
      </c>
      <c r="O100" s="116">
        <f t="shared" si="10"/>
        <v>2.5062178044018113E-2</v>
      </c>
      <c r="P100" s="116">
        <f t="shared" si="5"/>
        <v>9.5503371122980463E-2</v>
      </c>
      <c r="Q100" s="17">
        <v>37940</v>
      </c>
      <c r="R100" s="18">
        <v>107.792889485641</v>
      </c>
      <c r="S100" s="124">
        <f t="shared" si="6"/>
        <v>6.9223459687990374E-3</v>
      </c>
      <c r="T100" s="125">
        <f t="shared" si="7"/>
        <v>-9.4360870163255894E-3</v>
      </c>
      <c r="U100" s="125">
        <f t="shared" si="8"/>
        <v>3.7067537547519347E-2</v>
      </c>
    </row>
    <row r="101" spans="12:21" x14ac:dyDescent="0.25">
      <c r="L101" s="15">
        <v>37986</v>
      </c>
      <c r="M101" s="16">
        <v>128.46142931254201</v>
      </c>
      <c r="N101" s="116">
        <f t="shared" si="9"/>
        <v>3.3730535930069916E-3</v>
      </c>
      <c r="O101" s="116">
        <f t="shared" si="10"/>
        <v>1.4743774844593993E-2</v>
      </c>
      <c r="P101" s="116">
        <f t="shared" si="5"/>
        <v>9.0265336213988245E-2</v>
      </c>
      <c r="Q101" s="17">
        <v>37970.5</v>
      </c>
      <c r="R101" s="18">
        <v>109.154113744211</v>
      </c>
      <c r="S101" s="124">
        <f t="shared" si="6"/>
        <v>1.2628145187177031E-2</v>
      </c>
      <c r="T101" s="125">
        <f t="shared" si="7"/>
        <v>1.4121660561729588E-2</v>
      </c>
      <c r="U101" s="125">
        <f t="shared" si="8"/>
        <v>2.8674747248689458E-2</v>
      </c>
    </row>
    <row r="102" spans="12:21" x14ac:dyDescent="0.25">
      <c r="L102" s="15">
        <v>38017</v>
      </c>
      <c r="M102" s="16">
        <v>129.620978571557</v>
      </c>
      <c r="N102" s="116">
        <f t="shared" si="9"/>
        <v>9.0264390270315964E-3</v>
      </c>
      <c r="O102" s="116">
        <f t="shared" si="10"/>
        <v>1.5409519122232318E-2</v>
      </c>
      <c r="P102" s="116">
        <f t="shared" si="5"/>
        <v>0.10181505297852378</v>
      </c>
      <c r="Q102" s="17">
        <v>38001.5</v>
      </c>
      <c r="R102" s="18">
        <v>109.973245452334</v>
      </c>
      <c r="S102" s="124">
        <f t="shared" si="6"/>
        <v>7.5043594787689294E-3</v>
      </c>
      <c r="T102" s="125">
        <f t="shared" si="7"/>
        <v>2.7289636942310125E-2</v>
      </c>
      <c r="U102" s="125">
        <f t="shared" si="8"/>
        <v>1.291561605467928E-2</v>
      </c>
    </row>
    <row r="103" spans="12:21" x14ac:dyDescent="0.25">
      <c r="L103" s="15">
        <v>38046</v>
      </c>
      <c r="M103" s="16">
        <v>132.17552408186199</v>
      </c>
      <c r="N103" s="116">
        <f t="shared" si="9"/>
        <v>1.9707809171451096E-2</v>
      </c>
      <c r="O103" s="116">
        <f t="shared" si="10"/>
        <v>3.2382715325476541E-2</v>
      </c>
      <c r="P103" s="116">
        <f t="shared" si="5"/>
        <v>0.12446000734698881</v>
      </c>
      <c r="Q103" s="17">
        <v>38031.5</v>
      </c>
      <c r="R103" s="18">
        <v>112.867598849877</v>
      </c>
      <c r="S103" s="124">
        <f t="shared" si="6"/>
        <v>2.6318704932623893E-2</v>
      </c>
      <c r="T103" s="125">
        <f t="shared" si="7"/>
        <v>4.7078331311565691E-2</v>
      </c>
      <c r="U103" s="125">
        <f t="shared" si="8"/>
        <v>3.033832103296108E-2</v>
      </c>
    </row>
    <row r="104" spans="12:21" x14ac:dyDescent="0.25">
      <c r="L104" s="15">
        <v>38077</v>
      </c>
      <c r="M104" s="16">
        <v>134.72891173589699</v>
      </c>
      <c r="N104" s="116">
        <f t="shared" si="9"/>
        <v>1.9318157970408922E-2</v>
      </c>
      <c r="O104" s="116">
        <f t="shared" si="10"/>
        <v>4.8788826785559181E-2</v>
      </c>
      <c r="P104" s="116">
        <f t="shared" si="5"/>
        <v>0.13707708941139729</v>
      </c>
      <c r="Q104" s="17">
        <v>38061.5</v>
      </c>
      <c r="R104" s="18">
        <v>114.48852449405901</v>
      </c>
      <c r="S104" s="124">
        <f t="shared" si="6"/>
        <v>1.4361301743806676E-2</v>
      </c>
      <c r="T104" s="125">
        <f t="shared" si="7"/>
        <v>4.8870450841170587E-2</v>
      </c>
      <c r="U104" s="125">
        <f t="shared" si="8"/>
        <v>4.3588030111042286E-2</v>
      </c>
    </row>
    <row r="105" spans="12:21" x14ac:dyDescent="0.25">
      <c r="L105" s="15">
        <v>38107</v>
      </c>
      <c r="M105" s="16">
        <v>137.33697437085499</v>
      </c>
      <c r="N105" s="116">
        <f t="shared" si="9"/>
        <v>1.9357854237481487E-2</v>
      </c>
      <c r="O105" s="116">
        <f t="shared" si="10"/>
        <v>5.9527368828174554E-2</v>
      </c>
      <c r="P105" s="116">
        <f t="shared" si="5"/>
        <v>0.14181398872601259</v>
      </c>
      <c r="Q105" s="17">
        <v>38092</v>
      </c>
      <c r="R105" s="18">
        <v>116.900004198351</v>
      </c>
      <c r="S105" s="124">
        <f t="shared" si="6"/>
        <v>2.106306911499356E-2</v>
      </c>
      <c r="T105" s="125">
        <f t="shared" si="7"/>
        <v>6.2985853673103387E-2</v>
      </c>
      <c r="U105" s="125">
        <f t="shared" si="8"/>
        <v>7.378827543199673E-2</v>
      </c>
    </row>
    <row r="106" spans="12:21" x14ac:dyDescent="0.25">
      <c r="L106" s="15">
        <v>38138</v>
      </c>
      <c r="M106" s="16">
        <v>138.81214648480801</v>
      </c>
      <c r="N106" s="116">
        <f t="shared" si="9"/>
        <v>1.0741259742402365E-2</v>
      </c>
      <c r="O106" s="116">
        <f t="shared" si="10"/>
        <v>5.0210675910281832E-2</v>
      </c>
      <c r="P106" s="116">
        <f t="shared" si="5"/>
        <v>0.1394584148821616</v>
      </c>
      <c r="Q106" s="17">
        <v>38122.5</v>
      </c>
      <c r="R106" s="18">
        <v>117.506361887284</v>
      </c>
      <c r="S106" s="124">
        <f t="shared" si="6"/>
        <v>5.1869774778121602E-3</v>
      </c>
      <c r="T106" s="125">
        <f t="shared" si="7"/>
        <v>4.1099155866485049E-2</v>
      </c>
      <c r="U106" s="125">
        <f t="shared" si="8"/>
        <v>7.3964510308916154E-2</v>
      </c>
    </row>
    <row r="107" spans="12:21" x14ac:dyDescent="0.25">
      <c r="L107" s="15">
        <v>38168</v>
      </c>
      <c r="M107" s="16">
        <v>140.89048329775301</v>
      </c>
      <c r="N107" s="116">
        <f t="shared" si="9"/>
        <v>1.4972297926193701E-2</v>
      </c>
      <c r="O107" s="116">
        <f t="shared" si="10"/>
        <v>4.5733105704396149E-2</v>
      </c>
      <c r="P107" s="116">
        <f t="shared" ref="P107:P170" si="11">M107/M95-1</f>
        <v>0.1491753282025936</v>
      </c>
      <c r="Q107" s="17">
        <v>38153</v>
      </c>
      <c r="R107" s="18">
        <v>119.92983802268</v>
      </c>
      <c r="S107" s="124">
        <f t="shared" si="6"/>
        <v>2.0624212140281317E-2</v>
      </c>
      <c r="T107" s="125">
        <f t="shared" si="7"/>
        <v>4.7527152198588718E-2</v>
      </c>
      <c r="U107" s="125">
        <f t="shared" si="8"/>
        <v>9.2289536541058093E-2</v>
      </c>
    </row>
    <row r="108" spans="12:21" x14ac:dyDescent="0.25">
      <c r="L108" s="15">
        <v>38199</v>
      </c>
      <c r="M108" s="16">
        <v>142.853967797222</v>
      </c>
      <c r="N108" s="116">
        <f t="shared" si="9"/>
        <v>1.3936246462576296E-2</v>
      </c>
      <c r="O108" s="116">
        <f t="shared" si="10"/>
        <v>4.0171217195081876E-2</v>
      </c>
      <c r="P108" s="116">
        <f t="shared" si="11"/>
        <v>0.15617133611421652</v>
      </c>
      <c r="Q108" s="17">
        <v>38183.5</v>
      </c>
      <c r="R108" s="18">
        <v>122.52990729173401</v>
      </c>
      <c r="S108" s="124">
        <f t="shared" si="6"/>
        <v>2.1679919792456426E-2</v>
      </c>
      <c r="T108" s="125">
        <f t="shared" si="7"/>
        <v>4.8159990514888396E-2</v>
      </c>
      <c r="U108" s="125">
        <f t="shared" si="8"/>
        <v>0.10953260494987327</v>
      </c>
    </row>
    <row r="109" spans="12:21" x14ac:dyDescent="0.25">
      <c r="L109" s="15">
        <v>38230</v>
      </c>
      <c r="M109" s="16">
        <v>145.218345283932</v>
      </c>
      <c r="N109" s="116">
        <f t="shared" si="9"/>
        <v>1.6551010260115184E-2</v>
      </c>
      <c r="O109" s="116">
        <f t="shared" si="10"/>
        <v>4.6150131392320937E-2</v>
      </c>
      <c r="P109" s="116">
        <f t="shared" si="11"/>
        <v>0.16268314588651656</v>
      </c>
      <c r="Q109" s="17">
        <v>38214.5</v>
      </c>
      <c r="R109" s="18">
        <v>125.28530909302501</v>
      </c>
      <c r="S109" s="124">
        <f t="shared" si="6"/>
        <v>2.2487585783694586E-2</v>
      </c>
      <c r="T109" s="125">
        <f t="shared" si="7"/>
        <v>6.6200221679936222E-2</v>
      </c>
      <c r="U109" s="125">
        <f t="shared" si="8"/>
        <v>0.15131069040586054</v>
      </c>
    </row>
    <row r="110" spans="12:21" x14ac:dyDescent="0.25">
      <c r="L110" s="15">
        <v>38260</v>
      </c>
      <c r="M110" s="16">
        <v>146.10408072938199</v>
      </c>
      <c r="N110" s="116">
        <f t="shared" si="9"/>
        <v>6.0993357534697701E-3</v>
      </c>
      <c r="O110" s="116">
        <f t="shared" si="10"/>
        <v>3.7004610315735542E-2</v>
      </c>
      <c r="P110" s="116">
        <f t="shared" si="11"/>
        <v>0.15410677892136415</v>
      </c>
      <c r="Q110" s="17">
        <v>38245</v>
      </c>
      <c r="R110" s="18">
        <v>127.123749369658</v>
      </c>
      <c r="S110" s="124">
        <f t="shared" si="6"/>
        <v>1.4674029141500844E-2</v>
      </c>
      <c r="T110" s="125">
        <f t="shared" si="7"/>
        <v>5.9984333053276995E-2</v>
      </c>
      <c r="U110" s="125">
        <f t="shared" si="8"/>
        <v>0.18107273638532861</v>
      </c>
    </row>
    <row r="111" spans="12:21" x14ac:dyDescent="0.25">
      <c r="L111" s="15">
        <v>38291</v>
      </c>
      <c r="M111" s="16">
        <v>145.755586815154</v>
      </c>
      <c r="N111" s="116">
        <f t="shared" si="9"/>
        <v>-2.3852442210253733E-3</v>
      </c>
      <c r="O111" s="116">
        <f t="shared" si="10"/>
        <v>2.0311784563455726E-2</v>
      </c>
      <c r="P111" s="116">
        <f t="shared" si="11"/>
        <v>0.14180290835908416</v>
      </c>
      <c r="Q111" s="17">
        <v>38275.5</v>
      </c>
      <c r="R111" s="18">
        <v>127.98450800446</v>
      </c>
      <c r="S111" s="124">
        <f t="shared" si="6"/>
        <v>6.7710293243399278E-3</v>
      </c>
      <c r="T111" s="125">
        <f t="shared" si="7"/>
        <v>4.451648445092693E-2</v>
      </c>
      <c r="U111" s="125">
        <f t="shared" si="8"/>
        <v>0.19553768029087037</v>
      </c>
    </row>
    <row r="112" spans="12:21" x14ac:dyDescent="0.25">
      <c r="L112" s="15">
        <v>38321</v>
      </c>
      <c r="M112" s="16">
        <v>145.485480418035</v>
      </c>
      <c r="N112" s="116">
        <f t="shared" si="9"/>
        <v>-1.8531460990346416E-3</v>
      </c>
      <c r="O112" s="116">
        <f t="shared" si="10"/>
        <v>1.8395412341374318E-3</v>
      </c>
      <c r="P112" s="116">
        <f t="shared" si="11"/>
        <v>0.1363427257635017</v>
      </c>
      <c r="Q112" s="17">
        <v>38306</v>
      </c>
      <c r="R112" s="18">
        <v>127.61767336592</v>
      </c>
      <c r="S112" s="124">
        <f t="shared" si="6"/>
        <v>-2.8662425184087237E-3</v>
      </c>
      <c r="T112" s="125">
        <f t="shared" si="7"/>
        <v>1.8616422705739488E-2</v>
      </c>
      <c r="U112" s="125">
        <f t="shared" si="8"/>
        <v>0.18391550662457967</v>
      </c>
    </row>
    <row r="113" spans="12:21" x14ac:dyDescent="0.25">
      <c r="L113" s="15">
        <v>38352</v>
      </c>
      <c r="M113" s="16">
        <v>146.70320936602201</v>
      </c>
      <c r="N113" s="116">
        <f t="shared" si="9"/>
        <v>8.3701063809804577E-3</v>
      </c>
      <c r="O113" s="116">
        <f t="shared" si="10"/>
        <v>4.1006974866755197E-3</v>
      </c>
      <c r="P113" s="116">
        <f t="shared" si="11"/>
        <v>0.14200200130965701</v>
      </c>
      <c r="Q113" s="17">
        <v>38336.5</v>
      </c>
      <c r="R113" s="18">
        <v>127.188396106666</v>
      </c>
      <c r="S113" s="124">
        <f t="shared" si="6"/>
        <v>-3.3637759405245049E-3</v>
      </c>
      <c r="T113" s="125">
        <f t="shared" si="7"/>
        <v>5.0853390753924366E-4</v>
      </c>
      <c r="U113" s="125">
        <f t="shared" si="8"/>
        <v>0.16521853133924091</v>
      </c>
    </row>
    <row r="114" spans="12:21" x14ac:dyDescent="0.25">
      <c r="L114" s="15">
        <v>38383</v>
      </c>
      <c r="M114" s="16">
        <v>149.949799777799</v>
      </c>
      <c r="N114" s="116">
        <f t="shared" si="9"/>
        <v>2.2130329839457064E-2</v>
      </c>
      <c r="O114" s="116">
        <f t="shared" si="10"/>
        <v>2.8775658307794938E-2</v>
      </c>
      <c r="P114" s="116">
        <f t="shared" si="11"/>
        <v>0.15683280152849255</v>
      </c>
      <c r="Q114" s="17">
        <v>38367.5</v>
      </c>
      <c r="R114" s="18">
        <v>127.243259526524</v>
      </c>
      <c r="S114" s="124">
        <f t="shared" si="6"/>
        <v>4.3135554451034785E-4</v>
      </c>
      <c r="T114" s="125">
        <f t="shared" si="7"/>
        <v>-5.7917047109339315E-3</v>
      </c>
      <c r="U114" s="125">
        <f t="shared" si="8"/>
        <v>0.15703832330451117</v>
      </c>
    </row>
    <row r="115" spans="12:21" x14ac:dyDescent="0.25">
      <c r="L115" s="15">
        <v>38411</v>
      </c>
      <c r="M115" s="16">
        <v>153.78149021669299</v>
      </c>
      <c r="N115" s="116">
        <f t="shared" si="9"/>
        <v>2.5553154752936846E-2</v>
      </c>
      <c r="O115" s="116">
        <f t="shared" si="10"/>
        <v>5.7022939848158094E-2</v>
      </c>
      <c r="P115" s="116">
        <f t="shared" si="11"/>
        <v>0.16346419872297613</v>
      </c>
      <c r="Q115" s="17">
        <v>38397</v>
      </c>
      <c r="R115" s="18">
        <v>130.160216220997</v>
      </c>
      <c r="S115" s="124">
        <f t="shared" si="6"/>
        <v>2.2924253161441088E-2</v>
      </c>
      <c r="T115" s="125">
        <f t="shared" si="7"/>
        <v>1.9923124971779727E-2</v>
      </c>
      <c r="U115" s="125">
        <f t="shared" si="8"/>
        <v>0.15321152879419864</v>
      </c>
    </row>
    <row r="116" spans="12:21" x14ac:dyDescent="0.25">
      <c r="L116" s="15">
        <v>38442</v>
      </c>
      <c r="M116" s="16">
        <v>157.09863498093</v>
      </c>
      <c r="N116" s="116">
        <f t="shared" si="9"/>
        <v>2.1570507344953027E-2</v>
      </c>
      <c r="O116" s="116">
        <f t="shared" si="10"/>
        <v>7.0860246751463851E-2</v>
      </c>
      <c r="P116" s="116">
        <f t="shared" si="11"/>
        <v>0.1660350622358131</v>
      </c>
      <c r="Q116" s="17">
        <v>38426.5</v>
      </c>
      <c r="R116" s="18">
        <v>132.70510053984299</v>
      </c>
      <c r="S116" s="124">
        <f t="shared" si="6"/>
        <v>1.9551936780168422E-2</v>
      </c>
      <c r="T116" s="125">
        <f t="shared" si="7"/>
        <v>4.3374274714105487E-2</v>
      </c>
      <c r="U116" s="125">
        <f t="shared" si="8"/>
        <v>0.15911268073621887</v>
      </c>
    </row>
    <row r="117" spans="12:21" x14ac:dyDescent="0.25">
      <c r="L117" s="15">
        <v>38472</v>
      </c>
      <c r="M117" s="16">
        <v>159.19965016727801</v>
      </c>
      <c r="N117" s="116">
        <f t="shared" si="9"/>
        <v>1.3373860228658607E-2</v>
      </c>
      <c r="O117" s="116">
        <f t="shared" si="10"/>
        <v>6.1686313707559171E-2</v>
      </c>
      <c r="P117" s="116">
        <f t="shared" si="11"/>
        <v>0.15919002072512978</v>
      </c>
      <c r="Q117" s="17">
        <v>38457</v>
      </c>
      <c r="R117" s="18">
        <v>134.68302592352401</v>
      </c>
      <c r="S117" s="124">
        <f t="shared" si="6"/>
        <v>1.4904667383806913E-2</v>
      </c>
      <c r="T117" s="125">
        <f t="shared" si="7"/>
        <v>5.8468844830630751E-2</v>
      </c>
      <c r="U117" s="125">
        <f t="shared" si="8"/>
        <v>0.15212165172380598</v>
      </c>
    </row>
    <row r="118" spans="12:21" x14ac:dyDescent="0.25">
      <c r="L118" s="15">
        <v>38503</v>
      </c>
      <c r="M118" s="16">
        <v>160.884795412324</v>
      </c>
      <c r="N118" s="116">
        <f t="shared" si="9"/>
        <v>1.0585106457679627E-2</v>
      </c>
      <c r="O118" s="116">
        <f t="shared" si="10"/>
        <v>4.6190898434016692E-2</v>
      </c>
      <c r="P118" s="116">
        <f t="shared" si="11"/>
        <v>0.15901093302329761</v>
      </c>
      <c r="Q118" s="17">
        <v>38487.5</v>
      </c>
      <c r="R118" s="18">
        <v>134.732451738327</v>
      </c>
      <c r="S118" s="124">
        <f t="shared" si="6"/>
        <v>3.6697879680147594E-4</v>
      </c>
      <c r="T118" s="125">
        <f t="shared" si="7"/>
        <v>3.5127749861500579E-2</v>
      </c>
      <c r="U118" s="125">
        <f t="shared" si="8"/>
        <v>0.14659708269724869</v>
      </c>
    </row>
    <row r="119" spans="12:21" x14ac:dyDescent="0.25">
      <c r="L119" s="15">
        <v>38533</v>
      </c>
      <c r="M119" s="16">
        <v>162.30601435547999</v>
      </c>
      <c r="N119" s="116">
        <f t="shared" si="9"/>
        <v>8.8337679114649514E-3</v>
      </c>
      <c r="O119" s="116">
        <f t="shared" si="10"/>
        <v>3.314719682435241E-2</v>
      </c>
      <c r="P119" s="116">
        <f t="shared" si="11"/>
        <v>0.15200126052849261</v>
      </c>
      <c r="Q119" s="17">
        <v>38518</v>
      </c>
      <c r="R119" s="18">
        <v>135.68189001293899</v>
      </c>
      <c r="S119" s="124">
        <f t="shared" si="6"/>
        <v>7.0468418139970623E-3</v>
      </c>
      <c r="T119" s="125">
        <f t="shared" si="7"/>
        <v>2.2431613110471593E-2</v>
      </c>
      <c r="U119" s="125">
        <f t="shared" si="8"/>
        <v>0.13134389448003847</v>
      </c>
    </row>
    <row r="120" spans="12:21" x14ac:dyDescent="0.25">
      <c r="L120" s="15">
        <v>38564</v>
      </c>
      <c r="M120" s="16">
        <v>164.095509177732</v>
      </c>
      <c r="N120" s="116">
        <f t="shared" si="9"/>
        <v>1.1025437531431814E-2</v>
      </c>
      <c r="O120" s="116">
        <f t="shared" si="10"/>
        <v>3.0752950809312063E-2</v>
      </c>
      <c r="P120" s="116">
        <f t="shared" si="11"/>
        <v>0.1486940944521884</v>
      </c>
      <c r="Q120" s="17">
        <v>38548.5</v>
      </c>
      <c r="R120" s="18">
        <v>137.64519183213301</v>
      </c>
      <c r="S120" s="124">
        <f t="shared" si="6"/>
        <v>1.4469888494380356E-2</v>
      </c>
      <c r="T120" s="125">
        <f t="shared" si="7"/>
        <v>2.1993609723997221E-2</v>
      </c>
      <c r="U120" s="125">
        <f t="shared" si="8"/>
        <v>0.12335996063728927</v>
      </c>
    </row>
    <row r="121" spans="12:21" x14ac:dyDescent="0.25">
      <c r="L121" s="15">
        <v>38595</v>
      </c>
      <c r="M121" s="16">
        <v>166.30696612635199</v>
      </c>
      <c r="N121" s="116">
        <f t="shared" si="9"/>
        <v>1.347664515440683E-2</v>
      </c>
      <c r="O121" s="116">
        <f t="shared" si="10"/>
        <v>3.3702194791818352E-2</v>
      </c>
      <c r="P121" s="116">
        <f t="shared" si="11"/>
        <v>0.14522008773194162</v>
      </c>
      <c r="Q121" s="17">
        <v>38579.5</v>
      </c>
      <c r="R121" s="18">
        <v>140.011705681477</v>
      </c>
      <c r="S121" s="124">
        <f t="shared" si="6"/>
        <v>1.719285517964253E-2</v>
      </c>
      <c r="T121" s="125">
        <f t="shared" si="7"/>
        <v>3.9183239635564471E-2</v>
      </c>
      <c r="U121" s="125">
        <f t="shared" si="8"/>
        <v>0.11754288427797688</v>
      </c>
    </row>
    <row r="122" spans="12:21" x14ac:dyDescent="0.25">
      <c r="L122" s="15">
        <v>38625</v>
      </c>
      <c r="M122" s="16">
        <v>168.02652562338099</v>
      </c>
      <c r="N122" s="116">
        <f t="shared" si="9"/>
        <v>1.033967209601161E-2</v>
      </c>
      <c r="O122" s="116">
        <f t="shared" si="10"/>
        <v>3.5245220521354481E-2</v>
      </c>
      <c r="P122" s="116">
        <f t="shared" si="11"/>
        <v>0.15004676655544169</v>
      </c>
      <c r="Q122" s="17">
        <v>38610</v>
      </c>
      <c r="R122" s="18">
        <v>142.591615530502</v>
      </c>
      <c r="S122" s="124">
        <f t="shared" si="6"/>
        <v>1.8426386825786123E-2</v>
      </c>
      <c r="T122" s="125">
        <f t="shared" si="7"/>
        <v>5.0925923252573169E-2</v>
      </c>
      <c r="U122" s="125">
        <f t="shared" si="8"/>
        <v>0.12167566042963074</v>
      </c>
    </row>
    <row r="123" spans="12:21" x14ac:dyDescent="0.25">
      <c r="L123" s="15">
        <v>38656</v>
      </c>
      <c r="M123" s="16">
        <v>169.21176375113799</v>
      </c>
      <c r="N123" s="116">
        <f t="shared" si="9"/>
        <v>7.0538751150137635E-3</v>
      </c>
      <c r="O123" s="116">
        <f t="shared" si="10"/>
        <v>3.1178516700689052E-2</v>
      </c>
      <c r="P123" s="116">
        <f t="shared" si="11"/>
        <v>0.16092814998392413</v>
      </c>
      <c r="Q123" s="17">
        <v>38640.5</v>
      </c>
      <c r="R123" s="18">
        <v>145.32703108873301</v>
      </c>
      <c r="S123" s="124">
        <f t="shared" si="6"/>
        <v>1.9183565233159783E-2</v>
      </c>
      <c r="T123" s="125">
        <f t="shared" si="7"/>
        <v>5.5808990887008081E-2</v>
      </c>
      <c r="U123" s="125">
        <f t="shared" si="8"/>
        <v>0.13550486191398003</v>
      </c>
    </row>
    <row r="124" spans="12:21" x14ac:dyDescent="0.25">
      <c r="L124" s="15">
        <v>38686</v>
      </c>
      <c r="M124" s="16">
        <v>169.15841124751401</v>
      </c>
      <c r="N124" s="116">
        <f t="shared" si="9"/>
        <v>-3.1530020396486336E-4</v>
      </c>
      <c r="O124" s="116">
        <f t="shared" si="10"/>
        <v>1.7145674577429437E-2</v>
      </c>
      <c r="P124" s="116">
        <f t="shared" si="11"/>
        <v>0.16271679319102983</v>
      </c>
      <c r="Q124" s="17">
        <v>38671</v>
      </c>
      <c r="R124" s="18">
        <v>147.30986685734999</v>
      </c>
      <c r="S124" s="124">
        <f t="shared" si="6"/>
        <v>1.3643957037877685E-2</v>
      </c>
      <c r="T124" s="125">
        <f t="shared" si="7"/>
        <v>5.212536437829085E-2</v>
      </c>
      <c r="U124" s="125">
        <f t="shared" si="8"/>
        <v>0.15430616286951326</v>
      </c>
    </row>
    <row r="125" spans="12:21" x14ac:dyDescent="0.25">
      <c r="L125" s="15">
        <v>38717</v>
      </c>
      <c r="M125" s="16">
        <v>170.65851309873301</v>
      </c>
      <c r="N125" s="116">
        <f t="shared" si="9"/>
        <v>8.8680299144217045E-3</v>
      </c>
      <c r="O125" s="116">
        <f t="shared" si="10"/>
        <v>1.5664118897818602E-2</v>
      </c>
      <c r="P125" s="116">
        <f t="shared" si="11"/>
        <v>0.16329093164514852</v>
      </c>
      <c r="Q125" s="17">
        <v>38701.5</v>
      </c>
      <c r="R125" s="18">
        <v>147.80349349519801</v>
      </c>
      <c r="S125" s="124">
        <f t="shared" si="6"/>
        <v>3.3509407643823597E-3</v>
      </c>
      <c r="T125" s="125">
        <f t="shared" si="7"/>
        <v>3.6551082932229972E-2</v>
      </c>
      <c r="U125" s="125">
        <f t="shared" si="8"/>
        <v>0.16208316182588889</v>
      </c>
    </row>
    <row r="126" spans="12:21" x14ac:dyDescent="0.25">
      <c r="L126" s="15">
        <v>38748</v>
      </c>
      <c r="M126" s="16">
        <v>172.38613807368901</v>
      </c>
      <c r="N126" s="116">
        <f t="shared" si="9"/>
        <v>1.012328622573011E-2</v>
      </c>
      <c r="O126" s="116">
        <f t="shared" si="10"/>
        <v>1.8759773269780622E-2</v>
      </c>
      <c r="P126" s="116">
        <f t="shared" si="11"/>
        <v>0.14962566358299223</v>
      </c>
      <c r="Q126" s="17">
        <v>38732.5</v>
      </c>
      <c r="R126" s="18">
        <v>147.410403466584</v>
      </c>
      <c r="S126" s="124">
        <f t="shared" si="6"/>
        <v>-2.6595449087053469E-3</v>
      </c>
      <c r="T126" s="125">
        <f t="shared" si="7"/>
        <v>1.433575269681886E-2</v>
      </c>
      <c r="U126" s="125">
        <f t="shared" si="8"/>
        <v>0.15849282716508961</v>
      </c>
    </row>
    <row r="127" spans="12:21" x14ac:dyDescent="0.25">
      <c r="L127" s="15">
        <v>38776</v>
      </c>
      <c r="M127" s="16">
        <v>175.24242086509801</v>
      </c>
      <c r="N127" s="116">
        <f t="shared" si="9"/>
        <v>1.6569097859759685E-2</v>
      </c>
      <c r="O127" s="116">
        <f t="shared" si="10"/>
        <v>3.5966344048253163E-2</v>
      </c>
      <c r="P127" s="116">
        <f t="shared" si="11"/>
        <v>0.13955470595430253</v>
      </c>
      <c r="Q127" s="17">
        <v>38762</v>
      </c>
      <c r="R127" s="18">
        <v>148.20759597483999</v>
      </c>
      <c r="S127" s="124">
        <f t="shared" si="6"/>
        <v>5.4079799628030667E-3</v>
      </c>
      <c r="T127" s="125">
        <f t="shared" si="7"/>
        <v>6.0941547001691632E-3</v>
      </c>
      <c r="U127" s="125">
        <f t="shared" si="8"/>
        <v>0.13865511504068673</v>
      </c>
    </row>
    <row r="128" spans="12:21" x14ac:dyDescent="0.25">
      <c r="L128" s="15">
        <v>38807</v>
      </c>
      <c r="M128" s="16">
        <v>175.90794590158001</v>
      </c>
      <c r="N128" s="116">
        <f t="shared" si="9"/>
        <v>3.7977393441415153E-3</v>
      </c>
      <c r="O128" s="116">
        <f t="shared" si="10"/>
        <v>3.0759864875946619E-2</v>
      </c>
      <c r="P128" s="116">
        <f t="shared" si="11"/>
        <v>0.1197293084241835</v>
      </c>
      <c r="Q128" s="17">
        <v>38791.5</v>
      </c>
      <c r="R128" s="18">
        <v>150.18928405496601</v>
      </c>
      <c r="S128" s="124">
        <f t="shared" si="6"/>
        <v>1.3371029110157417E-2</v>
      </c>
      <c r="T128" s="125">
        <f t="shared" si="7"/>
        <v>1.6141638491417032E-2</v>
      </c>
      <c r="U128" s="125">
        <f t="shared" si="8"/>
        <v>0.13175215906545823</v>
      </c>
    </row>
    <row r="129" spans="12:21" x14ac:dyDescent="0.25">
      <c r="L129" s="15">
        <v>38837</v>
      </c>
      <c r="M129" s="16">
        <v>177.12967881905701</v>
      </c>
      <c r="N129" s="116">
        <f t="shared" si="9"/>
        <v>6.9452969347987281E-3</v>
      </c>
      <c r="O129" s="116">
        <f t="shared" si="10"/>
        <v>2.751695001915011E-2</v>
      </c>
      <c r="P129" s="116">
        <f t="shared" si="11"/>
        <v>0.11262605560338312</v>
      </c>
      <c r="Q129" s="17">
        <v>38822</v>
      </c>
      <c r="R129" s="18">
        <v>152.13550329807001</v>
      </c>
      <c r="S129" s="124">
        <f t="shared" si="6"/>
        <v>1.2958442776727752E-2</v>
      </c>
      <c r="T129" s="125">
        <f t="shared" si="7"/>
        <v>3.2054045850007595E-2</v>
      </c>
      <c r="U129" s="125">
        <f t="shared" si="8"/>
        <v>0.1295818627096772</v>
      </c>
    </row>
    <row r="130" spans="12:21" x14ac:dyDescent="0.25">
      <c r="L130" s="15">
        <v>38868</v>
      </c>
      <c r="M130" s="16">
        <v>177.64100680233599</v>
      </c>
      <c r="N130" s="116">
        <f t="shared" si="9"/>
        <v>2.8867436935926527E-3</v>
      </c>
      <c r="O130" s="116">
        <f t="shared" si="10"/>
        <v>1.3687244934172726E-2</v>
      </c>
      <c r="P130" s="116">
        <f t="shared" si="11"/>
        <v>0.10415037261332438</v>
      </c>
      <c r="Q130" s="17">
        <v>38852.5</v>
      </c>
      <c r="R130" s="18">
        <v>153.30907586461799</v>
      </c>
      <c r="S130" s="124">
        <f t="shared" si="6"/>
        <v>7.7139953601013111E-3</v>
      </c>
      <c r="T130" s="125">
        <f t="shared" si="7"/>
        <v>3.4421176972899925E-2</v>
      </c>
      <c r="U130" s="125">
        <f t="shared" si="8"/>
        <v>0.13787787490403502</v>
      </c>
    </row>
    <row r="131" spans="12:21" x14ac:dyDescent="0.25">
      <c r="L131" s="15">
        <v>38898</v>
      </c>
      <c r="M131" s="16">
        <v>179.16230615527999</v>
      </c>
      <c r="N131" s="116">
        <f t="shared" si="9"/>
        <v>8.5638973811761332E-3</v>
      </c>
      <c r="O131" s="116">
        <f t="shared" si="10"/>
        <v>1.8500359588763393E-2</v>
      </c>
      <c r="P131" s="116">
        <f t="shared" si="11"/>
        <v>0.10385500418291116</v>
      </c>
      <c r="Q131" s="17">
        <v>38883</v>
      </c>
      <c r="R131" s="18">
        <v>154.31839517136001</v>
      </c>
      <c r="S131" s="124">
        <f t="shared" si="6"/>
        <v>6.5835587426885667E-3</v>
      </c>
      <c r="T131" s="125">
        <f t="shared" si="7"/>
        <v>2.7492714559334663E-2</v>
      </c>
      <c r="U131" s="125">
        <f t="shared" si="8"/>
        <v>0.13735440416288269</v>
      </c>
    </row>
    <row r="132" spans="12:21" x14ac:dyDescent="0.25">
      <c r="L132" s="15">
        <v>38929</v>
      </c>
      <c r="M132" s="16">
        <v>178.823522365542</v>
      </c>
      <c r="N132" s="116">
        <f t="shared" si="9"/>
        <v>-1.8909322893195801E-3</v>
      </c>
      <c r="O132" s="116">
        <f t="shared" si="10"/>
        <v>9.5627314280590792E-3</v>
      </c>
      <c r="P132" s="116">
        <f t="shared" si="11"/>
        <v>8.9752688916416856E-2</v>
      </c>
      <c r="Q132" s="17">
        <v>38913.5</v>
      </c>
      <c r="R132" s="18">
        <v>155.915931873299</v>
      </c>
      <c r="S132" s="124">
        <f t="shared" si="6"/>
        <v>1.0352211738367423E-2</v>
      </c>
      <c r="T132" s="125">
        <f t="shared" si="7"/>
        <v>2.4849088432844058E-2</v>
      </c>
      <c r="U132" s="125">
        <f t="shared" si="8"/>
        <v>0.13273794600430588</v>
      </c>
    </row>
    <row r="133" spans="12:21" x14ac:dyDescent="0.25">
      <c r="L133" s="15">
        <v>38960</v>
      </c>
      <c r="M133" s="16">
        <v>178.14338409805001</v>
      </c>
      <c r="N133" s="116">
        <f t="shared" si="9"/>
        <v>-3.8034049351834964E-3</v>
      </c>
      <c r="O133" s="116">
        <f t="shared" si="10"/>
        <v>2.8280480096187777E-3</v>
      </c>
      <c r="P133" s="116">
        <f t="shared" si="11"/>
        <v>7.1172111712417774E-2</v>
      </c>
      <c r="Q133" s="17">
        <v>38944.5</v>
      </c>
      <c r="R133" s="18">
        <v>156.96090902388201</v>
      </c>
      <c r="S133" s="124">
        <f t="shared" si="6"/>
        <v>6.7021832729203812E-3</v>
      </c>
      <c r="T133" s="125">
        <f t="shared" si="7"/>
        <v>2.3820071568944945E-2</v>
      </c>
      <c r="U133" s="125">
        <f t="shared" si="8"/>
        <v>0.12105561645655549</v>
      </c>
    </row>
    <row r="134" spans="12:21" x14ac:dyDescent="0.25">
      <c r="L134" s="15">
        <v>38990</v>
      </c>
      <c r="M134" s="16">
        <v>176.28740881992999</v>
      </c>
      <c r="N134" s="116">
        <f t="shared" si="9"/>
        <v>-1.0418435057338304E-2</v>
      </c>
      <c r="O134" s="116">
        <f t="shared" si="10"/>
        <v>-1.6046329147261118E-2</v>
      </c>
      <c r="P134" s="116">
        <f t="shared" si="11"/>
        <v>4.9164161229311887E-2</v>
      </c>
      <c r="Q134" s="17">
        <v>38975</v>
      </c>
      <c r="R134" s="18">
        <v>156.889273919197</v>
      </c>
      <c r="S134" s="124">
        <f t="shared" si="6"/>
        <v>-4.5638818690907357E-4</v>
      </c>
      <c r="T134" s="125">
        <f t="shared" si="7"/>
        <v>1.6659574154994194E-2</v>
      </c>
      <c r="U134" s="125">
        <f t="shared" si="8"/>
        <v>0.10026997965835216</v>
      </c>
    </row>
    <row r="135" spans="12:21" x14ac:dyDescent="0.25">
      <c r="L135" s="15">
        <v>39021</v>
      </c>
      <c r="M135" s="16">
        <v>175.16128974717199</v>
      </c>
      <c r="N135" s="116">
        <f t="shared" si="9"/>
        <v>-6.3879722340708378E-3</v>
      </c>
      <c r="O135" s="116">
        <f t="shared" si="10"/>
        <v>-2.0479591107057327E-2</v>
      </c>
      <c r="P135" s="116">
        <f t="shared" si="11"/>
        <v>3.5160238650925324E-2</v>
      </c>
      <c r="Q135" s="17">
        <v>39005.5</v>
      </c>
      <c r="R135" s="18">
        <v>158.19193664688399</v>
      </c>
      <c r="S135" s="124">
        <f t="shared" si="6"/>
        <v>8.3030706634406037E-3</v>
      </c>
      <c r="T135" s="125">
        <f t="shared" si="7"/>
        <v>1.4597640832718195E-2</v>
      </c>
      <c r="U135" s="125">
        <f t="shared" si="8"/>
        <v>8.8523831126062102E-2</v>
      </c>
    </row>
    <row r="136" spans="12:21" x14ac:dyDescent="0.25">
      <c r="L136" s="15">
        <v>39051</v>
      </c>
      <c r="M136" s="16">
        <v>175.50362555811699</v>
      </c>
      <c r="N136" s="116">
        <f t="shared" si="9"/>
        <v>1.9544033469902633E-3</v>
      </c>
      <c r="O136" s="116">
        <f t="shared" si="10"/>
        <v>-1.4818167698442797E-2</v>
      </c>
      <c r="P136" s="116">
        <f t="shared" si="11"/>
        <v>3.75104865540421E-2</v>
      </c>
      <c r="Q136" s="17">
        <v>39036</v>
      </c>
      <c r="R136" s="18">
        <v>160.33864152515201</v>
      </c>
      <c r="S136" s="124">
        <f t="shared" ref="S136:S199" si="12">R136/R135-1</f>
        <v>1.3570254740985277E-2</v>
      </c>
      <c r="T136" s="125">
        <f t="shared" si="7"/>
        <v>2.151957785078884E-2</v>
      </c>
      <c r="U136" s="125">
        <f t="shared" si="8"/>
        <v>8.8444684295442721E-2</v>
      </c>
    </row>
    <row r="137" spans="12:21" x14ac:dyDescent="0.25">
      <c r="L137" s="15">
        <v>39082</v>
      </c>
      <c r="M137" s="16">
        <v>176.991886929929</v>
      </c>
      <c r="N137" s="116">
        <f t="shared" si="9"/>
        <v>8.4799465941469698E-3</v>
      </c>
      <c r="O137" s="116">
        <f t="shared" si="10"/>
        <v>3.996190735996219E-3</v>
      </c>
      <c r="P137" s="116">
        <f t="shared" si="11"/>
        <v>3.7111385281622944E-2</v>
      </c>
      <c r="Q137" s="17">
        <v>39066.5</v>
      </c>
      <c r="R137" s="18">
        <v>164.19763026245599</v>
      </c>
      <c r="S137" s="124">
        <f t="shared" si="12"/>
        <v>2.40677400070064E-2</v>
      </c>
      <c r="T137" s="125">
        <f t="shared" si="7"/>
        <v>4.6582893531797565E-2</v>
      </c>
      <c r="U137" s="125">
        <f t="shared" si="8"/>
        <v>0.11091846599546451</v>
      </c>
    </row>
    <row r="138" spans="12:21" x14ac:dyDescent="0.25">
      <c r="L138" s="15">
        <v>39113</v>
      </c>
      <c r="M138" s="16">
        <v>179.70529678450399</v>
      </c>
      <c r="N138" s="116">
        <f t="shared" si="9"/>
        <v>1.5330701884935793E-2</v>
      </c>
      <c r="O138" s="116">
        <f t="shared" si="10"/>
        <v>2.5941845049729961E-2</v>
      </c>
      <c r="P138" s="116">
        <f t="shared" si="11"/>
        <v>4.2457930739687955E-2</v>
      </c>
      <c r="Q138" s="17">
        <v>39097.5</v>
      </c>
      <c r="R138" s="18">
        <v>165.06560731237801</v>
      </c>
      <c r="S138" s="124">
        <f t="shared" si="12"/>
        <v>5.2861728182960199E-3</v>
      </c>
      <c r="T138" s="125">
        <f t="shared" ref="T138:T201" si="13">R138/R135-1</f>
        <v>4.3451460366386696E-2</v>
      </c>
      <c r="U138" s="125">
        <f t="shared" si="8"/>
        <v>0.11976904906712504</v>
      </c>
    </row>
    <row r="139" spans="12:21" x14ac:dyDescent="0.25">
      <c r="L139" s="15">
        <v>39141</v>
      </c>
      <c r="M139" s="16">
        <v>181.90380828589099</v>
      </c>
      <c r="N139" s="116">
        <f t="shared" si="9"/>
        <v>1.2233982752458239E-2</v>
      </c>
      <c r="O139" s="116">
        <f t="shared" si="10"/>
        <v>3.6467524288577247E-2</v>
      </c>
      <c r="P139" s="116">
        <f t="shared" si="11"/>
        <v>3.8012413820286861E-2</v>
      </c>
      <c r="Q139" s="17">
        <v>39127</v>
      </c>
      <c r="R139" s="18">
        <v>165.77061807680599</v>
      </c>
      <c r="S139" s="124">
        <f t="shared" si="12"/>
        <v>4.2710942388730633E-3</v>
      </c>
      <c r="T139" s="125">
        <f t="shared" si="13"/>
        <v>3.3878150020385966E-2</v>
      </c>
      <c r="U139" s="125">
        <f t="shared" si="8"/>
        <v>0.11850284721538529</v>
      </c>
    </row>
    <row r="140" spans="12:21" x14ac:dyDescent="0.25">
      <c r="L140" s="15">
        <v>39172</v>
      </c>
      <c r="M140" s="16">
        <v>183.551801625027</v>
      </c>
      <c r="N140" s="116">
        <f t="shared" si="9"/>
        <v>9.0596967411804563E-3</v>
      </c>
      <c r="O140" s="116">
        <f t="shared" si="10"/>
        <v>3.7063363800935445E-2</v>
      </c>
      <c r="P140" s="116">
        <f t="shared" si="11"/>
        <v>4.3453726233172674E-2</v>
      </c>
      <c r="Q140" s="17">
        <v>39156.5</v>
      </c>
      <c r="R140" s="18">
        <v>164.957916917597</v>
      </c>
      <c r="S140" s="124">
        <f t="shared" si="12"/>
        <v>-4.9025645716808119E-3</v>
      </c>
      <c r="T140" s="125">
        <f t="shared" si="13"/>
        <v>4.6303144200423585E-3</v>
      </c>
      <c r="U140" s="125">
        <f t="shared" si="8"/>
        <v>9.8333466036271799E-2</v>
      </c>
    </row>
    <row r="141" spans="12:21" x14ac:dyDescent="0.25">
      <c r="L141" s="15">
        <v>39202</v>
      </c>
      <c r="M141" s="16">
        <v>185.120561835063</v>
      </c>
      <c r="N141" s="116">
        <f t="shared" si="9"/>
        <v>8.5466892514669546E-3</v>
      </c>
      <c r="O141" s="116">
        <f t="shared" si="10"/>
        <v>3.0134142662766372E-2</v>
      </c>
      <c r="P141" s="116">
        <f t="shared" si="11"/>
        <v>4.5113179616663279E-2</v>
      </c>
      <c r="Q141" s="17">
        <v>39187</v>
      </c>
      <c r="R141" s="18">
        <v>166.14220665764299</v>
      </c>
      <c r="S141" s="124">
        <f t="shared" si="12"/>
        <v>7.1793446605996625E-3</v>
      </c>
      <c r="T141" s="125">
        <f t="shared" si="13"/>
        <v>6.522251138770363E-3</v>
      </c>
      <c r="U141" s="125">
        <f t="shared" si="8"/>
        <v>9.2067289067499836E-2</v>
      </c>
    </row>
    <row r="142" spans="12:21" x14ac:dyDescent="0.25">
      <c r="L142" s="15">
        <v>39233</v>
      </c>
      <c r="M142" s="16">
        <v>185.36190030485599</v>
      </c>
      <c r="N142" s="116">
        <f t="shared" si="9"/>
        <v>1.3036826779297961E-3</v>
      </c>
      <c r="O142" s="116">
        <f t="shared" si="10"/>
        <v>1.9010553168463895E-2</v>
      </c>
      <c r="P142" s="116">
        <f t="shared" si="11"/>
        <v>4.3463463991234574E-2</v>
      </c>
      <c r="Q142" s="17">
        <v>39217.5</v>
      </c>
      <c r="R142" s="18">
        <v>167.706763039354</v>
      </c>
      <c r="S142" s="124">
        <f t="shared" si="12"/>
        <v>9.4169712391924953E-3</v>
      </c>
      <c r="T142" s="125">
        <f t="shared" si="13"/>
        <v>1.167966304891821E-2</v>
      </c>
      <c r="U142" s="125">
        <f t="shared" si="8"/>
        <v>9.3912816925790565E-2</v>
      </c>
    </row>
    <row r="143" spans="12:21" x14ac:dyDescent="0.25">
      <c r="L143" s="15">
        <v>39263</v>
      </c>
      <c r="M143" s="16">
        <v>186.41974601216901</v>
      </c>
      <c r="N143" s="116">
        <f t="shared" si="9"/>
        <v>5.7069209237348151E-3</v>
      </c>
      <c r="O143" s="116">
        <f t="shared" si="10"/>
        <v>1.5624713905019849E-2</v>
      </c>
      <c r="P143" s="116">
        <f t="shared" si="11"/>
        <v>4.0507626925716078E-2</v>
      </c>
      <c r="Q143" s="17">
        <v>39248</v>
      </c>
      <c r="R143" s="18">
        <v>169.88704837858501</v>
      </c>
      <c r="S143" s="124">
        <f t="shared" si="12"/>
        <v>1.3000580893206992E-2</v>
      </c>
      <c r="T143" s="125">
        <f t="shared" si="13"/>
        <v>2.9881145161710032E-2</v>
      </c>
      <c r="U143" s="125">
        <f t="shared" si="8"/>
        <v>0.10088656760548265</v>
      </c>
    </row>
    <row r="144" spans="12:21" x14ac:dyDescent="0.25">
      <c r="L144" s="15">
        <v>39294</v>
      </c>
      <c r="M144" s="16">
        <v>186.25587458847201</v>
      </c>
      <c r="N144" s="116">
        <f t="shared" si="9"/>
        <v>-8.7904541875249986E-4</v>
      </c>
      <c r="O144" s="116">
        <f t="shared" si="10"/>
        <v>6.1328290177755651E-3</v>
      </c>
      <c r="P144" s="116">
        <f t="shared" si="11"/>
        <v>4.1562497621186356E-2</v>
      </c>
      <c r="Q144" s="17">
        <v>39278.5</v>
      </c>
      <c r="R144" s="18">
        <v>171.49765616059801</v>
      </c>
      <c r="S144" s="124">
        <f t="shared" si="12"/>
        <v>9.4804624448112662E-3</v>
      </c>
      <c r="T144" s="125">
        <f t="shared" si="13"/>
        <v>3.2234130090679436E-2</v>
      </c>
      <c r="U144" s="125">
        <f t="shared" si="8"/>
        <v>9.9936703710055141E-2</v>
      </c>
    </row>
    <row r="145" spans="12:21" x14ac:dyDescent="0.25">
      <c r="L145" s="15">
        <v>39325</v>
      </c>
      <c r="M145" s="16">
        <v>187.17931558076501</v>
      </c>
      <c r="N145" s="116">
        <f t="shared" si="9"/>
        <v>4.9579160621553431E-3</v>
      </c>
      <c r="O145" s="116">
        <f t="shared" si="10"/>
        <v>9.8046862538634372E-3</v>
      </c>
      <c r="P145" s="116">
        <f t="shared" si="11"/>
        <v>5.0722801346030577E-2</v>
      </c>
      <c r="Q145" s="17">
        <v>39309.5</v>
      </c>
      <c r="R145" s="18">
        <v>171.515833169426</v>
      </c>
      <c r="S145" s="124">
        <f t="shared" si="12"/>
        <v>1.0598983819920527E-4</v>
      </c>
      <c r="T145" s="125">
        <f t="shared" si="13"/>
        <v>2.2712680520690531E-2</v>
      </c>
      <c r="U145" s="125">
        <f t="shared" si="8"/>
        <v>9.2729611697963676E-2</v>
      </c>
    </row>
    <row r="146" spans="12:21" x14ac:dyDescent="0.25">
      <c r="L146" s="15">
        <v>39355</v>
      </c>
      <c r="M146" s="16">
        <v>185.27023685575799</v>
      </c>
      <c r="N146" s="116">
        <f t="shared" si="9"/>
        <v>-1.0199197059160503E-2</v>
      </c>
      <c r="O146" s="116">
        <f t="shared" si="10"/>
        <v>-6.1662414041482316E-3</v>
      </c>
      <c r="P146" s="116">
        <f t="shared" si="11"/>
        <v>5.0955584950503008E-2</v>
      </c>
      <c r="Q146" s="17">
        <v>39340</v>
      </c>
      <c r="R146" s="18">
        <v>171.52412937638999</v>
      </c>
      <c r="S146" s="124">
        <f t="shared" si="12"/>
        <v>4.836991903722776E-5</v>
      </c>
      <c r="T146" s="125">
        <f t="shared" si="13"/>
        <v>9.6362907792524322E-3</v>
      </c>
      <c r="U146" s="125">
        <f t="shared" si="8"/>
        <v>9.3281427669366535E-2</v>
      </c>
    </row>
    <row r="147" spans="12:21" x14ac:dyDescent="0.25">
      <c r="L147" s="15">
        <v>39386</v>
      </c>
      <c r="M147" s="16">
        <v>182.20967715166401</v>
      </c>
      <c r="N147" s="116">
        <f t="shared" si="9"/>
        <v>-1.6519435372000846E-2</v>
      </c>
      <c r="O147" s="116">
        <f t="shared" si="10"/>
        <v>-2.1723864794857994E-2</v>
      </c>
      <c r="P147" s="116">
        <f t="shared" si="11"/>
        <v>4.0239412570355348E-2</v>
      </c>
      <c r="Q147" s="17">
        <v>39370.5</v>
      </c>
      <c r="R147" s="18">
        <v>170.25251400390599</v>
      </c>
      <c r="S147" s="124">
        <f t="shared" si="12"/>
        <v>-7.4136238271969024E-3</v>
      </c>
      <c r="T147" s="125">
        <f t="shared" si="13"/>
        <v>-7.2604033464225282E-3</v>
      </c>
      <c r="U147" s="125">
        <f t="shared" ref="U147:U210" si="14">R147/R135-1</f>
        <v>7.6240152391228388E-2</v>
      </c>
    </row>
    <row r="148" spans="12:21" x14ac:dyDescent="0.25">
      <c r="L148" s="15">
        <v>39416</v>
      </c>
      <c r="M148" s="16">
        <v>179.410639687778</v>
      </c>
      <c r="N148" s="116">
        <f t="shared" si="9"/>
        <v>-1.5361629017959344E-2</v>
      </c>
      <c r="O148" s="116">
        <f t="shared" si="10"/>
        <v>-4.150392295688754E-2</v>
      </c>
      <c r="P148" s="116">
        <f t="shared" si="11"/>
        <v>2.2261728880166087E-2</v>
      </c>
      <c r="Q148" s="17">
        <v>39401</v>
      </c>
      <c r="R148" s="18">
        <v>170.230073764812</v>
      </c>
      <c r="S148" s="124">
        <f t="shared" si="12"/>
        <v>-1.3180562545744845E-4</v>
      </c>
      <c r="T148" s="125">
        <f t="shared" si="13"/>
        <v>-7.4964473008384269E-3</v>
      </c>
      <c r="U148" s="125">
        <f t="shared" si="14"/>
        <v>6.1690882157738214E-2</v>
      </c>
    </row>
    <row r="149" spans="12:21" x14ac:dyDescent="0.25">
      <c r="L149" s="15">
        <v>39447</v>
      </c>
      <c r="M149" s="16">
        <v>178.913524285873</v>
      </c>
      <c r="N149" s="116">
        <f t="shared" si="9"/>
        <v>-2.7708245328711412E-3</v>
      </c>
      <c r="O149" s="116">
        <f t="shared" si="10"/>
        <v>-3.4310489789215359E-2</v>
      </c>
      <c r="P149" s="116">
        <f t="shared" si="11"/>
        <v>1.0857205882576881E-2</v>
      </c>
      <c r="Q149" s="17">
        <v>39431.5</v>
      </c>
      <c r="R149" s="18">
        <v>168.88016223490601</v>
      </c>
      <c r="S149" s="124">
        <f t="shared" si="12"/>
        <v>-7.9299238968257857E-3</v>
      </c>
      <c r="T149" s="125">
        <f t="shared" si="13"/>
        <v>-1.5414549259609389E-2</v>
      </c>
      <c r="U149" s="125">
        <f t="shared" si="14"/>
        <v>2.8517658659052536E-2</v>
      </c>
    </row>
    <row r="150" spans="12:21" x14ac:dyDescent="0.25">
      <c r="L150" s="15">
        <v>39478</v>
      </c>
      <c r="M150" s="16">
        <v>180.518603920842</v>
      </c>
      <c r="N150" s="116">
        <f t="shared" si="9"/>
        <v>8.9712593912372185E-3</v>
      </c>
      <c r="O150" s="116">
        <f t="shared" si="10"/>
        <v>-9.2809188691687083E-3</v>
      </c>
      <c r="P150" s="116">
        <f t="shared" si="11"/>
        <v>4.5257827726319366E-3</v>
      </c>
      <c r="Q150" s="17">
        <v>39462.5</v>
      </c>
      <c r="R150" s="18">
        <v>167.91745182512699</v>
      </c>
      <c r="S150" s="124">
        <f t="shared" si="12"/>
        <v>-5.7005535584453426E-3</v>
      </c>
      <c r="T150" s="125">
        <f t="shared" si="13"/>
        <v>-1.3715287509501461E-2</v>
      </c>
      <c r="U150" s="125">
        <f t="shared" si="14"/>
        <v>1.7277036441346816E-2</v>
      </c>
    </row>
    <row r="151" spans="12:21" x14ac:dyDescent="0.25">
      <c r="L151" s="15">
        <v>39507</v>
      </c>
      <c r="M151" s="16">
        <v>180.33097249555101</v>
      </c>
      <c r="N151" s="116">
        <f t="shared" si="9"/>
        <v>-1.0394021514439356E-3</v>
      </c>
      <c r="O151" s="116">
        <f t="shared" si="10"/>
        <v>5.1297560132144149E-3</v>
      </c>
      <c r="P151" s="116">
        <f t="shared" si="11"/>
        <v>-8.6465248042966181E-3</v>
      </c>
      <c r="Q151" s="17">
        <v>39492.5</v>
      </c>
      <c r="R151" s="18">
        <v>163.28554272981799</v>
      </c>
      <c r="S151" s="124">
        <f t="shared" si="12"/>
        <v>-2.7584441313061259E-2</v>
      </c>
      <c r="T151" s="125">
        <f t="shared" si="13"/>
        <v>-4.0794971660462864E-2</v>
      </c>
      <c r="U151" s="125">
        <f t="shared" si="14"/>
        <v>-1.4991048328218182E-2</v>
      </c>
    </row>
    <row r="152" spans="12:21" x14ac:dyDescent="0.25">
      <c r="L152" s="15">
        <v>39538</v>
      </c>
      <c r="M152" s="16">
        <v>178.37884923811001</v>
      </c>
      <c r="N152" s="116">
        <f t="shared" si="9"/>
        <v>-1.0825224477116202E-2</v>
      </c>
      <c r="O152" s="116">
        <f t="shared" si="10"/>
        <v>-2.9884551763044165E-3</v>
      </c>
      <c r="P152" s="116">
        <f t="shared" si="11"/>
        <v>-2.8182520362751151E-2</v>
      </c>
      <c r="Q152" s="17">
        <v>39522.5</v>
      </c>
      <c r="R152" s="18">
        <v>159.39303867640999</v>
      </c>
      <c r="S152" s="124">
        <f t="shared" si="12"/>
        <v>-2.3838632547210747E-2</v>
      </c>
      <c r="T152" s="125">
        <f t="shared" si="13"/>
        <v>-5.6176660615115837E-2</v>
      </c>
      <c r="U152" s="125">
        <f t="shared" si="14"/>
        <v>-3.3735138907985185E-2</v>
      </c>
    </row>
    <row r="153" spans="12:21" x14ac:dyDescent="0.25">
      <c r="L153" s="15">
        <v>39568</v>
      </c>
      <c r="M153" s="16">
        <v>175.221342236173</v>
      </c>
      <c r="N153" s="116">
        <f t="shared" si="9"/>
        <v>-1.7701128891812634E-2</v>
      </c>
      <c r="O153" s="116">
        <f t="shared" si="10"/>
        <v>-2.9344685642438639E-2</v>
      </c>
      <c r="P153" s="116">
        <f t="shared" si="11"/>
        <v>-5.3474446602587045E-2</v>
      </c>
      <c r="Q153" s="17">
        <v>39553</v>
      </c>
      <c r="R153" s="18">
        <v>155.14350758160899</v>
      </c>
      <c r="S153" s="124">
        <f t="shared" si="12"/>
        <v>-2.6660706954888647E-2</v>
      </c>
      <c r="T153" s="125">
        <f t="shared" si="13"/>
        <v>-7.6072761375756692E-2</v>
      </c>
      <c r="U153" s="125">
        <f t="shared" si="14"/>
        <v>-6.6200511581612775E-2</v>
      </c>
    </row>
    <row r="154" spans="12:21" x14ac:dyDescent="0.25">
      <c r="L154" s="15">
        <v>39599</v>
      </c>
      <c r="M154" s="16">
        <v>173.76725375941299</v>
      </c>
      <c r="N154" s="116">
        <f t="shared" si="9"/>
        <v>-8.2985808589464138E-3</v>
      </c>
      <c r="O154" s="116">
        <f t="shared" si="10"/>
        <v>-3.6398177447304336E-2</v>
      </c>
      <c r="P154" s="116">
        <f t="shared" si="11"/>
        <v>-6.255140094255518E-2</v>
      </c>
      <c r="Q154" s="17">
        <v>39583.5</v>
      </c>
      <c r="R154" s="18">
        <v>156.69311481950501</v>
      </c>
      <c r="S154" s="124">
        <f t="shared" si="12"/>
        <v>9.988218405342586E-3</v>
      </c>
      <c r="T154" s="125">
        <f t="shared" si="13"/>
        <v>-4.0373616672366386E-2</v>
      </c>
      <c r="U154" s="125">
        <f t="shared" si="14"/>
        <v>-6.567205770505824E-2</v>
      </c>
    </row>
    <row r="155" spans="12:21" x14ac:dyDescent="0.25">
      <c r="L155" s="15">
        <v>39629</v>
      </c>
      <c r="M155" s="16">
        <v>173.08753073964201</v>
      </c>
      <c r="N155" s="116">
        <f t="shared" si="9"/>
        <v>-3.9116864948104402E-3</v>
      </c>
      <c r="O155" s="116">
        <f t="shared" si="10"/>
        <v>-2.9663373886916644E-2</v>
      </c>
      <c r="P155" s="116">
        <f t="shared" si="11"/>
        <v>-7.1517183977156118E-2</v>
      </c>
      <c r="Q155" s="17">
        <v>39614</v>
      </c>
      <c r="R155" s="18">
        <v>158.854335533946</v>
      </c>
      <c r="S155" s="124">
        <f t="shared" si="12"/>
        <v>1.37926973813145E-2</v>
      </c>
      <c r="T155" s="125">
        <f t="shared" si="13"/>
        <v>-3.3797156195611855E-3</v>
      </c>
      <c r="U155" s="125">
        <f t="shared" si="14"/>
        <v>-6.4941459339814656E-2</v>
      </c>
    </row>
    <row r="156" spans="12:21" x14ac:dyDescent="0.25">
      <c r="L156" s="15">
        <v>39660</v>
      </c>
      <c r="M156" s="16">
        <v>172.77768115114799</v>
      </c>
      <c r="N156" s="116">
        <f t="shared" si="9"/>
        <v>-1.79013235193759E-3</v>
      </c>
      <c r="O156" s="116">
        <f t="shared" si="10"/>
        <v>-1.3946138374692496E-2</v>
      </c>
      <c r="P156" s="116">
        <f t="shared" si="11"/>
        <v>-7.2363856802389548E-2</v>
      </c>
      <c r="Q156" s="17">
        <v>39644.5</v>
      </c>
      <c r="R156" s="18">
        <v>161.49746842709499</v>
      </c>
      <c r="S156" s="124">
        <f t="shared" si="12"/>
        <v>1.6638720525094852E-2</v>
      </c>
      <c r="T156" s="125">
        <f t="shared" si="13"/>
        <v>4.095537702177876E-2</v>
      </c>
      <c r="U156" s="125">
        <f t="shared" si="14"/>
        <v>-5.831092947496852E-2</v>
      </c>
    </row>
    <row r="157" spans="12:21" x14ac:dyDescent="0.25">
      <c r="L157" s="15">
        <v>39691</v>
      </c>
      <c r="M157" s="16">
        <v>171.64501356346199</v>
      </c>
      <c r="N157" s="116">
        <f t="shared" si="9"/>
        <v>-6.5556360065691655E-3</v>
      </c>
      <c r="O157" s="116">
        <f t="shared" si="10"/>
        <v>-1.2213119273262629E-2</v>
      </c>
      <c r="P157" s="116">
        <f t="shared" si="11"/>
        <v>-8.299155261415736E-2</v>
      </c>
      <c r="Q157" s="17">
        <v>39675.5</v>
      </c>
      <c r="R157" s="18">
        <v>159.040280050734</v>
      </c>
      <c r="S157" s="124">
        <f t="shared" si="12"/>
        <v>-1.5215027209359855E-2</v>
      </c>
      <c r="T157" s="125">
        <f t="shared" si="13"/>
        <v>1.4979376942839462E-2</v>
      </c>
      <c r="U157" s="125">
        <f t="shared" si="14"/>
        <v>-7.2737034757417773E-2</v>
      </c>
    </row>
    <row r="158" spans="12:21" x14ac:dyDescent="0.25">
      <c r="L158" s="15">
        <v>39721</v>
      </c>
      <c r="M158" s="16">
        <v>167.963957414205</v>
      </c>
      <c r="N158" s="116">
        <f t="shared" si="9"/>
        <v>-2.1445750580432632E-2</v>
      </c>
      <c r="O158" s="116">
        <f t="shared" si="10"/>
        <v>-2.9601053891882501E-2</v>
      </c>
      <c r="P158" s="116">
        <f t="shared" si="11"/>
        <v>-9.3411007268408563E-2</v>
      </c>
      <c r="Q158" s="17">
        <v>39706</v>
      </c>
      <c r="R158" s="18">
        <v>156.85320717387401</v>
      </c>
      <c r="S158" s="124">
        <f t="shared" si="12"/>
        <v>-1.3751691559913626E-2</v>
      </c>
      <c r="T158" s="125">
        <f t="shared" si="13"/>
        <v>-1.2597253662266938E-2</v>
      </c>
      <c r="U158" s="125">
        <f t="shared" si="14"/>
        <v>-8.5532701759542751E-2</v>
      </c>
    </row>
    <row r="159" spans="12:21" x14ac:dyDescent="0.25">
      <c r="L159" s="15">
        <v>39752</v>
      </c>
      <c r="M159" s="16">
        <v>163.79163892452101</v>
      </c>
      <c r="N159" s="116">
        <f t="shared" si="9"/>
        <v>-2.4840558378812827E-2</v>
      </c>
      <c r="O159" s="116">
        <f t="shared" si="10"/>
        <v>-5.2009276700304086E-2</v>
      </c>
      <c r="P159" s="116">
        <f t="shared" si="11"/>
        <v>-0.10108155897676374</v>
      </c>
      <c r="Q159" s="17">
        <v>39736.5</v>
      </c>
      <c r="R159" s="18">
        <v>154.45279844478699</v>
      </c>
      <c r="S159" s="124">
        <f t="shared" si="12"/>
        <v>-1.5303536168222109E-2</v>
      </c>
      <c r="T159" s="125">
        <f t="shared" si="13"/>
        <v>-4.3620931342884695E-2</v>
      </c>
      <c r="U159" s="125">
        <f t="shared" si="14"/>
        <v>-9.280165788774497E-2</v>
      </c>
    </row>
    <row r="160" spans="12:21" x14ac:dyDescent="0.25">
      <c r="L160" s="15">
        <v>39782</v>
      </c>
      <c r="M160" s="16">
        <v>157.88756389139999</v>
      </c>
      <c r="N160" s="116">
        <f t="shared" ref="N160:N223" si="15">M160/M159-1</f>
        <v>-3.6046254081636975E-2</v>
      </c>
      <c r="O160" s="116">
        <f t="shared" si="10"/>
        <v>-8.0150593288138117E-2</v>
      </c>
      <c r="P160" s="116">
        <f t="shared" si="11"/>
        <v>-0.1199654370210923</v>
      </c>
      <c r="Q160" s="17">
        <v>39767</v>
      </c>
      <c r="R160" s="18">
        <v>151.70263601857499</v>
      </c>
      <c r="S160" s="124">
        <f t="shared" si="12"/>
        <v>-1.780584394652529E-2</v>
      </c>
      <c r="T160" s="125">
        <f t="shared" si="13"/>
        <v>-4.6137016545860554E-2</v>
      </c>
      <c r="U160" s="125">
        <f t="shared" si="14"/>
        <v>-0.10883762978235156</v>
      </c>
    </row>
    <row r="161" spans="12:21" x14ac:dyDescent="0.25">
      <c r="L161" s="15">
        <v>39813</v>
      </c>
      <c r="M161" s="16">
        <v>155.07454744827399</v>
      </c>
      <c r="N161" s="116">
        <f t="shared" si="15"/>
        <v>-1.7816580190323839E-2</v>
      </c>
      <c r="O161" s="116">
        <f t="shared" si="10"/>
        <v>-7.6739141922842813E-2</v>
      </c>
      <c r="P161" s="116">
        <f t="shared" si="11"/>
        <v>-0.13324301185587528</v>
      </c>
      <c r="Q161" s="17">
        <v>39797.5</v>
      </c>
      <c r="R161" s="18">
        <v>147.34295618527301</v>
      </c>
      <c r="S161" s="124">
        <f t="shared" si="12"/>
        <v>-2.8738326160450911E-2</v>
      </c>
      <c r="T161" s="125">
        <f t="shared" si="13"/>
        <v>-6.0631536708450895E-2</v>
      </c>
      <c r="U161" s="125">
        <f t="shared" si="14"/>
        <v>-0.12752952013200669</v>
      </c>
    </row>
    <row r="162" spans="12:21" x14ac:dyDescent="0.25">
      <c r="L162" s="15">
        <v>39844</v>
      </c>
      <c r="M162" s="16">
        <v>151.551153435684</v>
      </c>
      <c r="N162" s="116">
        <f t="shared" si="15"/>
        <v>-2.2720646750655438E-2</v>
      </c>
      <c r="O162" s="116">
        <f t="shared" ref="O162:O225" si="16">M162/M159-1</f>
        <v>-7.4732053291668432E-2</v>
      </c>
      <c r="P162" s="116">
        <f t="shared" si="11"/>
        <v>-0.16046795098116495</v>
      </c>
      <c r="Q162" s="17">
        <v>39828.5</v>
      </c>
      <c r="R162" s="18">
        <v>143.826564570496</v>
      </c>
      <c r="S162" s="124">
        <f t="shared" si="12"/>
        <v>-2.3865352683404839E-2</v>
      </c>
      <c r="T162" s="125">
        <f t="shared" si="13"/>
        <v>-6.8799231747747158E-2</v>
      </c>
      <c r="U162" s="125">
        <f t="shared" si="14"/>
        <v>-0.14346863290731549</v>
      </c>
    </row>
    <row r="163" spans="12:21" x14ac:dyDescent="0.25">
      <c r="L163" s="15">
        <v>39872</v>
      </c>
      <c r="M163" s="16">
        <v>149.33071725165701</v>
      </c>
      <c r="N163" s="116">
        <f t="shared" si="15"/>
        <v>-1.4651397456828419E-2</v>
      </c>
      <c r="O163" s="116">
        <f t="shared" si="16"/>
        <v>-5.4195824096878509E-2</v>
      </c>
      <c r="P163" s="116">
        <f t="shared" si="11"/>
        <v>-0.17190754763250016</v>
      </c>
      <c r="Q163" s="17">
        <v>39858</v>
      </c>
      <c r="R163" s="18">
        <v>142.68980297245099</v>
      </c>
      <c r="S163" s="124">
        <f t="shared" si="12"/>
        <v>-7.9036970773770365E-3</v>
      </c>
      <c r="T163" s="125">
        <f t="shared" si="13"/>
        <v>-5.9411182842072918E-2</v>
      </c>
      <c r="U163" s="125">
        <f t="shared" si="14"/>
        <v>-0.12613327189318857</v>
      </c>
    </row>
    <row r="164" spans="12:21" x14ac:dyDescent="0.25">
      <c r="L164" s="15">
        <v>39903</v>
      </c>
      <c r="M164" s="16">
        <v>144.63542648619699</v>
      </c>
      <c r="N164" s="116">
        <f t="shared" si="15"/>
        <v>-3.1442230050682474E-2</v>
      </c>
      <c r="O164" s="116">
        <f t="shared" si="16"/>
        <v>-6.7316791400336196E-2</v>
      </c>
      <c r="P164" s="116">
        <f t="shared" si="11"/>
        <v>-0.18916717366457736</v>
      </c>
      <c r="Q164" s="17">
        <v>39887.5</v>
      </c>
      <c r="R164" s="18">
        <v>139.96291403066499</v>
      </c>
      <c r="S164" s="124">
        <f t="shared" si="12"/>
        <v>-1.9110608361499248E-2</v>
      </c>
      <c r="T164" s="125">
        <f t="shared" si="13"/>
        <v>-5.0087512465327166E-2</v>
      </c>
      <c r="U164" s="125">
        <f t="shared" si="14"/>
        <v>-0.1219007103891836</v>
      </c>
    </row>
    <row r="165" spans="12:21" x14ac:dyDescent="0.25">
      <c r="L165" s="15">
        <v>39933</v>
      </c>
      <c r="M165" s="16">
        <v>141.502337374842</v>
      </c>
      <c r="N165" s="116">
        <f t="shared" si="15"/>
        <v>-2.1661975820660984E-2</v>
      </c>
      <c r="O165" s="116">
        <f t="shared" si="16"/>
        <v>-6.6306430753142132E-2</v>
      </c>
      <c r="P165" s="116">
        <f t="shared" si="11"/>
        <v>-0.19243663146857226</v>
      </c>
      <c r="Q165" s="17">
        <v>39918</v>
      </c>
      <c r="R165" s="18">
        <v>135.204279699182</v>
      </c>
      <c r="S165" s="124">
        <f t="shared" si="12"/>
        <v>-3.3999251619185378E-2</v>
      </c>
      <c r="T165" s="125">
        <f t="shared" si="13"/>
        <v>-5.9949181829256792E-2</v>
      </c>
      <c r="U165" s="125">
        <f t="shared" si="14"/>
        <v>-0.12852118785530553</v>
      </c>
    </row>
    <row r="166" spans="12:21" x14ac:dyDescent="0.25">
      <c r="L166" s="15">
        <v>39964</v>
      </c>
      <c r="M166" s="16">
        <v>139.295978682221</v>
      </c>
      <c r="N166" s="116">
        <f t="shared" si="15"/>
        <v>-1.5592383373684626E-2</v>
      </c>
      <c r="O166" s="116">
        <f t="shared" si="16"/>
        <v>-6.7198087266433837E-2</v>
      </c>
      <c r="P166" s="116">
        <f t="shared" si="11"/>
        <v>-0.1983761285939335</v>
      </c>
      <c r="Q166" s="17">
        <v>39948.5</v>
      </c>
      <c r="R166" s="18">
        <v>126.406651041606</v>
      </c>
      <c r="S166" s="124">
        <f t="shared" si="12"/>
        <v>-6.5069158144623662E-2</v>
      </c>
      <c r="T166" s="125">
        <f t="shared" si="13"/>
        <v>-0.11411573631501037</v>
      </c>
      <c r="U166" s="125">
        <f t="shared" si="14"/>
        <v>-0.19328522387716929</v>
      </c>
    </row>
    <row r="167" spans="12:21" x14ac:dyDescent="0.25">
      <c r="L167" s="15">
        <v>39994</v>
      </c>
      <c r="M167" s="16">
        <v>139.53135367965899</v>
      </c>
      <c r="N167" s="116">
        <f t="shared" si="15"/>
        <v>1.689747253759144E-3</v>
      </c>
      <c r="O167" s="116">
        <f t="shared" si="16"/>
        <v>-3.5289229827970892E-2</v>
      </c>
      <c r="P167" s="116">
        <f t="shared" si="11"/>
        <v>-0.19386825218772208</v>
      </c>
      <c r="Q167" s="17">
        <v>39979</v>
      </c>
      <c r="R167" s="18">
        <v>120.015851988778</v>
      </c>
      <c r="S167" s="124">
        <f t="shared" si="12"/>
        <v>-5.0557458805901789E-2</v>
      </c>
      <c r="T167" s="125">
        <f t="shared" si="13"/>
        <v>-0.14251676724533413</v>
      </c>
      <c r="U167" s="125">
        <f t="shared" si="14"/>
        <v>-0.24449117749681126</v>
      </c>
    </row>
    <row r="168" spans="12:21" x14ac:dyDescent="0.25">
      <c r="L168" s="15">
        <v>40025</v>
      </c>
      <c r="M168" s="16">
        <v>139.80934837233201</v>
      </c>
      <c r="N168" s="116">
        <f t="shared" si="15"/>
        <v>1.9923457011048473E-3</v>
      </c>
      <c r="O168" s="116">
        <f t="shared" si="16"/>
        <v>-1.1964388955817973E-2</v>
      </c>
      <c r="P168" s="116">
        <f t="shared" si="11"/>
        <v>-0.19081360832696259</v>
      </c>
      <c r="Q168" s="17">
        <v>40009</v>
      </c>
      <c r="R168" s="18">
        <v>114.85970433528</v>
      </c>
      <c r="S168" s="124">
        <f t="shared" si="12"/>
        <v>-4.2962221807000267E-2</v>
      </c>
      <c r="T168" s="125">
        <f t="shared" si="13"/>
        <v>-0.15047286527591397</v>
      </c>
      <c r="U168" s="125">
        <f t="shared" si="14"/>
        <v>-0.28878325181220244</v>
      </c>
    </row>
    <row r="169" spans="12:21" x14ac:dyDescent="0.25">
      <c r="L169" s="15">
        <v>40056</v>
      </c>
      <c r="M169" s="16">
        <v>138.95159407262</v>
      </c>
      <c r="N169" s="116">
        <f t="shared" si="15"/>
        <v>-6.1351712864556873E-3</v>
      </c>
      <c r="O169" s="116">
        <f t="shared" si="16"/>
        <v>-2.4723226963117018E-3</v>
      </c>
      <c r="P169" s="116">
        <f t="shared" si="11"/>
        <v>-0.19047112882632222</v>
      </c>
      <c r="Q169" s="17">
        <v>40040</v>
      </c>
      <c r="R169" s="18">
        <v>115.06776212314401</v>
      </c>
      <c r="S169" s="124">
        <f t="shared" si="12"/>
        <v>1.8114080048183823E-3</v>
      </c>
      <c r="T169" s="136">
        <f t="shared" si="13"/>
        <v>-8.9701679658690248E-2</v>
      </c>
      <c r="U169" s="136">
        <f t="shared" si="14"/>
        <v>-0.27648667314697084</v>
      </c>
    </row>
    <row r="170" spans="12:21" x14ac:dyDescent="0.25">
      <c r="L170" s="15">
        <v>40086</v>
      </c>
      <c r="M170" s="16">
        <v>135.13229408872201</v>
      </c>
      <c r="N170" s="116">
        <f t="shared" si="15"/>
        <v>-2.7486550329907877E-2</v>
      </c>
      <c r="O170" s="116">
        <f t="shared" si="16"/>
        <v>-3.1527391334828625E-2</v>
      </c>
      <c r="P170" s="116">
        <f t="shared" si="11"/>
        <v>-0.19546850307009001</v>
      </c>
      <c r="Q170" s="17">
        <v>40071</v>
      </c>
      <c r="R170" s="18">
        <v>115.00781723258</v>
      </c>
      <c r="S170" s="124">
        <f t="shared" si="12"/>
        <v>-5.2095295378962181E-4</v>
      </c>
      <c r="T170" s="136">
        <f t="shared" si="13"/>
        <v>-4.1728110688797004E-2</v>
      </c>
      <c r="U170" s="136">
        <f t="shared" si="14"/>
        <v>-0.26678058227338508</v>
      </c>
    </row>
    <row r="171" spans="12:21" x14ac:dyDescent="0.25">
      <c r="L171" s="15">
        <v>40117</v>
      </c>
      <c r="M171" s="16">
        <v>130.58325878490101</v>
      </c>
      <c r="N171" s="116">
        <f t="shared" si="15"/>
        <v>-3.3663568982513548E-2</v>
      </c>
      <c r="O171" s="116">
        <f t="shared" si="16"/>
        <v>-6.5990505605251992E-2</v>
      </c>
      <c r="P171" s="116">
        <f t="shared" ref="P171:P234" si="17">M171/M159-1</f>
        <v>-0.20274771262850111</v>
      </c>
      <c r="Q171" s="17">
        <v>40101</v>
      </c>
      <c r="R171" s="18">
        <v>114.517341086135</v>
      </c>
      <c r="S171" s="124">
        <f t="shared" si="12"/>
        <v>-4.2647200707505162E-3</v>
      </c>
      <c r="T171" s="136">
        <f t="shared" si="13"/>
        <v>-2.9807080831900645E-3</v>
      </c>
      <c r="U171" s="136">
        <f t="shared" si="14"/>
        <v>-0.25856091803301262</v>
      </c>
    </row>
    <row r="172" spans="12:21" x14ac:dyDescent="0.25">
      <c r="L172" s="15">
        <v>40147</v>
      </c>
      <c r="M172" s="16">
        <v>128.62881586159699</v>
      </c>
      <c r="N172" s="116">
        <f t="shared" si="15"/>
        <v>-1.496702518753501E-2</v>
      </c>
      <c r="O172" s="116">
        <f t="shared" si="16"/>
        <v>-7.4290462660169476E-2</v>
      </c>
      <c r="P172" s="116">
        <f t="shared" si="17"/>
        <v>-0.18531382275255115</v>
      </c>
      <c r="Q172" s="17">
        <v>40132</v>
      </c>
      <c r="R172" s="18">
        <v>111.470862846443</v>
      </c>
      <c r="S172" s="124">
        <f t="shared" si="12"/>
        <v>-2.6602767849810416E-2</v>
      </c>
      <c r="T172" s="136">
        <f t="shared" si="13"/>
        <v>-3.125896611121759E-2</v>
      </c>
      <c r="U172" s="136">
        <f t="shared" si="14"/>
        <v>-0.265201543150548</v>
      </c>
    </row>
    <row r="173" spans="12:21" x14ac:dyDescent="0.25">
      <c r="L173" s="15">
        <v>40178</v>
      </c>
      <c r="M173" s="16">
        <v>129.074032045835</v>
      </c>
      <c r="N173" s="116">
        <f t="shared" si="15"/>
        <v>3.4612476314563878E-3</v>
      </c>
      <c r="O173" s="116">
        <f t="shared" si="16"/>
        <v>-4.4832081655547196E-2</v>
      </c>
      <c r="P173" s="116">
        <f t="shared" si="17"/>
        <v>-0.16766462214640099</v>
      </c>
      <c r="Q173" s="17">
        <v>40162</v>
      </c>
      <c r="R173" s="18">
        <v>108.92679623870301</v>
      </c>
      <c r="S173" s="124">
        <f t="shared" si="12"/>
        <v>-2.2822704900423929E-2</v>
      </c>
      <c r="T173" s="136">
        <f t="shared" si="13"/>
        <v>-5.2874849207679153E-2</v>
      </c>
      <c r="U173" s="136">
        <f t="shared" si="14"/>
        <v>-0.26072613812814027</v>
      </c>
    </row>
    <row r="174" spans="12:21" x14ac:dyDescent="0.25">
      <c r="L174" s="15">
        <v>40209</v>
      </c>
      <c r="M174" s="16">
        <v>131.32399108653701</v>
      </c>
      <c r="N174" s="116">
        <f t="shared" si="15"/>
        <v>1.7431539133317298E-2</v>
      </c>
      <c r="O174" s="116">
        <f t="shared" si="16"/>
        <v>5.6724905514584645E-3</v>
      </c>
      <c r="P174" s="116">
        <f t="shared" si="17"/>
        <v>-0.1334675579208382</v>
      </c>
      <c r="Q174" s="17">
        <v>40193</v>
      </c>
      <c r="R174" s="18">
        <v>108.039398121676</v>
      </c>
      <c r="S174" s="124">
        <f t="shared" si="12"/>
        <v>-8.1467384304808599E-3</v>
      </c>
      <c r="T174" s="136">
        <f t="shared" si="13"/>
        <v>-5.6567353931022302E-2</v>
      </c>
      <c r="U174" s="136">
        <f t="shared" si="14"/>
        <v>-0.24882167321238535</v>
      </c>
    </row>
    <row r="175" spans="12:21" x14ac:dyDescent="0.25">
      <c r="L175" s="15">
        <v>40237</v>
      </c>
      <c r="M175" s="16">
        <v>132.549025613754</v>
      </c>
      <c r="N175" s="116">
        <f t="shared" si="15"/>
        <v>9.3283376257560224E-3</v>
      </c>
      <c r="O175" s="116">
        <f t="shared" si="16"/>
        <v>3.0476917057023156E-2</v>
      </c>
      <c r="P175" s="116">
        <f t="shared" si="17"/>
        <v>-0.11237936806813797</v>
      </c>
      <c r="Q175" s="17">
        <v>40224</v>
      </c>
      <c r="R175" s="18">
        <v>109.09742713882601</v>
      </c>
      <c r="S175" s="124">
        <f t="shared" si="12"/>
        <v>9.7929925151789554E-3</v>
      </c>
      <c r="T175" s="135">
        <f t="shared" si="13"/>
        <v>-2.1291982918321239E-2</v>
      </c>
      <c r="U175" s="135">
        <f t="shared" si="14"/>
        <v>-0.2354223997359548</v>
      </c>
    </row>
    <row r="176" spans="12:21" x14ac:dyDescent="0.25">
      <c r="L176" s="15">
        <v>40268</v>
      </c>
      <c r="M176" s="16">
        <v>131.82683461680401</v>
      </c>
      <c r="N176" s="116">
        <f t="shared" si="15"/>
        <v>-5.4484821265637917E-3</v>
      </c>
      <c r="O176" s="116">
        <f t="shared" si="16"/>
        <v>2.1327315241778999E-2</v>
      </c>
      <c r="P176" s="116">
        <f t="shared" si="17"/>
        <v>-8.8557777168205343E-2</v>
      </c>
      <c r="Q176" s="17">
        <v>40252</v>
      </c>
      <c r="R176" s="18">
        <v>111.441055476511</v>
      </c>
      <c r="S176" s="124">
        <f t="shared" si="12"/>
        <v>2.1481976240399714E-2</v>
      </c>
      <c r="T176" s="135">
        <f t="shared" si="13"/>
        <v>2.3082100315318321E-2</v>
      </c>
      <c r="U176" s="135">
        <f t="shared" si="14"/>
        <v>-0.20378154278714888</v>
      </c>
    </row>
    <row r="177" spans="12:21" x14ac:dyDescent="0.25">
      <c r="L177" s="15">
        <v>40298</v>
      </c>
      <c r="M177" s="16">
        <v>129.392097973311</v>
      </c>
      <c r="N177" s="116">
        <f t="shared" si="15"/>
        <v>-1.8469203562160419E-2</v>
      </c>
      <c r="O177" s="116">
        <f t="shared" si="16"/>
        <v>-1.4710892482341476E-2</v>
      </c>
      <c r="P177" s="116">
        <f t="shared" si="17"/>
        <v>-8.5583317040557327E-2</v>
      </c>
      <c r="Q177" s="17">
        <v>40283</v>
      </c>
      <c r="R177" s="18">
        <v>114.570930888071</v>
      </c>
      <c r="S177" s="124">
        <f t="shared" si="12"/>
        <v>2.8085478894443128E-2</v>
      </c>
      <c r="T177" s="135">
        <f t="shared" si="13"/>
        <v>6.0455101379212284E-2</v>
      </c>
      <c r="U177" s="135">
        <f t="shared" si="14"/>
        <v>-0.15260869594526472</v>
      </c>
    </row>
    <row r="178" spans="12:21" x14ac:dyDescent="0.25">
      <c r="L178" s="15">
        <v>40329</v>
      </c>
      <c r="M178" s="16">
        <v>125.922657221649</v>
      </c>
      <c r="N178" s="116">
        <f t="shared" si="15"/>
        <v>-2.6813389735574233E-2</v>
      </c>
      <c r="O178" s="116">
        <f t="shared" si="16"/>
        <v>-4.9991830278814264E-2</v>
      </c>
      <c r="P178" s="116">
        <f t="shared" si="17"/>
        <v>-9.6006514955330191E-2</v>
      </c>
      <c r="Q178" s="17">
        <v>40313</v>
      </c>
      <c r="R178" s="18">
        <v>117.012272694217</v>
      </c>
      <c r="S178" s="124">
        <f t="shared" si="12"/>
        <v>2.1308562191320934E-2</v>
      </c>
      <c r="T178" s="135">
        <f t="shared" si="13"/>
        <v>7.2548416245594716E-2</v>
      </c>
      <c r="U178" s="135">
        <f t="shared" si="14"/>
        <v>-7.4318702931991165E-2</v>
      </c>
    </row>
    <row r="179" spans="12:21" x14ac:dyDescent="0.25">
      <c r="L179" s="15">
        <v>40359</v>
      </c>
      <c r="M179" s="16">
        <v>123.857465232564</v>
      </c>
      <c r="N179" s="116">
        <f t="shared" si="15"/>
        <v>-1.6400479744084984E-2</v>
      </c>
      <c r="O179" s="116">
        <f t="shared" si="16"/>
        <v>-6.0453316712075211E-2</v>
      </c>
      <c r="P179" s="116">
        <f t="shared" si="17"/>
        <v>-0.11233237572595811</v>
      </c>
      <c r="Q179" s="17">
        <v>40344</v>
      </c>
      <c r="R179" s="18">
        <v>118.164265246697</v>
      </c>
      <c r="S179" s="124">
        <f t="shared" si="12"/>
        <v>9.8450574965793791E-3</v>
      </c>
      <c r="T179" s="135">
        <f t="shared" si="13"/>
        <v>6.0329738815180889E-2</v>
      </c>
      <c r="U179" s="135">
        <f t="shared" si="14"/>
        <v>-1.5427851499601353E-2</v>
      </c>
    </row>
    <row r="180" spans="12:21" x14ac:dyDescent="0.25">
      <c r="L180" s="15">
        <v>40390</v>
      </c>
      <c r="M180" s="16">
        <v>123.607410965616</v>
      </c>
      <c r="N180" s="116">
        <f t="shared" si="15"/>
        <v>-2.0188873272877217E-3</v>
      </c>
      <c r="O180" s="116">
        <f t="shared" si="16"/>
        <v>-4.4706648228921786E-2</v>
      </c>
      <c r="P180" s="116">
        <f t="shared" si="17"/>
        <v>-0.1158859374951664</v>
      </c>
      <c r="Q180" s="17">
        <v>40374</v>
      </c>
      <c r="R180" s="18">
        <v>118.05865847407701</v>
      </c>
      <c r="S180" s="124">
        <f t="shared" si="12"/>
        <v>-8.9372850920299562E-4</v>
      </c>
      <c r="T180" s="135">
        <f t="shared" si="13"/>
        <v>3.0441644830601078E-2</v>
      </c>
      <c r="U180" s="135">
        <f t="shared" si="14"/>
        <v>2.7850969644316104E-2</v>
      </c>
    </row>
    <row r="181" spans="12:21" x14ac:dyDescent="0.25">
      <c r="L181" s="15">
        <v>40421</v>
      </c>
      <c r="M181" s="16">
        <v>124.447191674667</v>
      </c>
      <c r="N181" s="116">
        <f t="shared" si="15"/>
        <v>6.7939349468666421E-3</v>
      </c>
      <c r="O181" s="116">
        <f t="shared" si="16"/>
        <v>-1.1717236433352096E-2</v>
      </c>
      <c r="P181" s="116">
        <f t="shared" si="17"/>
        <v>-0.1043845699990501</v>
      </c>
      <c r="Q181" s="17">
        <v>40405</v>
      </c>
      <c r="R181" s="18">
        <v>119.445408103726</v>
      </c>
      <c r="S181" s="124">
        <f t="shared" si="12"/>
        <v>1.1746276364418273E-2</v>
      </c>
      <c r="T181" s="135">
        <f t="shared" si="13"/>
        <v>2.0793847974112989E-2</v>
      </c>
      <c r="U181" s="135">
        <f t="shared" si="14"/>
        <v>3.8044069857699148E-2</v>
      </c>
    </row>
    <row r="182" spans="12:21" x14ac:dyDescent="0.25">
      <c r="L182" s="15">
        <v>40451</v>
      </c>
      <c r="M182" s="16">
        <v>124.155105062457</v>
      </c>
      <c r="N182" s="116">
        <f t="shared" si="15"/>
        <v>-2.3470727485244147E-3</v>
      </c>
      <c r="O182" s="116">
        <f t="shared" si="16"/>
        <v>2.4030834906407783E-3</v>
      </c>
      <c r="P182" s="116">
        <f t="shared" si="17"/>
        <v>-8.1232906614149947E-2</v>
      </c>
      <c r="Q182" s="17">
        <v>40436</v>
      </c>
      <c r="R182" s="18">
        <v>121.602455292947</v>
      </c>
      <c r="S182" s="124">
        <f t="shared" si="12"/>
        <v>1.8058854027672933E-2</v>
      </c>
      <c r="T182" s="135">
        <f t="shared" si="13"/>
        <v>2.9096698896844408E-2</v>
      </c>
      <c r="U182" s="135">
        <f t="shared" si="14"/>
        <v>5.7340780992571005E-2</v>
      </c>
    </row>
    <row r="183" spans="12:21" x14ac:dyDescent="0.25">
      <c r="L183" s="15">
        <v>40482</v>
      </c>
      <c r="M183" s="16">
        <v>123.265038969485</v>
      </c>
      <c r="N183" s="116">
        <f t="shared" si="15"/>
        <v>-7.1689850572334013E-3</v>
      </c>
      <c r="O183" s="116">
        <f t="shared" si="16"/>
        <v>-2.7698338914826648E-3</v>
      </c>
      <c r="P183" s="116">
        <f t="shared" si="17"/>
        <v>-5.6042557702367435E-2</v>
      </c>
      <c r="Q183" s="17">
        <v>40466</v>
      </c>
      <c r="R183" s="18">
        <v>123.96013496621801</v>
      </c>
      <c r="S183" s="124">
        <f t="shared" si="12"/>
        <v>1.9388421620198715E-2</v>
      </c>
      <c r="T183" s="135">
        <f t="shared" si="13"/>
        <v>4.9987663492185419E-2</v>
      </c>
      <c r="U183" s="135">
        <f t="shared" si="14"/>
        <v>8.2457327340324182E-2</v>
      </c>
    </row>
    <row r="184" spans="12:21" x14ac:dyDescent="0.25">
      <c r="L184" s="15">
        <v>40512</v>
      </c>
      <c r="M184" s="16">
        <v>122.643070537688</v>
      </c>
      <c r="N184" s="116">
        <f t="shared" si="15"/>
        <v>-5.0457813261306494E-3</v>
      </c>
      <c r="O184" s="116">
        <f t="shared" si="16"/>
        <v>-1.4497081956621138E-2</v>
      </c>
      <c r="P184" s="116">
        <f t="shared" si="17"/>
        <v>-4.6535026259975631E-2</v>
      </c>
      <c r="Q184" s="17">
        <v>40497</v>
      </c>
      <c r="R184" s="18">
        <v>123.861307845957</v>
      </c>
      <c r="S184" s="124">
        <f t="shared" si="12"/>
        <v>-7.9724921474100263E-4</v>
      </c>
      <c r="T184" s="135">
        <f t="shared" si="13"/>
        <v>3.6970025154891228E-2</v>
      </c>
      <c r="U184" s="135">
        <f t="shared" si="14"/>
        <v>0.11115411402693187</v>
      </c>
    </row>
    <row r="185" spans="12:21" x14ac:dyDescent="0.25">
      <c r="L185" s="15">
        <v>40543</v>
      </c>
      <c r="M185" s="16">
        <v>123.122924838614</v>
      </c>
      <c r="N185" s="116">
        <f t="shared" si="15"/>
        <v>3.9126083424219082E-3</v>
      </c>
      <c r="O185" s="116">
        <f t="shared" si="16"/>
        <v>-8.3136349755714711E-3</v>
      </c>
      <c r="P185" s="116">
        <f t="shared" si="17"/>
        <v>-4.6106154064418869E-2</v>
      </c>
      <c r="Q185" s="17">
        <v>40527</v>
      </c>
      <c r="R185" s="18">
        <v>124.247925789232</v>
      </c>
      <c r="S185" s="124">
        <f t="shared" si="12"/>
        <v>3.1213778539769255E-3</v>
      </c>
      <c r="T185" s="135">
        <f t="shared" si="13"/>
        <v>2.1755074680950504E-2</v>
      </c>
      <c r="U185" s="135">
        <f t="shared" si="14"/>
        <v>0.14065528482958545</v>
      </c>
    </row>
    <row r="186" spans="12:21" x14ac:dyDescent="0.25">
      <c r="L186" s="15">
        <v>40574</v>
      </c>
      <c r="M186" s="16">
        <v>122.42240330131899</v>
      </c>
      <c r="N186" s="116">
        <f t="shared" si="15"/>
        <v>-5.6896109170020415E-3</v>
      </c>
      <c r="O186" s="116">
        <f t="shared" si="16"/>
        <v>-6.8359664281987254E-3</v>
      </c>
      <c r="P186" s="116">
        <f t="shared" si="17"/>
        <v>-6.7783408892532315E-2</v>
      </c>
      <c r="Q186" s="17">
        <v>40558</v>
      </c>
      <c r="R186" s="18">
        <v>125.19404116450799</v>
      </c>
      <c r="S186" s="124">
        <f t="shared" si="12"/>
        <v>7.6147377854898224E-3</v>
      </c>
      <c r="T186" s="135">
        <f t="shared" si="13"/>
        <v>9.9540565894531419E-3</v>
      </c>
      <c r="U186" s="135">
        <f t="shared" si="14"/>
        <v>0.15878136440108737</v>
      </c>
    </row>
    <row r="187" spans="12:21" x14ac:dyDescent="0.25">
      <c r="L187" s="15">
        <v>40602</v>
      </c>
      <c r="M187" s="16">
        <v>120.952667349672</v>
      </c>
      <c r="N187" s="116">
        <f t="shared" si="15"/>
        <v>-1.2005449264294588E-2</v>
      </c>
      <c r="O187" s="116">
        <f t="shared" si="16"/>
        <v>-1.3783112087825233E-2</v>
      </c>
      <c r="P187" s="116">
        <f t="shared" si="17"/>
        <v>-8.7487314300398022E-2</v>
      </c>
      <c r="Q187" s="17">
        <v>40589</v>
      </c>
      <c r="R187" s="18">
        <v>126.533646571277</v>
      </c>
      <c r="S187" s="124">
        <f t="shared" si="12"/>
        <v>1.070023296882594E-2</v>
      </c>
      <c r="T187" s="135">
        <f t="shared" si="13"/>
        <v>2.1575250348910613E-2</v>
      </c>
      <c r="U187" s="135">
        <f t="shared" si="14"/>
        <v>0.15982246226818431</v>
      </c>
    </row>
    <row r="188" spans="12:21" x14ac:dyDescent="0.25">
      <c r="L188" s="15">
        <v>40633</v>
      </c>
      <c r="M188" s="16">
        <v>119.64154575655699</v>
      </c>
      <c r="N188" s="116">
        <f t="shared" si="15"/>
        <v>-1.0839956007952845E-2</v>
      </c>
      <c r="O188" s="116">
        <f t="shared" si="16"/>
        <v>-2.8275636617797195E-2</v>
      </c>
      <c r="P188" s="116">
        <f t="shared" si="17"/>
        <v>-9.243405483919398E-2</v>
      </c>
      <c r="Q188" s="17">
        <v>40617</v>
      </c>
      <c r="R188" s="18">
        <v>125.943047751989</v>
      </c>
      <c r="S188" s="124">
        <f t="shared" si="12"/>
        <v>-4.6675238981224165E-3</v>
      </c>
      <c r="T188" s="135">
        <f t="shared" si="13"/>
        <v>1.3643060453439881E-2</v>
      </c>
      <c r="U188" s="135">
        <f t="shared" si="14"/>
        <v>0.13013150506757953</v>
      </c>
    </row>
    <row r="189" spans="12:21" x14ac:dyDescent="0.25">
      <c r="L189" s="15">
        <v>40663</v>
      </c>
      <c r="M189" s="16">
        <v>120.172127462254</v>
      </c>
      <c r="N189" s="116">
        <f t="shared" si="15"/>
        <v>4.4347613727477864E-3</v>
      </c>
      <c r="O189" s="116">
        <f t="shared" si="16"/>
        <v>-1.8381242145086629E-2</v>
      </c>
      <c r="P189" s="116">
        <f t="shared" si="17"/>
        <v>-7.125605547379521E-2</v>
      </c>
      <c r="Q189" s="17">
        <v>40648</v>
      </c>
      <c r="R189" s="18">
        <v>124.69544851331599</v>
      </c>
      <c r="S189" s="124">
        <f t="shared" si="12"/>
        <v>-9.9060588173934816E-3</v>
      </c>
      <c r="T189" s="135">
        <f t="shared" si="13"/>
        <v>-3.9825589664993499E-3</v>
      </c>
      <c r="U189" s="135">
        <f t="shared" si="14"/>
        <v>8.8368991565024757E-2</v>
      </c>
    </row>
    <row r="190" spans="12:21" x14ac:dyDescent="0.25">
      <c r="L190" s="15">
        <v>40694</v>
      </c>
      <c r="M190" s="16">
        <v>120.968326949825</v>
      </c>
      <c r="N190" s="116">
        <f t="shared" si="15"/>
        <v>6.6254921535036093E-3</v>
      </c>
      <c r="O190" s="116">
        <f t="shared" si="16"/>
        <v>1.2946882856024189E-4</v>
      </c>
      <c r="P190" s="116">
        <f t="shared" si="17"/>
        <v>-3.9344232254433731E-2</v>
      </c>
      <c r="Q190" s="17">
        <v>40678</v>
      </c>
      <c r="R190" s="18">
        <v>124.262747330824</v>
      </c>
      <c r="S190" s="124">
        <f t="shared" si="12"/>
        <v>-3.4700639650515619E-3</v>
      </c>
      <c r="T190" s="135">
        <f t="shared" si="13"/>
        <v>-1.7946999094614724E-2</v>
      </c>
      <c r="U190" s="135">
        <f t="shared" si="14"/>
        <v>6.1963369052358663E-2</v>
      </c>
    </row>
    <row r="191" spans="12:21" x14ac:dyDescent="0.25">
      <c r="L191" s="15">
        <v>40724</v>
      </c>
      <c r="M191" s="16">
        <v>120.81707898495</v>
      </c>
      <c r="N191" s="116">
        <f t="shared" si="15"/>
        <v>-1.2503104629837392E-3</v>
      </c>
      <c r="O191" s="116">
        <f t="shared" si="16"/>
        <v>9.8254600520202295E-3</v>
      </c>
      <c r="P191" s="116">
        <f t="shared" si="17"/>
        <v>-2.4547460598399407E-2</v>
      </c>
      <c r="Q191" s="17">
        <v>40709</v>
      </c>
      <c r="R191" s="18">
        <v>124.929512494816</v>
      </c>
      <c r="S191" s="124">
        <f t="shared" si="12"/>
        <v>5.365768730485776E-3</v>
      </c>
      <c r="T191" s="135">
        <f t="shared" si="13"/>
        <v>-8.0475681291188872E-3</v>
      </c>
      <c r="U191" s="135">
        <f t="shared" si="14"/>
        <v>5.7252903269824129E-2</v>
      </c>
    </row>
    <row r="192" spans="12:21" x14ac:dyDescent="0.25">
      <c r="L192" s="15">
        <v>40755</v>
      </c>
      <c r="M192" s="16">
        <v>120.42570015274801</v>
      </c>
      <c r="N192" s="116">
        <f t="shared" si="15"/>
        <v>-3.2394329964784419E-3</v>
      </c>
      <c r="O192" s="116">
        <f t="shared" si="16"/>
        <v>2.1100790661598978E-3</v>
      </c>
      <c r="P192" s="116">
        <f t="shared" si="17"/>
        <v>-2.5740453489095816E-2</v>
      </c>
      <c r="Q192" s="17">
        <v>40739</v>
      </c>
      <c r="R192" s="18">
        <v>125.015476271512</v>
      </c>
      <c r="S192" s="124">
        <f t="shared" si="12"/>
        <v>6.8809823218973776E-4</v>
      </c>
      <c r="T192" s="135">
        <f t="shared" si="13"/>
        <v>2.5664750559186711E-3</v>
      </c>
      <c r="U192" s="135">
        <f t="shared" si="14"/>
        <v>5.8926790185088729E-2</v>
      </c>
    </row>
    <row r="193" spans="12:21" x14ac:dyDescent="0.25">
      <c r="L193" s="15">
        <v>40786</v>
      </c>
      <c r="M193" s="16">
        <v>121.12331393956801</v>
      </c>
      <c r="N193" s="116">
        <f t="shared" si="15"/>
        <v>5.7928979107877421E-3</v>
      </c>
      <c r="O193" s="116">
        <f t="shared" si="16"/>
        <v>1.2812195857456743E-3</v>
      </c>
      <c r="P193" s="116">
        <f t="shared" si="17"/>
        <v>-2.6709142170024625E-2</v>
      </c>
      <c r="Q193" s="17">
        <v>40770</v>
      </c>
      <c r="R193" s="18">
        <v>125.68328662580799</v>
      </c>
      <c r="S193" s="124">
        <f t="shared" si="12"/>
        <v>5.3418214625333693E-3</v>
      </c>
      <c r="T193" s="135">
        <f t="shared" si="13"/>
        <v>1.1431739000604013E-2</v>
      </c>
      <c r="U193" s="135">
        <f t="shared" si="14"/>
        <v>5.2223677922093481E-2</v>
      </c>
    </row>
    <row r="194" spans="12:21" x14ac:dyDescent="0.25">
      <c r="L194" s="15">
        <v>40816</v>
      </c>
      <c r="M194" s="16">
        <v>122.66364078190399</v>
      </c>
      <c r="N194" s="116">
        <f t="shared" si="15"/>
        <v>1.2717013696508461E-2</v>
      </c>
      <c r="O194" s="116">
        <f t="shared" si="16"/>
        <v>1.5283946710746177E-2</v>
      </c>
      <c r="P194" s="116">
        <f t="shared" si="17"/>
        <v>-1.2012911428834983E-2</v>
      </c>
      <c r="Q194" s="17">
        <v>40801</v>
      </c>
      <c r="R194" s="18">
        <v>127.528204855552</v>
      </c>
      <c r="S194" s="124">
        <f t="shared" si="12"/>
        <v>1.4679105545964966E-2</v>
      </c>
      <c r="T194" s="135">
        <f t="shared" si="13"/>
        <v>2.0801268722183242E-2</v>
      </c>
      <c r="U194" s="135">
        <f t="shared" si="14"/>
        <v>4.8730509168828373E-2</v>
      </c>
    </row>
    <row r="195" spans="12:21" x14ac:dyDescent="0.25">
      <c r="L195" s="15">
        <v>40847</v>
      </c>
      <c r="M195" s="16">
        <v>123.933551775255</v>
      </c>
      <c r="N195" s="116">
        <f t="shared" si="15"/>
        <v>1.0352790649748478E-2</v>
      </c>
      <c r="O195" s="116">
        <f t="shared" si="16"/>
        <v>2.9128762532064423E-2</v>
      </c>
      <c r="P195" s="116">
        <f t="shared" si="17"/>
        <v>5.423377231361437E-3</v>
      </c>
      <c r="Q195" s="17">
        <v>40831</v>
      </c>
      <c r="R195" s="18">
        <v>130.28428933162101</v>
      </c>
      <c r="S195" s="124">
        <f t="shared" si="12"/>
        <v>2.1611568038542917E-2</v>
      </c>
      <c r="T195" s="135">
        <f t="shared" si="13"/>
        <v>4.2145286465701703E-2</v>
      </c>
      <c r="U195" s="135">
        <f t="shared" si="14"/>
        <v>5.101764665814934E-2</v>
      </c>
    </row>
    <row r="196" spans="12:21" x14ac:dyDescent="0.25">
      <c r="L196" s="15">
        <v>40877</v>
      </c>
      <c r="M196" s="16">
        <v>124.177147403764</v>
      </c>
      <c r="N196" s="116">
        <f t="shared" si="15"/>
        <v>1.9655341513227231E-3</v>
      </c>
      <c r="O196" s="116">
        <f t="shared" si="16"/>
        <v>2.5212598341881831E-2</v>
      </c>
      <c r="P196" s="116">
        <f t="shared" si="17"/>
        <v>1.2508467533879797E-2</v>
      </c>
      <c r="Q196" s="17">
        <v>40862</v>
      </c>
      <c r="R196" s="18">
        <v>132.53046429123901</v>
      </c>
      <c r="S196" s="124">
        <f t="shared" si="12"/>
        <v>1.7240566542146007E-2</v>
      </c>
      <c r="T196" s="135">
        <f t="shared" si="13"/>
        <v>5.4479619758964981E-2</v>
      </c>
      <c r="U196" s="135">
        <f t="shared" si="14"/>
        <v>6.9990835685859398E-2</v>
      </c>
    </row>
    <row r="197" spans="12:21" x14ac:dyDescent="0.25">
      <c r="L197" s="15">
        <v>40908</v>
      </c>
      <c r="M197" s="16">
        <v>123.693490893495</v>
      </c>
      <c r="N197" s="116">
        <f t="shared" si="15"/>
        <v>-3.8948914545152702E-3</v>
      </c>
      <c r="O197" s="116">
        <f t="shared" si="16"/>
        <v>8.3957243159127337E-3</v>
      </c>
      <c r="P197" s="116">
        <f t="shared" si="17"/>
        <v>4.6341171282999749E-3</v>
      </c>
      <c r="Q197" s="17">
        <v>40892</v>
      </c>
      <c r="R197" s="18">
        <v>133.47003144174701</v>
      </c>
      <c r="S197" s="124">
        <f t="shared" si="12"/>
        <v>7.0894428351453431E-3</v>
      </c>
      <c r="T197" s="135">
        <f t="shared" si="13"/>
        <v>4.6592254575567482E-2</v>
      </c>
      <c r="U197" s="135">
        <f t="shared" si="14"/>
        <v>7.4223417364398747E-2</v>
      </c>
    </row>
    <row r="198" spans="12:21" x14ac:dyDescent="0.25">
      <c r="L198" s="15">
        <v>40939</v>
      </c>
      <c r="M198" s="16">
        <v>122.216426002501</v>
      </c>
      <c r="N198" s="116">
        <f t="shared" si="15"/>
        <v>-1.1941330787291093E-2</v>
      </c>
      <c r="O198" s="116">
        <f t="shared" si="16"/>
        <v>-1.3855213121527377E-2</v>
      </c>
      <c r="P198" s="116">
        <f t="shared" si="17"/>
        <v>-1.6825131124981185E-3</v>
      </c>
      <c r="Q198" s="17">
        <v>40923</v>
      </c>
      <c r="R198" s="18">
        <v>133.691468291495</v>
      </c>
      <c r="S198" s="124">
        <f t="shared" si="12"/>
        <v>1.6590754295628951E-3</v>
      </c>
      <c r="T198" s="135">
        <f t="shared" si="13"/>
        <v>2.6151878920730676E-2</v>
      </c>
      <c r="U198" s="135">
        <f t="shared" si="14"/>
        <v>6.7874054131866979E-2</v>
      </c>
    </row>
    <row r="199" spans="12:21" x14ac:dyDescent="0.25">
      <c r="L199" s="15">
        <v>40968</v>
      </c>
      <c r="M199" s="16">
        <v>120.38919449460499</v>
      </c>
      <c r="N199" s="116">
        <f t="shared" si="15"/>
        <v>-1.4950784993979505E-2</v>
      </c>
      <c r="O199" s="116">
        <f t="shared" si="16"/>
        <v>-3.0504428458502209E-2</v>
      </c>
      <c r="P199" s="116">
        <f t="shared" si="17"/>
        <v>-4.6586228101775928E-3</v>
      </c>
      <c r="Q199" s="17">
        <v>40954</v>
      </c>
      <c r="R199" s="18">
        <v>132.920849274874</v>
      </c>
      <c r="S199" s="124">
        <f t="shared" si="12"/>
        <v>-5.7641600205988741E-3</v>
      </c>
      <c r="T199" s="135">
        <f t="shared" si="13"/>
        <v>2.945624507713962E-3</v>
      </c>
      <c r="U199" s="135">
        <f t="shared" si="14"/>
        <v>5.0478294719808359E-2</v>
      </c>
    </row>
    <row r="200" spans="12:21" x14ac:dyDescent="0.25">
      <c r="L200" s="15">
        <v>40999</v>
      </c>
      <c r="M200" s="16">
        <v>120.365555884652</v>
      </c>
      <c r="N200" s="116">
        <f t="shared" si="15"/>
        <v>-1.9635159162112448E-4</v>
      </c>
      <c r="O200" s="116">
        <f t="shared" si="16"/>
        <v>-2.6904689849108432E-2</v>
      </c>
      <c r="P200" s="116">
        <f t="shared" si="17"/>
        <v>6.051494265781221E-3</v>
      </c>
      <c r="Q200" s="17">
        <v>40983</v>
      </c>
      <c r="R200" s="18">
        <v>131.36850709886201</v>
      </c>
      <c r="S200" s="124">
        <f t="shared" ref="S200:S263" si="18">R200/R199-1</f>
        <v>-1.1678695889174029E-2</v>
      </c>
      <c r="T200" s="135">
        <f t="shared" si="13"/>
        <v>-1.5745289936506923E-2</v>
      </c>
      <c r="U200" s="135">
        <f t="shared" si="14"/>
        <v>4.3078672810562768E-2</v>
      </c>
    </row>
    <row r="201" spans="12:21" x14ac:dyDescent="0.25">
      <c r="L201" s="15">
        <v>41029</v>
      </c>
      <c r="M201" s="16">
        <v>121.128707696844</v>
      </c>
      <c r="N201" s="116">
        <f t="shared" si="15"/>
        <v>6.3402840337758448E-3</v>
      </c>
      <c r="O201" s="116">
        <f t="shared" si="16"/>
        <v>-8.8999354770424866E-3</v>
      </c>
      <c r="P201" s="116">
        <f t="shared" si="17"/>
        <v>7.9600840460318789E-3</v>
      </c>
      <c r="Q201" s="17">
        <v>41014</v>
      </c>
      <c r="R201" s="18">
        <v>130.73692726410999</v>
      </c>
      <c r="S201" s="124">
        <f t="shared" si="18"/>
        <v>-4.8076959135777697E-3</v>
      </c>
      <c r="T201" s="135">
        <f t="shared" si="13"/>
        <v>-2.2099697648192862E-2</v>
      </c>
      <c r="U201" s="135">
        <f t="shared" si="14"/>
        <v>4.8449873855250125E-2</v>
      </c>
    </row>
    <row r="202" spans="12:21" x14ac:dyDescent="0.25">
      <c r="L202" s="15">
        <v>41060</v>
      </c>
      <c r="M202" s="16">
        <v>122.627963766505</v>
      </c>
      <c r="N202" s="116">
        <f t="shared" si="15"/>
        <v>1.2377380211248346E-2</v>
      </c>
      <c r="O202" s="116">
        <f t="shared" si="16"/>
        <v>1.8596098107462211E-2</v>
      </c>
      <c r="P202" s="116">
        <f t="shared" si="17"/>
        <v>1.3719598001618927E-2</v>
      </c>
      <c r="Q202" s="17">
        <v>41044</v>
      </c>
      <c r="R202" s="18">
        <v>130.65318109060101</v>
      </c>
      <c r="S202" s="124">
        <f t="shared" si="18"/>
        <v>-6.4057015306628884E-4</v>
      </c>
      <c r="T202" s="135">
        <f t="shared" ref="T202:T265" si="19">R202/R199-1</f>
        <v>-1.7060289613283763E-2</v>
      </c>
      <c r="U202" s="135">
        <f t="shared" si="14"/>
        <v>5.1426786362318122E-2</v>
      </c>
    </row>
    <row r="203" spans="12:21" x14ac:dyDescent="0.25">
      <c r="L203" s="15">
        <v>41090</v>
      </c>
      <c r="M203" s="16">
        <v>123.215826363703</v>
      </c>
      <c r="N203" s="116">
        <f t="shared" si="15"/>
        <v>4.7938706567560718E-3</v>
      </c>
      <c r="O203" s="116">
        <f t="shared" si="16"/>
        <v>2.3680117273603196E-2</v>
      </c>
      <c r="P203" s="116">
        <f t="shared" si="17"/>
        <v>1.9854373230226985E-2</v>
      </c>
      <c r="Q203" s="17">
        <v>41075</v>
      </c>
      <c r="R203" s="18">
        <v>131.82080510172</v>
      </c>
      <c r="S203" s="124">
        <f t="shared" si="18"/>
        <v>8.9368203772191013E-3</v>
      </c>
      <c r="T203" s="135">
        <f t="shared" si="19"/>
        <v>3.4429713243038229E-3</v>
      </c>
      <c r="U203" s="135">
        <f t="shared" si="14"/>
        <v>5.5161446397143044E-2</v>
      </c>
    </row>
    <row r="204" spans="12:21" x14ac:dyDescent="0.25">
      <c r="L204" s="15">
        <v>41121</v>
      </c>
      <c r="M204" s="16">
        <v>124.28900066031299</v>
      </c>
      <c r="N204" s="116">
        <f t="shared" si="15"/>
        <v>8.709711473607662E-3</v>
      </c>
      <c r="O204" s="116">
        <f t="shared" si="16"/>
        <v>2.609037133772163E-2</v>
      </c>
      <c r="P204" s="116">
        <f t="shared" si="17"/>
        <v>3.2080365758013318E-2</v>
      </c>
      <c r="Q204" s="17">
        <v>41105</v>
      </c>
      <c r="R204" s="18">
        <v>133.35701824826501</v>
      </c>
      <c r="S204" s="124">
        <f t="shared" si="18"/>
        <v>1.1653798847303332E-2</v>
      </c>
      <c r="T204" s="135">
        <f t="shared" si="19"/>
        <v>2.0040940528317508E-2</v>
      </c>
      <c r="U204" s="135">
        <f t="shared" si="14"/>
        <v>6.6724074694853197E-2</v>
      </c>
    </row>
    <row r="205" spans="12:21" x14ac:dyDescent="0.25">
      <c r="L205" s="15">
        <v>41152</v>
      </c>
      <c r="M205" s="16">
        <v>125.626539101337</v>
      </c>
      <c r="N205" s="116">
        <f t="shared" si="15"/>
        <v>1.0761518991367236E-2</v>
      </c>
      <c r="O205" s="116">
        <f t="shared" si="16"/>
        <v>2.4452622735720908E-2</v>
      </c>
      <c r="P205" s="116">
        <f t="shared" si="17"/>
        <v>3.7178847038612073E-2</v>
      </c>
      <c r="Q205" s="17">
        <v>41136</v>
      </c>
      <c r="R205" s="18">
        <v>135.32906890508499</v>
      </c>
      <c r="S205" s="124">
        <f t="shared" si="18"/>
        <v>1.4787753076097587E-2</v>
      </c>
      <c r="T205" s="135">
        <f t="shared" si="19"/>
        <v>3.5788549313939155E-2</v>
      </c>
      <c r="U205" s="135">
        <f t="shared" si="14"/>
        <v>7.674673807659893E-2</v>
      </c>
    </row>
    <row r="206" spans="12:21" x14ac:dyDescent="0.25">
      <c r="L206" s="15">
        <v>41182</v>
      </c>
      <c r="M206" s="16">
        <v>126.924839457571</v>
      </c>
      <c r="N206" s="116">
        <f t="shared" si="15"/>
        <v>1.0334602588922159E-2</v>
      </c>
      <c r="O206" s="116">
        <f t="shared" si="16"/>
        <v>3.0101758867565387E-2</v>
      </c>
      <c r="P206" s="116">
        <f t="shared" si="17"/>
        <v>3.4738889604976064E-2</v>
      </c>
      <c r="Q206" s="17">
        <v>41167</v>
      </c>
      <c r="R206" s="18">
        <v>136.92675883803901</v>
      </c>
      <c r="S206" s="124">
        <f t="shared" si="18"/>
        <v>1.1805962650009549E-2</v>
      </c>
      <c r="T206" s="135">
        <f t="shared" si="19"/>
        <v>3.8734050610440329E-2</v>
      </c>
      <c r="U206" s="135">
        <f t="shared" si="14"/>
        <v>7.3697845846199428E-2</v>
      </c>
    </row>
    <row r="207" spans="12:21" x14ac:dyDescent="0.25">
      <c r="L207" s="15">
        <v>41213</v>
      </c>
      <c r="M207" s="16">
        <v>128.850376232473</v>
      </c>
      <c r="N207" s="116">
        <f t="shared" si="15"/>
        <v>1.5170685132484873E-2</v>
      </c>
      <c r="O207" s="116">
        <f t="shared" si="16"/>
        <v>3.6699752576066169E-2</v>
      </c>
      <c r="P207" s="116">
        <f t="shared" si="17"/>
        <v>3.9673069857098175E-2</v>
      </c>
      <c r="Q207" s="17">
        <v>41197</v>
      </c>
      <c r="R207" s="18">
        <v>137.94720402779501</v>
      </c>
      <c r="S207" s="124">
        <f t="shared" si="18"/>
        <v>7.4524891877636446E-3</v>
      </c>
      <c r="T207" s="135">
        <f t="shared" si="19"/>
        <v>3.4420279036118329E-2</v>
      </c>
      <c r="U207" s="135">
        <f t="shared" si="14"/>
        <v>5.8816874509474371E-2</v>
      </c>
    </row>
    <row r="208" spans="12:21" x14ac:dyDescent="0.25">
      <c r="L208" s="15">
        <v>41243</v>
      </c>
      <c r="M208" s="16">
        <v>129.77230927767201</v>
      </c>
      <c r="N208" s="116">
        <f t="shared" si="15"/>
        <v>7.155066769348517E-3</v>
      </c>
      <c r="O208" s="116">
        <f t="shared" si="16"/>
        <v>3.3000751322065813E-2</v>
      </c>
      <c r="P208" s="116">
        <f t="shared" si="17"/>
        <v>4.5057903091582974E-2</v>
      </c>
      <c r="Q208" s="17">
        <v>41228</v>
      </c>
      <c r="R208" s="18">
        <v>138.38209661846599</v>
      </c>
      <c r="S208" s="124">
        <f t="shared" si="18"/>
        <v>3.1526017053840061E-3</v>
      </c>
      <c r="T208" s="135">
        <f t="shared" si="19"/>
        <v>2.2560028958170664E-2</v>
      </c>
      <c r="U208" s="135">
        <f t="shared" si="14"/>
        <v>4.415311119991161E-2</v>
      </c>
    </row>
    <row r="209" spans="12:21" x14ac:dyDescent="0.25">
      <c r="L209" s="15">
        <v>41274</v>
      </c>
      <c r="M209" s="16">
        <v>130.446390312478</v>
      </c>
      <c r="N209" s="116">
        <f t="shared" si="15"/>
        <v>5.194336438628655E-3</v>
      </c>
      <c r="O209" s="116">
        <f t="shared" si="16"/>
        <v>2.7745166903159202E-2</v>
      </c>
      <c r="P209" s="116">
        <f t="shared" si="17"/>
        <v>5.4593813871721908E-2</v>
      </c>
      <c r="Q209" s="17">
        <v>41258</v>
      </c>
      <c r="R209" s="18">
        <v>139.12694357317599</v>
      </c>
      <c r="S209" s="124">
        <f t="shared" si="18"/>
        <v>5.3825384418304534E-3</v>
      </c>
      <c r="T209" s="135">
        <f t="shared" si="19"/>
        <v>1.6068332835800447E-2</v>
      </c>
      <c r="U209" s="135">
        <f t="shared" si="14"/>
        <v>4.2383388018440327E-2</v>
      </c>
    </row>
    <row r="210" spans="12:21" x14ac:dyDescent="0.25">
      <c r="L210" s="15">
        <v>41305</v>
      </c>
      <c r="M210" s="16">
        <v>128.78930241553701</v>
      </c>
      <c r="N210" s="116">
        <f t="shared" si="15"/>
        <v>-1.2703210054118896E-2</v>
      </c>
      <c r="O210" s="116">
        <f t="shared" si="16"/>
        <v>-4.7399021036464983E-4</v>
      </c>
      <c r="P210" s="116">
        <f t="shared" si="17"/>
        <v>5.3780630214972147E-2</v>
      </c>
      <c r="Q210" s="17">
        <v>41289</v>
      </c>
      <c r="R210" s="18">
        <v>139.00473328715</v>
      </c>
      <c r="S210" s="124">
        <f t="shared" si="18"/>
        <v>-8.7840847277520506E-4</v>
      </c>
      <c r="T210" s="135">
        <f t="shared" si="19"/>
        <v>7.6661884291755467E-3</v>
      </c>
      <c r="U210" s="135">
        <f t="shared" si="14"/>
        <v>3.9742737988861077E-2</v>
      </c>
    </row>
    <row r="211" spans="12:21" x14ac:dyDescent="0.25">
      <c r="L211" s="15">
        <v>41333</v>
      </c>
      <c r="M211" s="16">
        <v>127.199290339242</v>
      </c>
      <c r="N211" s="116">
        <f t="shared" si="15"/>
        <v>-1.234583965029068E-2</v>
      </c>
      <c r="O211" s="116">
        <f t="shared" si="16"/>
        <v>-1.9827180025937308E-2</v>
      </c>
      <c r="P211" s="116">
        <f t="shared" si="17"/>
        <v>5.6567334578704109E-2</v>
      </c>
      <c r="Q211" s="17">
        <v>41320</v>
      </c>
      <c r="R211" s="18">
        <v>139.76072613757401</v>
      </c>
      <c r="S211" s="124">
        <f t="shared" si="18"/>
        <v>5.4386122871248332E-3</v>
      </c>
      <c r="T211" s="135">
        <f t="shared" si="19"/>
        <v>9.9624846912751419E-3</v>
      </c>
      <c r="U211" s="135">
        <f t="shared" ref="U211:U274" si="20">R211/R199-1</f>
        <v>5.145826933858566E-2</v>
      </c>
    </row>
    <row r="212" spans="12:21" x14ac:dyDescent="0.25">
      <c r="L212" s="15">
        <v>41364</v>
      </c>
      <c r="M212" s="16">
        <v>126.815602247192</v>
      </c>
      <c r="N212" s="116">
        <f t="shared" si="15"/>
        <v>-3.0164326469643843E-3</v>
      </c>
      <c r="O212" s="116">
        <f t="shared" si="16"/>
        <v>-2.7833564858242732E-2</v>
      </c>
      <c r="P212" s="116">
        <f t="shared" si="17"/>
        <v>5.358714388957897E-2</v>
      </c>
      <c r="Q212" s="17">
        <v>41348</v>
      </c>
      <c r="R212" s="18">
        <v>140.46277884771001</v>
      </c>
      <c r="S212" s="124">
        <f t="shared" si="18"/>
        <v>5.0232474425249141E-3</v>
      </c>
      <c r="T212" s="135">
        <f t="shared" si="19"/>
        <v>9.6015569682332824E-3</v>
      </c>
      <c r="U212" s="135">
        <f t="shared" si="20"/>
        <v>6.9227183513656421E-2</v>
      </c>
    </row>
    <row r="213" spans="12:21" x14ac:dyDescent="0.25">
      <c r="L213" s="15">
        <v>41394</v>
      </c>
      <c r="M213" s="16">
        <v>129.105874197768</v>
      </c>
      <c r="N213" s="116">
        <f t="shared" si="15"/>
        <v>1.8059859433634529E-2</v>
      </c>
      <c r="O213" s="116">
        <f t="shared" si="16"/>
        <v>2.4580596081620332E-3</v>
      </c>
      <c r="P213" s="116">
        <f t="shared" si="17"/>
        <v>6.5856943845953753E-2</v>
      </c>
      <c r="Q213" s="17">
        <v>41379</v>
      </c>
      <c r="R213" s="18">
        <v>142.024711356419</v>
      </c>
      <c r="S213" s="124">
        <f t="shared" si="18"/>
        <v>1.1119903233599349E-2</v>
      </c>
      <c r="T213" s="135">
        <f t="shared" si="19"/>
        <v>2.1725721116492291E-2</v>
      </c>
      <c r="U213" s="135">
        <f t="shared" si="20"/>
        <v>8.6339677155681027E-2</v>
      </c>
    </row>
    <row r="214" spans="12:21" x14ac:dyDescent="0.25">
      <c r="L214" s="15">
        <v>41425</v>
      </c>
      <c r="M214" s="16">
        <v>131.88545804233101</v>
      </c>
      <c r="N214" s="116">
        <f t="shared" si="15"/>
        <v>2.1529491681417712E-2</v>
      </c>
      <c r="O214" s="116">
        <f t="shared" si="16"/>
        <v>3.6841146602240915E-2</v>
      </c>
      <c r="P214" s="116">
        <f t="shared" si="17"/>
        <v>7.5492522190559574E-2</v>
      </c>
      <c r="Q214" s="17">
        <v>41409</v>
      </c>
      <c r="R214" s="18">
        <v>144.19999988212001</v>
      </c>
      <c r="S214" s="124">
        <f t="shared" si="18"/>
        <v>1.5316267886945401E-2</v>
      </c>
      <c r="T214" s="135">
        <f t="shared" si="19"/>
        <v>3.1763384945325601E-2</v>
      </c>
      <c r="U214" s="135">
        <f t="shared" si="20"/>
        <v>0.10368533455090545</v>
      </c>
    </row>
    <row r="215" spans="12:21" x14ac:dyDescent="0.25">
      <c r="L215" s="15">
        <v>41455</v>
      </c>
      <c r="M215" s="16">
        <v>134.414657735936</v>
      </c>
      <c r="N215" s="116">
        <f t="shared" si="15"/>
        <v>1.9177244642037738E-2</v>
      </c>
      <c r="O215" s="116">
        <f t="shared" si="16"/>
        <v>5.9922086510552086E-2</v>
      </c>
      <c r="P215" s="116">
        <f t="shared" si="17"/>
        <v>9.0887929762989872E-2</v>
      </c>
      <c r="Q215" s="17">
        <v>41440</v>
      </c>
      <c r="R215" s="18">
        <v>146.67048731485701</v>
      </c>
      <c r="S215" s="124">
        <f t="shared" si="18"/>
        <v>1.7132367786106606E-2</v>
      </c>
      <c r="T215" s="135">
        <f t="shared" si="19"/>
        <v>4.4194686436307862E-2</v>
      </c>
      <c r="U215" s="135">
        <f t="shared" si="20"/>
        <v>0.11265051978462881</v>
      </c>
    </row>
    <row r="216" spans="12:21" x14ac:dyDescent="0.25">
      <c r="L216" s="15">
        <v>41486</v>
      </c>
      <c r="M216" s="16">
        <v>135.499877760755</v>
      </c>
      <c r="N216" s="116">
        <f t="shared" si="15"/>
        <v>8.0736732369690589E-3</v>
      </c>
      <c r="O216" s="116">
        <f t="shared" si="16"/>
        <v>4.9525272205604542E-2</v>
      </c>
      <c r="P216" s="116">
        <f t="shared" si="17"/>
        <v>9.020007434995625E-2</v>
      </c>
      <c r="Q216" s="17">
        <v>41470</v>
      </c>
      <c r="R216" s="18">
        <v>149.66046824407201</v>
      </c>
      <c r="S216" s="124">
        <f t="shared" si="18"/>
        <v>2.0385702563300301E-2</v>
      </c>
      <c r="T216" s="135">
        <f t="shared" si="19"/>
        <v>5.3763579694878771E-2</v>
      </c>
      <c r="U216" s="135">
        <f t="shared" si="20"/>
        <v>0.12225415812353857</v>
      </c>
    </row>
    <row r="217" spans="12:21" x14ac:dyDescent="0.25">
      <c r="L217" s="15">
        <v>41517</v>
      </c>
      <c r="M217" s="16">
        <v>136.36260569869299</v>
      </c>
      <c r="N217" s="116">
        <f t="shared" si="15"/>
        <v>6.367001595833699E-3</v>
      </c>
      <c r="O217" s="116">
        <f t="shared" si="16"/>
        <v>3.3947242727283555E-2</v>
      </c>
      <c r="P217" s="116">
        <f t="shared" si="17"/>
        <v>8.5460179625705512E-2</v>
      </c>
      <c r="Q217" s="17">
        <v>41501</v>
      </c>
      <c r="R217" s="18">
        <v>150.92049193214501</v>
      </c>
      <c r="S217" s="124">
        <f t="shared" si="18"/>
        <v>8.4192151932740433E-3</v>
      </c>
      <c r="T217" s="135">
        <f t="shared" si="19"/>
        <v>4.6605354060463622E-2</v>
      </c>
      <c r="U217" s="135">
        <f t="shared" si="20"/>
        <v>0.11521118968161437</v>
      </c>
    </row>
    <row r="218" spans="12:21" x14ac:dyDescent="0.25">
      <c r="L218" s="15">
        <v>41547</v>
      </c>
      <c r="M218" s="16">
        <v>137.01450541704</v>
      </c>
      <c r="N218" s="116">
        <f t="shared" si="15"/>
        <v>4.7806340675788928E-3</v>
      </c>
      <c r="O218" s="116">
        <f t="shared" si="16"/>
        <v>1.9341995321756622E-2</v>
      </c>
      <c r="P218" s="116">
        <f t="shared" si="17"/>
        <v>7.9493233968925603E-2</v>
      </c>
      <c r="Q218" s="17">
        <v>41532</v>
      </c>
      <c r="R218" s="18">
        <v>153.11664089535901</v>
      </c>
      <c r="S218" s="124">
        <f t="shared" si="18"/>
        <v>1.4551694969304751E-2</v>
      </c>
      <c r="T218" s="135">
        <f t="shared" si="19"/>
        <v>4.3949902250369322E-2</v>
      </c>
      <c r="U218" s="135">
        <f t="shared" si="20"/>
        <v>0.11823753220121036</v>
      </c>
    </row>
    <row r="219" spans="12:21" x14ac:dyDescent="0.25">
      <c r="L219" s="15">
        <v>41578</v>
      </c>
      <c r="M219" s="16">
        <v>137.61860762619</v>
      </c>
      <c r="N219" s="116">
        <f t="shared" si="15"/>
        <v>4.4090383518975429E-3</v>
      </c>
      <c r="O219" s="116">
        <f t="shared" si="16"/>
        <v>1.5636396876873349E-2</v>
      </c>
      <c r="P219" s="116">
        <f t="shared" si="17"/>
        <v>6.804971510441904E-2</v>
      </c>
      <c r="Q219" s="17">
        <v>41562</v>
      </c>
      <c r="R219" s="18">
        <v>154.22257126461</v>
      </c>
      <c r="S219" s="124">
        <f t="shared" si="18"/>
        <v>7.2227967044207197E-3</v>
      </c>
      <c r="T219" s="135">
        <f t="shared" si="19"/>
        <v>3.0483019825234825E-2</v>
      </c>
      <c r="U219" s="135">
        <f t="shared" si="20"/>
        <v>0.11798258146309126</v>
      </c>
    </row>
    <row r="220" spans="12:21" x14ac:dyDescent="0.25">
      <c r="L220" s="15">
        <v>41608</v>
      </c>
      <c r="M220" s="16">
        <v>138.45640685334999</v>
      </c>
      <c r="N220" s="116">
        <f t="shared" si="15"/>
        <v>6.0878339173120466E-3</v>
      </c>
      <c r="O220" s="116">
        <f t="shared" si="16"/>
        <v>1.5354657854540266E-2</v>
      </c>
      <c r="P220" s="116">
        <f t="shared" si="17"/>
        <v>6.691795517868715E-2</v>
      </c>
      <c r="Q220" s="17">
        <v>41593</v>
      </c>
      <c r="R220" s="18">
        <v>155.67328926595999</v>
      </c>
      <c r="S220" s="124">
        <f t="shared" si="18"/>
        <v>9.4066516298765279E-3</v>
      </c>
      <c r="T220" s="135">
        <f t="shared" si="19"/>
        <v>3.1492060971759051E-2</v>
      </c>
      <c r="U220" s="135">
        <f t="shared" si="20"/>
        <v>0.12495252688046521</v>
      </c>
    </row>
    <row r="221" spans="12:21" x14ac:dyDescent="0.25">
      <c r="L221" s="15">
        <v>41639</v>
      </c>
      <c r="M221" s="16">
        <v>139.802872218103</v>
      </c>
      <c r="N221" s="116">
        <f t="shared" si="15"/>
        <v>9.7248324967666999E-3</v>
      </c>
      <c r="O221" s="116">
        <f t="shared" si="16"/>
        <v>2.0350887612781365E-2</v>
      </c>
      <c r="P221" s="116">
        <f t="shared" si="17"/>
        <v>7.1726644817169838E-2</v>
      </c>
      <c r="Q221" s="17">
        <v>41623</v>
      </c>
      <c r="R221" s="18">
        <v>154.790481878663</v>
      </c>
      <c r="S221" s="124">
        <f t="shared" si="18"/>
        <v>-5.6708982732982527E-3</v>
      </c>
      <c r="T221" s="135">
        <f t="shared" si="19"/>
        <v>1.0931803189490719E-2</v>
      </c>
      <c r="U221" s="135">
        <f t="shared" si="20"/>
        <v>0.11258450666134645</v>
      </c>
    </row>
    <row r="222" spans="12:21" x14ac:dyDescent="0.25">
      <c r="L222" s="15">
        <v>41670</v>
      </c>
      <c r="M222" s="16">
        <v>141.880701155964</v>
      </c>
      <c r="N222" s="116">
        <f t="shared" si="15"/>
        <v>1.4862562584690098E-2</v>
      </c>
      <c r="O222" s="116">
        <f t="shared" si="16"/>
        <v>3.0970328818839876E-2</v>
      </c>
      <c r="P222" s="116">
        <f t="shared" si="17"/>
        <v>0.10164973716673886</v>
      </c>
      <c r="Q222" s="17">
        <v>41654</v>
      </c>
      <c r="R222" s="18">
        <v>154.787570620286</v>
      </c>
      <c r="S222" s="124">
        <f t="shared" si="18"/>
        <v>-1.880773508589062E-5</v>
      </c>
      <c r="T222" s="135">
        <f t="shared" si="19"/>
        <v>3.6635321992304348E-3</v>
      </c>
      <c r="U222" s="135">
        <f t="shared" si="20"/>
        <v>0.11354172595355072</v>
      </c>
    </row>
    <row r="223" spans="12:21" x14ac:dyDescent="0.25">
      <c r="L223" s="15">
        <v>41698</v>
      </c>
      <c r="M223" s="16">
        <v>142.717729028875</v>
      </c>
      <c r="N223" s="116">
        <f t="shared" si="15"/>
        <v>5.8995188640269536E-3</v>
      </c>
      <c r="O223" s="116">
        <f t="shared" si="16"/>
        <v>3.0777356370648157E-2</v>
      </c>
      <c r="P223" s="116">
        <f t="shared" si="17"/>
        <v>0.12200098481874511</v>
      </c>
      <c r="Q223" s="17">
        <v>41685</v>
      </c>
      <c r="R223" s="18">
        <v>154.32029476791499</v>
      </c>
      <c r="S223" s="124">
        <f t="shared" si="18"/>
        <v>-3.0188202482828164E-3</v>
      </c>
      <c r="T223" s="135">
        <f t="shared" si="19"/>
        <v>-8.6912437221872141E-3</v>
      </c>
      <c r="U223" s="135">
        <f t="shared" si="20"/>
        <v>0.10417496411695226</v>
      </c>
    </row>
    <row r="224" spans="12:21" x14ac:dyDescent="0.25">
      <c r="L224" s="15">
        <v>41729</v>
      </c>
      <c r="M224" s="16">
        <v>143.08351207744599</v>
      </c>
      <c r="N224" s="116">
        <f t="shared" ref="N224:N287" si="21">M224/M223-1</f>
        <v>2.5629825464570377E-3</v>
      </c>
      <c r="O224" s="116">
        <f t="shared" si="16"/>
        <v>2.3466183543246144E-2</v>
      </c>
      <c r="P224" s="116">
        <f t="shared" si="17"/>
        <v>0.12828003449089942</v>
      </c>
      <c r="Q224" s="17">
        <v>41713</v>
      </c>
      <c r="R224" s="18">
        <v>155.28549164615399</v>
      </c>
      <c r="S224" s="124">
        <f t="shared" si="18"/>
        <v>6.2545038531101049E-3</v>
      </c>
      <c r="T224" s="135">
        <f t="shared" si="19"/>
        <v>3.1979341460994792E-3</v>
      </c>
      <c r="U224" s="135">
        <f t="shared" si="20"/>
        <v>0.10552769153538377</v>
      </c>
    </row>
    <row r="225" spans="12:21" x14ac:dyDescent="0.25">
      <c r="L225" s="15">
        <v>41759</v>
      </c>
      <c r="M225" s="16">
        <v>143.35276943987799</v>
      </c>
      <c r="N225" s="116">
        <f t="shared" si="21"/>
        <v>1.8818196347196725E-3</v>
      </c>
      <c r="O225" s="116">
        <f t="shared" si="16"/>
        <v>1.0375394764195578E-2</v>
      </c>
      <c r="P225" s="116">
        <f t="shared" si="17"/>
        <v>0.11035048041490492</v>
      </c>
      <c r="Q225" s="17">
        <v>41744</v>
      </c>
      <c r="R225" s="18">
        <v>155.91178342480401</v>
      </c>
      <c r="S225" s="124">
        <f t="shared" si="18"/>
        <v>4.0331635107107022E-3</v>
      </c>
      <c r="T225" s="135">
        <f t="shared" si="19"/>
        <v>7.2629397826511344E-3</v>
      </c>
      <c r="U225" s="135">
        <f t="shared" si="20"/>
        <v>9.777926626821043E-2</v>
      </c>
    </row>
    <row r="226" spans="12:21" x14ac:dyDescent="0.25">
      <c r="L226" s="15">
        <v>41790</v>
      </c>
      <c r="M226" s="16">
        <v>145.408893244632</v>
      </c>
      <c r="N226" s="116">
        <f t="shared" si="21"/>
        <v>1.4343104864927847E-2</v>
      </c>
      <c r="O226" s="116">
        <f t="shared" ref="O226:O289" si="22">M226/M223-1</f>
        <v>1.8856551558583901E-2</v>
      </c>
      <c r="P226" s="116">
        <f t="shared" si="17"/>
        <v>0.10253924430364725</v>
      </c>
      <c r="Q226" s="17">
        <v>41774</v>
      </c>
      <c r="R226" s="18">
        <v>156.22122578235599</v>
      </c>
      <c r="S226" s="124">
        <f t="shared" si="18"/>
        <v>1.984727201207459E-3</v>
      </c>
      <c r="T226" s="135">
        <f t="shared" si="19"/>
        <v>1.2318088280610429E-2</v>
      </c>
      <c r="U226" s="135">
        <f t="shared" si="20"/>
        <v>8.3364950832614637E-2</v>
      </c>
    </row>
    <row r="227" spans="12:21" x14ac:dyDescent="0.25">
      <c r="L227" s="15">
        <v>41820</v>
      </c>
      <c r="M227" s="16">
        <v>147.77641546592801</v>
      </c>
      <c r="N227" s="116">
        <f t="shared" si="21"/>
        <v>1.6281825467943989E-2</v>
      </c>
      <c r="O227" s="116">
        <f t="shared" si="22"/>
        <v>3.2798351957854743E-2</v>
      </c>
      <c r="P227" s="116">
        <f t="shared" si="17"/>
        <v>9.9406998872413332E-2</v>
      </c>
      <c r="Q227" s="17">
        <v>41805</v>
      </c>
      <c r="R227" s="18">
        <v>156.48899115119701</v>
      </c>
      <c r="S227" s="124">
        <f t="shared" si="18"/>
        <v>1.7140140048195196E-3</v>
      </c>
      <c r="T227" s="135">
        <f t="shared" si="19"/>
        <v>7.7502379152420975E-3</v>
      </c>
      <c r="U227" s="135">
        <f t="shared" si="20"/>
        <v>6.6942600492372106E-2</v>
      </c>
    </row>
    <row r="228" spans="12:21" x14ac:dyDescent="0.25">
      <c r="L228" s="15">
        <v>41851</v>
      </c>
      <c r="M228" s="16">
        <v>150.38662835124899</v>
      </c>
      <c r="N228" s="116">
        <f t="shared" si="21"/>
        <v>1.7663257544116018E-2</v>
      </c>
      <c r="O228" s="116">
        <f t="shared" si="22"/>
        <v>4.9066780773433072E-2</v>
      </c>
      <c r="P228" s="116">
        <f t="shared" si="17"/>
        <v>0.10986541712442532</v>
      </c>
      <c r="Q228" s="17">
        <v>41835</v>
      </c>
      <c r="R228" s="18">
        <v>156.67260551316201</v>
      </c>
      <c r="S228" s="124">
        <f t="shared" si="18"/>
        <v>1.1733372463726965E-3</v>
      </c>
      <c r="T228" s="135">
        <f t="shared" si="19"/>
        <v>4.8798241649576912E-3</v>
      </c>
      <c r="U228" s="135">
        <f t="shared" si="20"/>
        <v>4.6853637111801349E-2</v>
      </c>
    </row>
    <row r="229" spans="12:21" x14ac:dyDescent="0.25">
      <c r="L229" s="15">
        <v>41882</v>
      </c>
      <c r="M229" s="16">
        <v>151.88306222334299</v>
      </c>
      <c r="N229" s="116">
        <f t="shared" si="21"/>
        <v>9.9505779769120117E-3</v>
      </c>
      <c r="O229" s="116">
        <f t="shared" si="22"/>
        <v>4.4523885948426933E-2</v>
      </c>
      <c r="P229" s="116">
        <f t="shared" si="17"/>
        <v>0.11381754143759926</v>
      </c>
      <c r="Q229" s="17">
        <v>41866</v>
      </c>
      <c r="R229" s="18">
        <v>159.81023918640099</v>
      </c>
      <c r="S229" s="124">
        <f t="shared" si="18"/>
        <v>2.0026689815759724E-2</v>
      </c>
      <c r="T229" s="135">
        <f t="shared" si="19"/>
        <v>2.2973916547327278E-2</v>
      </c>
      <c r="U229" s="135">
        <f t="shared" si="20"/>
        <v>5.8903513634535942E-2</v>
      </c>
    </row>
    <row r="230" spans="12:21" x14ac:dyDescent="0.25">
      <c r="L230" s="15">
        <v>41912</v>
      </c>
      <c r="M230" s="16">
        <v>153.05874068121699</v>
      </c>
      <c r="N230" s="116">
        <f t="shared" si="21"/>
        <v>7.7406818157588209E-3</v>
      </c>
      <c r="O230" s="116">
        <f t="shared" si="22"/>
        <v>3.5745387372093207E-2</v>
      </c>
      <c r="P230" s="116">
        <f t="shared" si="17"/>
        <v>0.11709880800826244</v>
      </c>
      <c r="Q230" s="17">
        <v>41897</v>
      </c>
      <c r="R230" s="18">
        <v>162.18343375168601</v>
      </c>
      <c r="S230" s="124">
        <f t="shared" si="18"/>
        <v>1.4850078301409386E-2</v>
      </c>
      <c r="T230" s="135">
        <f t="shared" si="19"/>
        <v>3.638877443453592E-2</v>
      </c>
      <c r="U230" s="135">
        <f t="shared" si="20"/>
        <v>5.9214940997323051E-2</v>
      </c>
    </row>
    <row r="231" spans="12:21" x14ac:dyDescent="0.25">
      <c r="L231" s="15">
        <v>41943</v>
      </c>
      <c r="M231" s="16">
        <v>153.57663365380401</v>
      </c>
      <c r="N231" s="116">
        <f t="shared" si="21"/>
        <v>3.3836223288004064E-3</v>
      </c>
      <c r="O231" s="116">
        <f t="shared" si="22"/>
        <v>2.1212027542131695E-2</v>
      </c>
      <c r="P231" s="116">
        <f t="shared" si="17"/>
        <v>0.11595834533481408</v>
      </c>
      <c r="Q231" s="17">
        <v>41927</v>
      </c>
      <c r="R231" s="18">
        <v>165.002384365034</v>
      </c>
      <c r="S231" s="124">
        <f t="shared" si="18"/>
        <v>1.7381248800441673E-2</v>
      </c>
      <c r="T231" s="135">
        <f t="shared" si="19"/>
        <v>5.316678576059175E-2</v>
      </c>
      <c r="U231" s="135">
        <f t="shared" si="20"/>
        <v>6.9897765366188525E-2</v>
      </c>
    </row>
    <row r="232" spans="12:21" x14ac:dyDescent="0.25">
      <c r="L232" s="15">
        <v>41973</v>
      </c>
      <c r="M232" s="16">
        <v>154.61014796424999</v>
      </c>
      <c r="N232" s="116">
        <f t="shared" si="21"/>
        <v>6.7296325349581743E-3</v>
      </c>
      <c r="O232" s="116">
        <f t="shared" si="22"/>
        <v>1.7955166961914681E-2</v>
      </c>
      <c r="P232" s="116">
        <f t="shared" si="17"/>
        <v>0.11667023201035165</v>
      </c>
      <c r="Q232" s="17">
        <v>41958</v>
      </c>
      <c r="R232" s="18">
        <v>166.113246208416</v>
      </c>
      <c r="S232" s="124">
        <f t="shared" si="18"/>
        <v>6.7323987326415313E-3</v>
      </c>
      <c r="T232" s="135">
        <f t="shared" si="19"/>
        <v>3.9440570604886371E-2</v>
      </c>
      <c r="U232" s="135">
        <f t="shared" si="20"/>
        <v>6.7063251452340378E-2</v>
      </c>
    </row>
    <row r="233" spans="12:21" x14ac:dyDescent="0.25">
      <c r="L233" s="15">
        <v>42004</v>
      </c>
      <c r="M233" s="16">
        <v>155.51967244321901</v>
      </c>
      <c r="N233" s="116">
        <f t="shared" si="21"/>
        <v>5.8826958705151533E-3</v>
      </c>
      <c r="O233" s="116">
        <f t="shared" si="22"/>
        <v>1.6078348423939515E-2</v>
      </c>
      <c r="P233" s="116">
        <f t="shared" si="17"/>
        <v>0.11242115398456631</v>
      </c>
      <c r="Q233" s="17">
        <v>41988</v>
      </c>
      <c r="R233" s="18">
        <v>169.440689231276</v>
      </c>
      <c r="S233" s="124">
        <f t="shared" si="18"/>
        <v>2.0031172099816752E-2</v>
      </c>
      <c r="T233" s="135">
        <f t="shared" si="19"/>
        <v>4.4747205751614283E-2</v>
      </c>
      <c r="U233" s="135">
        <f t="shared" si="20"/>
        <v>9.4645401802528006E-2</v>
      </c>
    </row>
    <row r="234" spans="12:21" x14ac:dyDescent="0.25">
      <c r="L234" s="15">
        <v>42035</v>
      </c>
      <c r="M234" s="16">
        <v>157.130730966051</v>
      </c>
      <c r="N234" s="116">
        <f t="shared" si="21"/>
        <v>1.0359194419086837E-2</v>
      </c>
      <c r="O234" s="116">
        <f t="shared" si="22"/>
        <v>2.3142174871854104E-2</v>
      </c>
      <c r="P234" s="116">
        <f t="shared" si="17"/>
        <v>0.10748487768835613</v>
      </c>
      <c r="Q234" s="17">
        <v>42019</v>
      </c>
      <c r="R234" s="18">
        <v>172.445610183995</v>
      </c>
      <c r="S234" s="124">
        <f t="shared" si="18"/>
        <v>1.7734352748161264E-2</v>
      </c>
      <c r="T234" s="135">
        <f t="shared" si="19"/>
        <v>4.5109807640684618E-2</v>
      </c>
      <c r="U234" s="135">
        <f t="shared" si="20"/>
        <v>0.11407918279838158</v>
      </c>
    </row>
    <row r="235" spans="12:21" x14ac:dyDescent="0.25">
      <c r="L235" s="15">
        <v>42063</v>
      </c>
      <c r="M235" s="16">
        <v>157.80396949503401</v>
      </c>
      <c r="N235" s="116">
        <f t="shared" si="21"/>
        <v>4.2845758104979037E-3</v>
      </c>
      <c r="O235" s="116">
        <f t="shared" si="22"/>
        <v>2.0657256802590451E-2</v>
      </c>
      <c r="P235" s="116">
        <f t="shared" ref="P235:P298" si="23">M235/M223-1</f>
        <v>0.1057068422319607</v>
      </c>
      <c r="Q235" s="17">
        <v>42050</v>
      </c>
      <c r="R235" s="18">
        <v>175.20607628607101</v>
      </c>
      <c r="S235" s="124">
        <f t="shared" si="18"/>
        <v>1.6007749336910626E-2</v>
      </c>
      <c r="T235" s="135">
        <f t="shared" si="19"/>
        <v>5.4738741703034277E-2</v>
      </c>
      <c r="U235" s="135">
        <f t="shared" si="20"/>
        <v>0.13534047190336507</v>
      </c>
    </row>
    <row r="236" spans="12:21" x14ac:dyDescent="0.25">
      <c r="L236" s="15">
        <v>42094</v>
      </c>
      <c r="M236" s="16">
        <v>158.67896818559799</v>
      </c>
      <c r="N236" s="116">
        <f t="shared" si="21"/>
        <v>5.5448458829263636E-3</v>
      </c>
      <c r="O236" s="116">
        <f t="shared" si="22"/>
        <v>2.0314444422022904E-2</v>
      </c>
      <c r="P236" s="116">
        <f t="shared" si="23"/>
        <v>0.10899548020397165</v>
      </c>
      <c r="Q236" s="17">
        <v>42078</v>
      </c>
      <c r="R236" s="18">
        <v>174.62042197533501</v>
      </c>
      <c r="S236" s="124">
        <f t="shared" si="18"/>
        <v>-3.3426598160886112E-3</v>
      </c>
      <c r="T236" s="135">
        <f t="shared" si="19"/>
        <v>3.0569592035765369E-2</v>
      </c>
      <c r="U236" s="135">
        <f t="shared" si="20"/>
        <v>0.12451214935931776</v>
      </c>
    </row>
    <row r="237" spans="12:21" x14ac:dyDescent="0.25">
      <c r="L237" s="15">
        <v>42124</v>
      </c>
      <c r="M237" s="16">
        <v>159.45105502550999</v>
      </c>
      <c r="N237" s="116">
        <f t="shared" si="21"/>
        <v>4.8657162870440196E-3</v>
      </c>
      <c r="O237" s="116">
        <f t="shared" si="22"/>
        <v>1.4766838066579746E-2</v>
      </c>
      <c r="P237" s="116">
        <f t="shared" si="23"/>
        <v>0.11229839261935992</v>
      </c>
      <c r="Q237" s="17">
        <v>42109</v>
      </c>
      <c r="R237" s="18">
        <v>175.512892434371</v>
      </c>
      <c r="S237" s="124">
        <f t="shared" si="18"/>
        <v>5.1109168615000033E-3</v>
      </c>
      <c r="T237" s="135">
        <f t="shared" si="19"/>
        <v>1.7786954664159138E-2</v>
      </c>
      <c r="U237" s="135">
        <f t="shared" si="20"/>
        <v>0.12571922775176625</v>
      </c>
    </row>
    <row r="238" spans="12:21" x14ac:dyDescent="0.25">
      <c r="L238" s="15">
        <v>42155</v>
      </c>
      <c r="M238" s="16">
        <v>161.57273542302801</v>
      </c>
      <c r="N238" s="116">
        <f t="shared" si="21"/>
        <v>1.3306154651523405E-2</v>
      </c>
      <c r="O238" s="116">
        <f t="shared" si="22"/>
        <v>2.3882580014012778E-2</v>
      </c>
      <c r="P238" s="116">
        <f t="shared" si="23"/>
        <v>0.11116130394584878</v>
      </c>
      <c r="Q238" s="17">
        <v>42139</v>
      </c>
      <c r="R238" s="18">
        <v>176.50238490427901</v>
      </c>
      <c r="S238" s="124">
        <f t="shared" si="18"/>
        <v>5.6377195782242318E-3</v>
      </c>
      <c r="T238" s="135">
        <f t="shared" si="19"/>
        <v>7.3987651894642514E-3</v>
      </c>
      <c r="U238" s="135">
        <f t="shared" si="20"/>
        <v>0.12982332599398694</v>
      </c>
    </row>
    <row r="239" spans="12:21" x14ac:dyDescent="0.25">
      <c r="L239" s="15">
        <v>42185</v>
      </c>
      <c r="M239" s="16">
        <v>163.622955259837</v>
      </c>
      <c r="N239" s="116">
        <f t="shared" si="21"/>
        <v>1.2689144808009312E-2</v>
      </c>
      <c r="O239" s="116">
        <f t="shared" si="22"/>
        <v>3.1157166767408651E-2</v>
      </c>
      <c r="P239" s="116">
        <f t="shared" si="23"/>
        <v>0.10723321271493846</v>
      </c>
      <c r="Q239" s="17">
        <v>42170</v>
      </c>
      <c r="R239" s="18">
        <v>178.86814501008101</v>
      </c>
      <c r="S239" s="124">
        <f t="shared" si="18"/>
        <v>1.3403558864572895E-2</v>
      </c>
      <c r="T239" s="135">
        <f t="shared" si="19"/>
        <v>2.4325465410603542E-2</v>
      </c>
      <c r="U239" s="135">
        <f t="shared" si="20"/>
        <v>0.14300784799143873</v>
      </c>
    </row>
    <row r="240" spans="12:21" x14ac:dyDescent="0.25">
      <c r="L240" s="15">
        <v>42216</v>
      </c>
      <c r="M240" s="16">
        <v>165.89287964521299</v>
      </c>
      <c r="N240" s="116">
        <f t="shared" si="21"/>
        <v>1.3872896879116414E-2</v>
      </c>
      <c r="O240" s="116">
        <f t="shared" si="22"/>
        <v>4.0400012522164852E-2</v>
      </c>
      <c r="P240" s="116">
        <f t="shared" si="23"/>
        <v>0.10310924225089346</v>
      </c>
      <c r="Q240" s="17">
        <v>42200</v>
      </c>
      <c r="R240" s="18">
        <v>179.40243970284899</v>
      </c>
      <c r="S240" s="124">
        <f t="shared" si="18"/>
        <v>2.9870868998942424E-3</v>
      </c>
      <c r="T240" s="135">
        <f t="shared" si="19"/>
        <v>2.2161034523047407E-2</v>
      </c>
      <c r="U240" s="135">
        <f t="shared" si="20"/>
        <v>0.14507854844973167</v>
      </c>
    </row>
    <row r="241" spans="12:21" x14ac:dyDescent="0.25">
      <c r="L241" s="15">
        <v>42247</v>
      </c>
      <c r="M241" s="16">
        <v>167.14270265481201</v>
      </c>
      <c r="N241" s="116">
        <f t="shared" si="21"/>
        <v>7.5339159358254193E-3</v>
      </c>
      <c r="O241" s="116">
        <f t="shared" si="22"/>
        <v>3.447343524389046E-2</v>
      </c>
      <c r="P241" s="116">
        <f t="shared" si="23"/>
        <v>0.10046966533391211</v>
      </c>
      <c r="Q241" s="17">
        <v>42231</v>
      </c>
      <c r="R241" s="18">
        <v>179.52235797331701</v>
      </c>
      <c r="S241" s="124">
        <f t="shared" si="18"/>
        <v>6.6843165938346161E-4</v>
      </c>
      <c r="T241" s="135">
        <f t="shared" si="19"/>
        <v>1.7110097807889746E-2</v>
      </c>
      <c r="U241" s="135">
        <f t="shared" si="20"/>
        <v>0.12334703262613855</v>
      </c>
    </row>
    <row r="242" spans="12:21" x14ac:dyDescent="0.25">
      <c r="L242" s="15">
        <v>42277</v>
      </c>
      <c r="M242" s="16">
        <v>167.43395639636199</v>
      </c>
      <c r="N242" s="116">
        <f t="shared" si="21"/>
        <v>1.7425453634758448E-3</v>
      </c>
      <c r="O242" s="116">
        <f t="shared" si="22"/>
        <v>2.3291359885738716E-2</v>
      </c>
      <c r="P242" s="116">
        <f t="shared" si="23"/>
        <v>9.3919600090562438E-2</v>
      </c>
      <c r="Q242" s="17">
        <v>42262</v>
      </c>
      <c r="R242" s="18">
        <v>179.98460405477701</v>
      </c>
      <c r="S242" s="124">
        <f t="shared" si="18"/>
        <v>2.5748663658300419E-3</v>
      </c>
      <c r="T242" s="135">
        <f t="shared" si="19"/>
        <v>6.2417992014904833E-3</v>
      </c>
      <c r="U242" s="135">
        <f t="shared" si="20"/>
        <v>0.10975948585689599</v>
      </c>
    </row>
    <row r="243" spans="12:21" x14ac:dyDescent="0.25">
      <c r="L243" s="15">
        <v>42308</v>
      </c>
      <c r="M243" s="16">
        <v>166.33272792864901</v>
      </c>
      <c r="N243" s="116">
        <f t="shared" si="21"/>
        <v>-6.5770915972748201E-3</v>
      </c>
      <c r="O243" s="116">
        <f t="shared" si="22"/>
        <v>2.6513994113352979E-3</v>
      </c>
      <c r="P243" s="116">
        <f t="shared" si="23"/>
        <v>8.3060124260830426E-2</v>
      </c>
      <c r="Q243" s="17">
        <v>42292</v>
      </c>
      <c r="R243" s="18">
        <v>179.137814052229</v>
      </c>
      <c r="S243" s="124">
        <f t="shared" si="18"/>
        <v>-4.7047913180967571E-3</v>
      </c>
      <c r="T243" s="135">
        <f t="shared" si="19"/>
        <v>-1.4750393085974922E-3</v>
      </c>
      <c r="U243" s="135">
        <f t="shared" si="20"/>
        <v>8.5668032868684296E-2</v>
      </c>
    </row>
    <row r="244" spans="12:21" x14ac:dyDescent="0.25">
      <c r="L244" s="15">
        <v>42338</v>
      </c>
      <c r="M244" s="16">
        <v>166.36566906048799</v>
      </c>
      <c r="N244" s="116">
        <f t="shared" si="21"/>
        <v>1.9804359760833279E-4</v>
      </c>
      <c r="O244" s="116">
        <f t="shared" si="22"/>
        <v>-4.6489232373415623E-3</v>
      </c>
      <c r="P244" s="116">
        <f t="shared" si="23"/>
        <v>7.6033308621864748E-2</v>
      </c>
      <c r="Q244" s="17">
        <v>42323</v>
      </c>
      <c r="R244" s="18">
        <v>179.56012939988199</v>
      </c>
      <c r="S244" s="124">
        <f t="shared" si="18"/>
        <v>2.3574885620176733E-3</v>
      </c>
      <c r="T244" s="135">
        <f t="shared" si="19"/>
        <v>2.1039956800583681E-4</v>
      </c>
      <c r="U244" s="135">
        <f t="shared" si="20"/>
        <v>8.0950095783419274E-2</v>
      </c>
    </row>
    <row r="245" spans="12:21" x14ac:dyDescent="0.25">
      <c r="L245" s="15">
        <v>42369</v>
      </c>
      <c r="M245" s="16">
        <v>167.42287159071299</v>
      </c>
      <c r="N245" s="116">
        <f t="shared" si="21"/>
        <v>6.3546916632217787E-3</v>
      </c>
      <c r="O245" s="116">
        <f t="shared" si="22"/>
        <v>-6.6204047778462005E-5</v>
      </c>
      <c r="P245" s="116">
        <f t="shared" si="23"/>
        <v>7.6538221567048925E-2</v>
      </c>
      <c r="Q245" s="17">
        <v>42353</v>
      </c>
      <c r="R245" s="18">
        <v>179.72135054859999</v>
      </c>
      <c r="S245" s="124">
        <f t="shared" si="18"/>
        <v>8.9786718943019039E-4</v>
      </c>
      <c r="T245" s="135">
        <f t="shared" si="19"/>
        <v>-1.4626445831827928E-3</v>
      </c>
      <c r="U245" s="135">
        <f t="shared" si="20"/>
        <v>6.0674099969526996E-2</v>
      </c>
    </row>
    <row r="246" spans="12:21" x14ac:dyDescent="0.25">
      <c r="L246" s="15">
        <v>42400</v>
      </c>
      <c r="M246" s="16">
        <v>170.55938107938499</v>
      </c>
      <c r="N246" s="116">
        <f t="shared" si="21"/>
        <v>1.8734056218672412E-2</v>
      </c>
      <c r="O246" s="116">
        <f t="shared" si="22"/>
        <v>2.5410832873185907E-2</v>
      </c>
      <c r="P246" s="116">
        <f t="shared" si="23"/>
        <v>8.546164095828801E-2</v>
      </c>
      <c r="Q246" s="17">
        <v>42384</v>
      </c>
      <c r="R246" s="18">
        <v>181.94755650194799</v>
      </c>
      <c r="S246" s="124">
        <f t="shared" si="18"/>
        <v>1.2386986557537449E-2</v>
      </c>
      <c r="T246" s="135">
        <f t="shared" si="19"/>
        <v>1.5684809288226464E-2</v>
      </c>
      <c r="U246" s="135">
        <f t="shared" si="20"/>
        <v>5.5101120334780651E-2</v>
      </c>
    </row>
    <row r="247" spans="12:21" x14ac:dyDescent="0.25">
      <c r="L247" s="15">
        <v>42429</v>
      </c>
      <c r="M247" s="16">
        <v>171.60372286620799</v>
      </c>
      <c r="N247" s="116">
        <f t="shared" si="21"/>
        <v>6.1230392618329965E-3</v>
      </c>
      <c r="O247" s="116">
        <f t="shared" si="22"/>
        <v>3.1485184625534179E-2</v>
      </c>
      <c r="P247" s="116">
        <f t="shared" si="23"/>
        <v>8.7448708770334393E-2</v>
      </c>
      <c r="Q247" s="17">
        <v>42415</v>
      </c>
      <c r="R247" s="18">
        <v>181.70861128490799</v>
      </c>
      <c r="S247" s="124">
        <f t="shared" si="18"/>
        <v>-1.3132642264279681E-3</v>
      </c>
      <c r="T247" s="135">
        <f t="shared" si="19"/>
        <v>1.1965250260214111E-2</v>
      </c>
      <c r="U247" s="135">
        <f t="shared" si="20"/>
        <v>3.7113638617303657E-2</v>
      </c>
    </row>
    <row r="248" spans="12:21" x14ac:dyDescent="0.25">
      <c r="L248" s="15">
        <v>42460</v>
      </c>
      <c r="M248" s="16">
        <v>171.727750832547</v>
      </c>
      <c r="N248" s="116">
        <f t="shared" si="21"/>
        <v>7.2275801636134673E-4</v>
      </c>
      <c r="O248" s="116">
        <f t="shared" si="22"/>
        <v>2.571261143075998E-2</v>
      </c>
      <c r="P248" s="116">
        <f t="shared" si="23"/>
        <v>8.2233851128188373E-2</v>
      </c>
      <c r="Q248" s="17">
        <v>42444</v>
      </c>
      <c r="R248" s="18">
        <v>181.727655613862</v>
      </c>
      <c r="S248" s="124">
        <f t="shared" si="18"/>
        <v>1.0480696990278204E-4</v>
      </c>
      <c r="T248" s="135">
        <f t="shared" si="19"/>
        <v>1.116342081304067E-2</v>
      </c>
      <c r="U248" s="135">
        <f t="shared" si="20"/>
        <v>4.070104491862292E-2</v>
      </c>
    </row>
    <row r="249" spans="12:21" x14ac:dyDescent="0.25">
      <c r="L249" s="15">
        <v>42490</v>
      </c>
      <c r="M249" s="16">
        <v>170.68769197713701</v>
      </c>
      <c r="N249" s="116">
        <f t="shared" si="21"/>
        <v>-6.0564402105526272E-3</v>
      </c>
      <c r="O249" s="116">
        <f t="shared" si="22"/>
        <v>7.5229457881476058E-4</v>
      </c>
      <c r="P249" s="116">
        <f t="shared" si="23"/>
        <v>7.0470759505663505E-2</v>
      </c>
      <c r="Q249" s="17">
        <v>42475</v>
      </c>
      <c r="R249" s="18">
        <v>180.577347244789</v>
      </c>
      <c r="S249" s="124">
        <f t="shared" si="18"/>
        <v>-6.3298476238377033E-3</v>
      </c>
      <c r="T249" s="135">
        <f t="shared" si="19"/>
        <v>-7.5307922980780706E-3</v>
      </c>
      <c r="U249" s="135">
        <f t="shared" si="20"/>
        <v>2.8855172632470394E-2</v>
      </c>
    </row>
    <row r="250" spans="12:21" x14ac:dyDescent="0.25">
      <c r="L250" s="15">
        <v>42521</v>
      </c>
      <c r="M250" s="16">
        <v>172.419007573545</v>
      </c>
      <c r="N250" s="116">
        <f t="shared" si="21"/>
        <v>1.0143177732111486E-2</v>
      </c>
      <c r="O250" s="116">
        <f t="shared" si="22"/>
        <v>4.7509733106003704E-3</v>
      </c>
      <c r="P250" s="116">
        <f t="shared" si="23"/>
        <v>6.7129346557879277E-2</v>
      </c>
      <c r="Q250" s="17">
        <v>42505</v>
      </c>
      <c r="R250" s="18">
        <v>182.3811964777</v>
      </c>
      <c r="S250" s="124">
        <f t="shared" si="18"/>
        <v>9.9893439594376243E-3</v>
      </c>
      <c r="T250" s="135">
        <f t="shared" si="19"/>
        <v>3.7014491940474681E-3</v>
      </c>
      <c r="U250" s="135">
        <f t="shared" si="20"/>
        <v>3.3307264242402157E-2</v>
      </c>
    </row>
    <row r="251" spans="12:21" x14ac:dyDescent="0.25">
      <c r="L251" s="15">
        <v>42551</v>
      </c>
      <c r="M251" s="16">
        <v>175.03381227851401</v>
      </c>
      <c r="N251" s="116">
        <f t="shared" si="21"/>
        <v>1.5165408627315413E-2</v>
      </c>
      <c r="O251" s="116">
        <f t="shared" si="22"/>
        <v>1.9251760009311392E-2</v>
      </c>
      <c r="P251" s="116">
        <f t="shared" si="23"/>
        <v>6.9738729511126918E-2</v>
      </c>
      <c r="Q251" s="17">
        <v>42536</v>
      </c>
      <c r="R251" s="18">
        <v>184.194235247845</v>
      </c>
      <c r="S251" s="124">
        <f t="shared" si="18"/>
        <v>9.9409303434780938E-3</v>
      </c>
      <c r="T251" s="135">
        <f t="shared" si="19"/>
        <v>1.3572945876900722E-2</v>
      </c>
      <c r="U251" s="135">
        <f t="shared" si="20"/>
        <v>2.9776628127181626E-2</v>
      </c>
    </row>
    <row r="252" spans="12:21" x14ac:dyDescent="0.25">
      <c r="L252" s="15">
        <v>42582</v>
      </c>
      <c r="M252" s="16">
        <v>179.274505278275</v>
      </c>
      <c r="N252" s="116">
        <f t="shared" si="21"/>
        <v>2.4227850291080877E-2</v>
      </c>
      <c r="O252" s="116">
        <f t="shared" si="22"/>
        <v>5.0307161586601978E-2</v>
      </c>
      <c r="P252" s="116">
        <f t="shared" si="23"/>
        <v>8.0664255522483241E-2</v>
      </c>
      <c r="Q252" s="17">
        <v>42566</v>
      </c>
      <c r="R252" s="18">
        <v>187.532882980577</v>
      </c>
      <c r="S252" s="124">
        <f t="shared" si="18"/>
        <v>1.8125690677776252E-2</v>
      </c>
      <c r="T252" s="135">
        <f t="shared" si="19"/>
        <v>3.8518318282520392E-2</v>
      </c>
      <c r="U252" s="135">
        <f t="shared" si="20"/>
        <v>4.5319580331208309E-2</v>
      </c>
    </row>
    <row r="253" spans="12:21" x14ac:dyDescent="0.25">
      <c r="L253" s="15">
        <v>42613</v>
      </c>
      <c r="M253" s="16">
        <v>181.59382557460901</v>
      </c>
      <c r="N253" s="116">
        <f t="shared" si="21"/>
        <v>1.2937256709948164E-2</v>
      </c>
      <c r="O253" s="116">
        <f t="shared" si="22"/>
        <v>5.3212335056217697E-2</v>
      </c>
      <c r="P253" s="116">
        <f t="shared" si="23"/>
        <v>8.645978969026169E-2</v>
      </c>
      <c r="Q253" s="17">
        <v>42597</v>
      </c>
      <c r="R253" s="18">
        <v>189.23303831008599</v>
      </c>
      <c r="S253" s="124">
        <f t="shared" si="18"/>
        <v>9.0659051494721421E-3</v>
      </c>
      <c r="T253" s="135">
        <f t="shared" si="19"/>
        <v>3.756879527448298E-2</v>
      </c>
      <c r="U253" s="135">
        <f t="shared" si="20"/>
        <v>5.4091760192968907E-2</v>
      </c>
    </row>
    <row r="254" spans="12:21" x14ac:dyDescent="0.25">
      <c r="L254" s="15">
        <v>42643</v>
      </c>
      <c r="M254" s="16">
        <v>182.78501032420701</v>
      </c>
      <c r="N254" s="116">
        <f t="shared" si="21"/>
        <v>6.5596104153253787E-3</v>
      </c>
      <c r="O254" s="116">
        <f t="shared" si="22"/>
        <v>4.4284004014945921E-2</v>
      </c>
      <c r="P254" s="116">
        <f t="shared" si="23"/>
        <v>9.1684233343354071E-2</v>
      </c>
      <c r="Q254" s="17">
        <v>42628</v>
      </c>
      <c r="R254" s="18">
        <v>190.425187173052</v>
      </c>
      <c r="S254" s="124">
        <f t="shared" si="18"/>
        <v>6.2998981235637963E-3</v>
      </c>
      <c r="T254" s="135">
        <f t="shared" si="19"/>
        <v>3.3828159262546231E-2</v>
      </c>
      <c r="U254" s="135">
        <f t="shared" si="20"/>
        <v>5.8008201163125328E-2</v>
      </c>
    </row>
    <row r="255" spans="12:21" x14ac:dyDescent="0.25">
      <c r="L255" s="15">
        <v>42674</v>
      </c>
      <c r="M255" s="16">
        <v>181.768775291135</v>
      </c>
      <c r="N255" s="116">
        <f t="shared" si="21"/>
        <v>-5.5597285098460958E-3</v>
      </c>
      <c r="O255" s="116">
        <f t="shared" si="22"/>
        <v>1.391313287401541E-2</v>
      </c>
      <c r="P255" s="116">
        <f t="shared" si="23"/>
        <v>9.280222572377661E-2</v>
      </c>
      <c r="Q255" s="17">
        <v>42658</v>
      </c>
      <c r="R255" s="18">
        <v>191.333600378543</v>
      </c>
      <c r="S255" s="124">
        <f t="shared" si="18"/>
        <v>4.7704466986580041E-3</v>
      </c>
      <c r="T255" s="135">
        <f t="shared" si="19"/>
        <v>2.0266938456652728E-2</v>
      </c>
      <c r="U255" s="135">
        <f t="shared" si="20"/>
        <v>6.8080468609258649E-2</v>
      </c>
    </row>
    <row r="256" spans="12:21" x14ac:dyDescent="0.25">
      <c r="L256" s="15">
        <v>42704</v>
      </c>
      <c r="M256" s="16">
        <v>181.23362892030099</v>
      </c>
      <c r="N256" s="116">
        <f t="shared" si="21"/>
        <v>-2.9441050586211936E-3</v>
      </c>
      <c r="O256" s="116">
        <f t="shared" si="22"/>
        <v>-1.9835291930674348E-3</v>
      </c>
      <c r="P256" s="116">
        <f t="shared" si="23"/>
        <v>8.9369158575662855E-2</v>
      </c>
      <c r="Q256" s="17">
        <v>42689</v>
      </c>
      <c r="R256" s="18">
        <v>191.49349944551801</v>
      </c>
      <c r="S256" s="124">
        <f t="shared" si="18"/>
        <v>8.3570824287360068E-4</v>
      </c>
      <c r="T256" s="135">
        <f t="shared" si="19"/>
        <v>1.1945383087534234E-2</v>
      </c>
      <c r="U256" s="135">
        <f t="shared" si="20"/>
        <v>6.6458907584435511E-2</v>
      </c>
    </row>
    <row r="257" spans="12:21" x14ac:dyDescent="0.25">
      <c r="L257" s="15">
        <v>42735</v>
      </c>
      <c r="M257" s="16">
        <v>182.126524051063</v>
      </c>
      <c r="N257" s="116">
        <f t="shared" si="21"/>
        <v>4.9267629638132249E-3</v>
      </c>
      <c r="O257" s="116">
        <f t="shared" si="22"/>
        <v>-3.6025179087499914E-3</v>
      </c>
      <c r="P257" s="116">
        <f t="shared" si="23"/>
        <v>8.7823439657008118E-2</v>
      </c>
      <c r="Q257" s="17">
        <v>42719</v>
      </c>
      <c r="R257" s="18">
        <v>191.04478058590001</v>
      </c>
      <c r="S257" s="124">
        <f t="shared" si="18"/>
        <v>-2.3432589665826065E-3</v>
      </c>
      <c r="T257" s="135">
        <f t="shared" si="19"/>
        <v>3.2537366618679009E-3</v>
      </c>
      <c r="U257" s="135">
        <f t="shared" si="20"/>
        <v>6.3005480443671491E-2</v>
      </c>
    </row>
    <row r="258" spans="12:21" x14ac:dyDescent="0.25">
      <c r="L258" s="15">
        <v>42766</v>
      </c>
      <c r="M258" s="16">
        <v>185.94552984088</v>
      </c>
      <c r="N258" s="116">
        <f t="shared" si="21"/>
        <v>2.0968970937732534E-2</v>
      </c>
      <c r="O258" s="116">
        <f t="shared" si="22"/>
        <v>2.2978394078164266E-2</v>
      </c>
      <c r="P258" s="116">
        <f t="shared" si="23"/>
        <v>9.0209923746930709E-2</v>
      </c>
      <c r="Q258" s="17">
        <v>42750</v>
      </c>
      <c r="R258" s="18">
        <v>188.618065484179</v>
      </c>
      <c r="S258" s="124">
        <f t="shared" si="18"/>
        <v>-1.2702336563598982E-2</v>
      </c>
      <c r="T258" s="135">
        <f t="shared" si="19"/>
        <v>-1.4192671276720192E-2</v>
      </c>
      <c r="U258" s="135">
        <f t="shared" si="20"/>
        <v>3.6661712366330201E-2</v>
      </c>
    </row>
    <row r="259" spans="12:21" x14ac:dyDescent="0.25">
      <c r="L259" s="15">
        <v>42794</v>
      </c>
      <c r="M259" s="16">
        <v>190.808650748075</v>
      </c>
      <c r="N259" s="116">
        <f t="shared" si="21"/>
        <v>2.6153470381119259E-2</v>
      </c>
      <c r="O259" s="116">
        <f t="shared" si="22"/>
        <v>5.283247863444096E-2</v>
      </c>
      <c r="P259" s="116">
        <f t="shared" si="23"/>
        <v>0.11191440116273155</v>
      </c>
      <c r="Q259" s="17">
        <v>42781</v>
      </c>
      <c r="R259" s="18">
        <v>187.03868690701</v>
      </c>
      <c r="S259" s="124">
        <f t="shared" si="18"/>
        <v>-8.3734215655046906E-3</v>
      </c>
      <c r="T259" s="135">
        <f t="shared" si="19"/>
        <v>-2.3263518351313239E-2</v>
      </c>
      <c r="U259" s="135">
        <f t="shared" si="20"/>
        <v>2.9333093156189483E-2</v>
      </c>
    </row>
    <row r="260" spans="12:21" x14ac:dyDescent="0.25">
      <c r="L260" s="15">
        <v>42825</v>
      </c>
      <c r="M260" s="16">
        <v>194.052517608236</v>
      </c>
      <c r="N260" s="116">
        <f t="shared" si="21"/>
        <v>1.7000627840735971E-2</v>
      </c>
      <c r="O260" s="116">
        <f t="shared" si="22"/>
        <v>6.5481914945180186E-2</v>
      </c>
      <c r="P260" s="116">
        <f t="shared" si="23"/>
        <v>0.13000092685927056</v>
      </c>
      <c r="Q260" s="17">
        <v>42809</v>
      </c>
      <c r="R260" s="18">
        <v>187.596651612306</v>
      </c>
      <c r="S260" s="124">
        <f t="shared" si="18"/>
        <v>2.9831513176383773E-3</v>
      </c>
      <c r="T260" s="135">
        <f t="shared" si="19"/>
        <v>-1.8048799674187488E-2</v>
      </c>
      <c r="U260" s="135">
        <f t="shared" si="20"/>
        <v>3.2295557759874249E-2</v>
      </c>
    </row>
    <row r="261" spans="12:21" x14ac:dyDescent="0.25">
      <c r="L261" s="15">
        <v>42855</v>
      </c>
      <c r="M261" s="16">
        <v>196.034422832357</v>
      </c>
      <c r="N261" s="116">
        <f t="shared" si="21"/>
        <v>1.0213241490234948E-2</v>
      </c>
      <c r="O261" s="116">
        <f t="shared" si="22"/>
        <v>5.4257249421969966E-2</v>
      </c>
      <c r="P261" s="116">
        <f t="shared" si="23"/>
        <v>0.14849770690329023</v>
      </c>
      <c r="Q261" s="17">
        <v>42840</v>
      </c>
      <c r="R261" s="18">
        <v>191.348242384461</v>
      </c>
      <c r="S261" s="124">
        <f t="shared" si="18"/>
        <v>1.999817555330452E-2</v>
      </c>
      <c r="T261" s="135">
        <f t="shared" si="19"/>
        <v>1.4474631013067008E-2</v>
      </c>
      <c r="U261" s="135">
        <f t="shared" si="20"/>
        <v>5.9646989525607985E-2</v>
      </c>
    </row>
    <row r="262" spans="12:21" x14ac:dyDescent="0.25">
      <c r="L262" s="15">
        <v>42886</v>
      </c>
      <c r="M262" s="16">
        <v>198.17082275865701</v>
      </c>
      <c r="N262" s="116">
        <f t="shared" si="21"/>
        <v>1.0898085629211129E-2</v>
      </c>
      <c r="O262" s="116">
        <f t="shared" si="22"/>
        <v>3.8584057807223404E-2</v>
      </c>
      <c r="P262" s="116">
        <f t="shared" si="23"/>
        <v>0.1493560109614227</v>
      </c>
      <c r="Q262" s="17">
        <v>42870</v>
      </c>
      <c r="R262" s="18">
        <v>195.601764287522</v>
      </c>
      <c r="S262" s="124">
        <f t="shared" si="18"/>
        <v>2.2229218570582576E-2</v>
      </c>
      <c r="T262" s="135">
        <f t="shared" si="19"/>
        <v>4.5782386104802564E-2</v>
      </c>
      <c r="U262" s="135">
        <f t="shared" si="20"/>
        <v>7.2488655986191475E-2</v>
      </c>
    </row>
    <row r="263" spans="12:21" x14ac:dyDescent="0.25">
      <c r="L263" s="15">
        <v>42916</v>
      </c>
      <c r="M263" s="16">
        <v>202.20587598606201</v>
      </c>
      <c r="N263" s="116">
        <f t="shared" si="21"/>
        <v>2.0361490007634098E-2</v>
      </c>
      <c r="O263" s="116">
        <f t="shared" si="22"/>
        <v>4.201624631475509E-2</v>
      </c>
      <c r="P263" s="116">
        <f t="shared" si="23"/>
        <v>0.15523894128702276</v>
      </c>
      <c r="Q263" s="17">
        <v>42901</v>
      </c>
      <c r="R263" s="18">
        <v>198.585630372857</v>
      </c>
      <c r="S263" s="124">
        <f t="shared" si="18"/>
        <v>1.5254801490179215E-2</v>
      </c>
      <c r="T263" s="135">
        <f t="shared" si="19"/>
        <v>5.8577691371918483E-2</v>
      </c>
      <c r="U263" s="135">
        <f t="shared" si="20"/>
        <v>7.8131626137199373E-2</v>
      </c>
    </row>
    <row r="264" spans="12:21" x14ac:dyDescent="0.25">
      <c r="L264" s="15">
        <v>42947</v>
      </c>
      <c r="M264" s="16">
        <v>204.57563551239201</v>
      </c>
      <c r="N264" s="116">
        <f t="shared" si="21"/>
        <v>1.1719538390137396E-2</v>
      </c>
      <c r="O264" s="116">
        <f t="shared" si="22"/>
        <v>4.3569963665714084E-2</v>
      </c>
      <c r="P264" s="116">
        <f t="shared" si="23"/>
        <v>0.1411306654833262</v>
      </c>
      <c r="Q264" s="17">
        <v>42931</v>
      </c>
      <c r="R264" s="18">
        <v>198.31252608021501</v>
      </c>
      <c r="S264" s="124">
        <f t="shared" ref="S264:S327" si="24">R264/R263-1</f>
        <v>-1.3752470011512141E-3</v>
      </c>
      <c r="T264" s="135">
        <f t="shared" si="19"/>
        <v>3.63958592405631E-2</v>
      </c>
      <c r="U264" s="135">
        <f t="shared" si="20"/>
        <v>5.7481349021624384E-2</v>
      </c>
    </row>
    <row r="265" spans="12:21" x14ac:dyDescent="0.25">
      <c r="L265" s="15">
        <v>42978</v>
      </c>
      <c r="M265" s="16">
        <v>204.85659802126199</v>
      </c>
      <c r="N265" s="116">
        <f t="shared" si="21"/>
        <v>1.3733918419280844E-3</v>
      </c>
      <c r="O265" s="116">
        <f t="shared" si="22"/>
        <v>3.3737435054943754E-2</v>
      </c>
      <c r="P265" s="116">
        <f t="shared" si="23"/>
        <v>0.12810332274813674</v>
      </c>
      <c r="Q265" s="17">
        <v>42962</v>
      </c>
      <c r="R265" s="18">
        <v>198.29816166631099</v>
      </c>
      <c r="S265" s="124">
        <f t="shared" si="24"/>
        <v>-7.2433215329015255E-5</v>
      </c>
      <c r="T265" s="135">
        <f t="shared" si="19"/>
        <v>1.3785138332522706E-2</v>
      </c>
      <c r="U265" s="135">
        <f t="shared" si="20"/>
        <v>4.7904549000425956E-2</v>
      </c>
    </row>
    <row r="266" spans="12:21" x14ac:dyDescent="0.25">
      <c r="L266" s="15">
        <v>43008</v>
      </c>
      <c r="M266" s="16">
        <v>202.926169750295</v>
      </c>
      <c r="N266" s="116">
        <f t="shared" si="21"/>
        <v>-9.4233150877894856E-3</v>
      </c>
      <c r="O266" s="116">
        <f t="shared" si="22"/>
        <v>3.5621801825513888E-3</v>
      </c>
      <c r="P266" s="116">
        <f t="shared" si="23"/>
        <v>0.11019043295926445</v>
      </c>
      <c r="Q266" s="17">
        <v>42993</v>
      </c>
      <c r="R266" s="18">
        <v>198.843198923844</v>
      </c>
      <c r="S266" s="124">
        <f t="shared" si="24"/>
        <v>2.7485744343418439E-3</v>
      </c>
      <c r="T266" s="135">
        <f t="shared" ref="T266:T329" si="25">R266/R263-1</f>
        <v>1.2970150483868625E-3</v>
      </c>
      <c r="U266" s="135">
        <f t="shared" si="20"/>
        <v>4.4206398721519991E-2</v>
      </c>
    </row>
    <row r="267" spans="12:21" x14ac:dyDescent="0.25">
      <c r="L267" s="15">
        <v>43039</v>
      </c>
      <c r="M267" s="16">
        <v>202.51680127552501</v>
      </c>
      <c r="N267" s="116">
        <f t="shared" si="21"/>
        <v>-2.0173271652135227E-3</v>
      </c>
      <c r="O267" s="116">
        <f t="shared" si="22"/>
        <v>-1.0063926878243978E-2</v>
      </c>
      <c r="P267" s="116">
        <f t="shared" si="23"/>
        <v>0.11414516025185484</v>
      </c>
      <c r="Q267" s="17">
        <v>43023</v>
      </c>
      <c r="R267" s="18">
        <v>201.435559001651</v>
      </c>
      <c r="S267" s="124">
        <f t="shared" si="24"/>
        <v>1.3037207668338935E-2</v>
      </c>
      <c r="T267" s="135">
        <f t="shared" si="25"/>
        <v>1.5748036612537319E-2</v>
      </c>
      <c r="U267" s="135">
        <f t="shared" si="20"/>
        <v>5.2797619462142675E-2</v>
      </c>
    </row>
    <row r="268" spans="12:21" x14ac:dyDescent="0.25">
      <c r="L268" s="15">
        <v>43069</v>
      </c>
      <c r="M268" s="16">
        <v>204.353172777423</v>
      </c>
      <c r="N268" s="116">
        <f t="shared" si="21"/>
        <v>9.0677488995078992E-3</v>
      </c>
      <c r="O268" s="116">
        <f t="shared" si="22"/>
        <v>-2.4574519380954341E-3</v>
      </c>
      <c r="P268" s="116">
        <f t="shared" si="23"/>
        <v>0.12756762635531094</v>
      </c>
      <c r="Q268" s="17">
        <v>43054</v>
      </c>
      <c r="R268" s="18">
        <v>202.66236993985299</v>
      </c>
      <c r="S268" s="124">
        <f t="shared" si="24"/>
        <v>6.0903394826725687E-3</v>
      </c>
      <c r="T268" s="135">
        <f t="shared" si="25"/>
        <v>2.2008314332666146E-2</v>
      </c>
      <c r="U268" s="135">
        <f t="shared" si="20"/>
        <v>5.8325063392100418E-2</v>
      </c>
    </row>
    <row r="269" spans="12:21" x14ac:dyDescent="0.25">
      <c r="L269" s="15">
        <v>43100</v>
      </c>
      <c r="M269" s="16">
        <v>207.24269887490999</v>
      </c>
      <c r="N269" s="116">
        <f t="shared" si="21"/>
        <v>1.4139864129411928E-2</v>
      </c>
      <c r="O269" s="116">
        <f t="shared" si="22"/>
        <v>2.1271426597794463E-2</v>
      </c>
      <c r="P269" s="116">
        <f t="shared" si="23"/>
        <v>0.1379050907313486</v>
      </c>
      <c r="Q269" s="17">
        <v>43084</v>
      </c>
      <c r="R269" s="18">
        <v>202.476303368391</v>
      </c>
      <c r="S269" s="124">
        <f t="shared" si="24"/>
        <v>-9.1811110033512833E-4</v>
      </c>
      <c r="T269" s="135">
        <f t="shared" si="25"/>
        <v>1.8271202958962895E-2</v>
      </c>
      <c r="U269" s="135">
        <f t="shared" si="20"/>
        <v>5.9836875665655764E-2</v>
      </c>
    </row>
    <row r="270" spans="12:21" x14ac:dyDescent="0.25">
      <c r="L270" s="15">
        <v>43131</v>
      </c>
      <c r="M270" s="16">
        <v>209.482002214358</v>
      </c>
      <c r="N270" s="116">
        <f t="shared" si="21"/>
        <v>1.0805221856330149E-2</v>
      </c>
      <c r="O270" s="116">
        <f t="shared" si="22"/>
        <v>3.4393200440475002E-2</v>
      </c>
      <c r="P270" s="116">
        <f t="shared" si="23"/>
        <v>0.12657724223657851</v>
      </c>
      <c r="Q270" s="17">
        <v>43115</v>
      </c>
      <c r="R270" s="18">
        <v>201.344288163351</v>
      </c>
      <c r="S270" s="124">
        <f t="shared" si="24"/>
        <v>-5.5908527872537972E-3</v>
      </c>
      <c r="T270" s="135">
        <f t="shared" si="25"/>
        <v>-4.5310191880898465E-4</v>
      </c>
      <c r="U270" s="135">
        <f t="shared" si="20"/>
        <v>6.7470857823210162E-2</v>
      </c>
    </row>
    <row r="271" spans="12:21" x14ac:dyDescent="0.25">
      <c r="L271" s="15">
        <v>43159</v>
      </c>
      <c r="M271" s="16">
        <v>208.373283816238</v>
      </c>
      <c r="N271" s="116">
        <f t="shared" si="21"/>
        <v>-5.2926666081102303E-3</v>
      </c>
      <c r="O271" s="116">
        <f t="shared" si="22"/>
        <v>1.9672369086207508E-2</v>
      </c>
      <c r="P271" s="116">
        <f t="shared" si="23"/>
        <v>9.2053651652060697E-2</v>
      </c>
      <c r="Q271" s="17">
        <v>43146</v>
      </c>
      <c r="R271" s="18">
        <v>202.66276358695299</v>
      </c>
      <c r="S271" s="124">
        <f t="shared" si="24"/>
        <v>6.5483626857709698E-3</v>
      </c>
      <c r="T271" s="135">
        <f t="shared" si="25"/>
        <v>1.9423788446548684E-6</v>
      </c>
      <c r="U271" s="135">
        <f t="shared" si="20"/>
        <v>8.3533930537647683E-2</v>
      </c>
    </row>
    <row r="272" spans="12:21" x14ac:dyDescent="0.25">
      <c r="L272" s="15">
        <v>43190</v>
      </c>
      <c r="M272" s="16">
        <v>205.961268218962</v>
      </c>
      <c r="N272" s="116">
        <f t="shared" si="21"/>
        <v>-1.1575455130817702E-2</v>
      </c>
      <c r="O272" s="116">
        <f t="shared" si="22"/>
        <v>-6.183236673256487E-3</v>
      </c>
      <c r="P272" s="116">
        <f t="shared" si="23"/>
        <v>6.1368699347503775E-2</v>
      </c>
      <c r="Q272" s="17">
        <v>43174</v>
      </c>
      <c r="R272" s="18">
        <v>205.827330456412</v>
      </c>
      <c r="S272" s="124">
        <f t="shared" si="24"/>
        <v>1.5614939880661538E-2</v>
      </c>
      <c r="T272" s="135">
        <f t="shared" si="25"/>
        <v>1.6550218629406865E-2</v>
      </c>
      <c r="U272" s="135">
        <f t="shared" si="20"/>
        <v>9.7180193182670349E-2</v>
      </c>
    </row>
    <row r="273" spans="12:21" x14ac:dyDescent="0.25">
      <c r="L273" s="15">
        <v>43220</v>
      </c>
      <c r="M273" s="16">
        <v>205.29272602278499</v>
      </c>
      <c r="N273" s="116">
        <f t="shared" si="21"/>
        <v>-3.2459607670810575E-3</v>
      </c>
      <c r="O273" s="116">
        <f t="shared" si="22"/>
        <v>-1.999826308365249E-2</v>
      </c>
      <c r="P273" s="116">
        <f t="shared" si="23"/>
        <v>4.7227946279340127E-2</v>
      </c>
      <c r="Q273" s="17">
        <v>43205</v>
      </c>
      <c r="R273" s="18">
        <v>208.969598993397</v>
      </c>
      <c r="S273" s="124">
        <f t="shared" si="24"/>
        <v>1.5266527190617385E-2</v>
      </c>
      <c r="T273" s="135">
        <f t="shared" si="25"/>
        <v>3.7871999745329621E-2</v>
      </c>
      <c r="U273" s="135">
        <f t="shared" si="20"/>
        <v>9.2090506760604596E-2</v>
      </c>
    </row>
    <row r="274" spans="12:21" x14ac:dyDescent="0.25">
      <c r="L274" s="15">
        <v>43251</v>
      </c>
      <c r="M274" s="16">
        <v>207.478359476598</v>
      </c>
      <c r="N274" s="116">
        <f t="shared" si="21"/>
        <v>1.0646424236046448E-2</v>
      </c>
      <c r="O274" s="116">
        <f t="shared" si="22"/>
        <v>-4.2948132469285971E-3</v>
      </c>
      <c r="P274" s="116">
        <f t="shared" si="23"/>
        <v>4.6967240627931339E-2</v>
      </c>
      <c r="Q274" s="17">
        <v>43235</v>
      </c>
      <c r="R274" s="18">
        <v>208.285349264621</v>
      </c>
      <c r="S274" s="124">
        <f t="shared" si="24"/>
        <v>-3.274398439160553E-3</v>
      </c>
      <c r="T274" s="135">
        <f t="shared" si="25"/>
        <v>2.774355573837628E-2</v>
      </c>
      <c r="U274" s="135">
        <f t="shared" si="20"/>
        <v>6.4843919088863444E-2</v>
      </c>
    </row>
    <row r="275" spans="12:21" x14ac:dyDescent="0.25">
      <c r="L275" s="15">
        <v>43281</v>
      </c>
      <c r="M275" s="16">
        <v>212.169410710573</v>
      </c>
      <c r="N275" s="116">
        <f t="shared" si="21"/>
        <v>2.2609833843920013E-2</v>
      </c>
      <c r="O275" s="116">
        <f t="shared" si="22"/>
        <v>3.0142281339086363E-2</v>
      </c>
      <c r="P275" s="116">
        <f t="shared" si="23"/>
        <v>4.9274209643629607E-2</v>
      </c>
      <c r="Q275" s="17">
        <v>43266</v>
      </c>
      <c r="R275" s="18">
        <v>206.134712264847</v>
      </c>
      <c r="S275" s="124">
        <f t="shared" si="24"/>
        <v>-1.0325435789733217E-2</v>
      </c>
      <c r="T275" s="135">
        <f t="shared" si="25"/>
        <v>1.4933964685515111E-3</v>
      </c>
      <c r="U275" s="135">
        <f t="shared" ref="U275:U338" si="26">R275/R263-1</f>
        <v>3.8014240395018106E-2</v>
      </c>
    </row>
    <row r="276" spans="12:21" x14ac:dyDescent="0.25">
      <c r="L276" s="15">
        <v>43312</v>
      </c>
      <c r="M276" s="16">
        <v>214.62109758957101</v>
      </c>
      <c r="N276" s="116">
        <f t="shared" si="21"/>
        <v>1.155532680600424E-2</v>
      </c>
      <c r="O276" s="116">
        <f t="shared" si="22"/>
        <v>4.5439367227023242E-2</v>
      </c>
      <c r="P276" s="116">
        <f t="shared" si="23"/>
        <v>4.9103902583602199E-2</v>
      </c>
      <c r="Q276" s="17">
        <v>43296</v>
      </c>
      <c r="R276" s="18">
        <v>205.53685647842801</v>
      </c>
      <c r="S276" s="124">
        <f t="shared" si="24"/>
        <v>-2.9003159140458257E-3</v>
      </c>
      <c r="T276" s="135">
        <f t="shared" si="25"/>
        <v>-1.6426994794958016E-2</v>
      </c>
      <c r="U276" s="135">
        <f t="shared" si="26"/>
        <v>3.6429017072229009E-2</v>
      </c>
    </row>
    <row r="277" spans="12:21" x14ac:dyDescent="0.25">
      <c r="L277" s="15">
        <v>43343</v>
      </c>
      <c r="M277" s="16">
        <v>215.67224826208599</v>
      </c>
      <c r="N277" s="116">
        <f t="shared" si="21"/>
        <v>4.8977042999058806E-3</v>
      </c>
      <c r="O277" s="116">
        <f t="shared" si="22"/>
        <v>3.9492739417058109E-2</v>
      </c>
      <c r="P277" s="116">
        <f t="shared" si="23"/>
        <v>5.2796201563893197E-2</v>
      </c>
      <c r="Q277" s="17">
        <v>43327</v>
      </c>
      <c r="R277" s="18">
        <v>207.501016397103</v>
      </c>
      <c r="S277" s="124">
        <f t="shared" si="24"/>
        <v>9.5562418941692595E-3</v>
      </c>
      <c r="T277" s="135">
        <f t="shared" si="25"/>
        <v>-3.7656650853610252E-3</v>
      </c>
      <c r="U277" s="135">
        <f t="shared" si="26"/>
        <v>4.6409178246837435E-2</v>
      </c>
    </row>
    <row r="278" spans="12:21" x14ac:dyDescent="0.25">
      <c r="L278" s="15">
        <v>43373</v>
      </c>
      <c r="M278" s="16">
        <v>214.23304119493099</v>
      </c>
      <c r="N278" s="116">
        <f t="shared" si="21"/>
        <v>-6.6731212696686804E-3</v>
      </c>
      <c r="O278" s="116">
        <f t="shared" si="22"/>
        <v>9.7263336757487107E-3</v>
      </c>
      <c r="P278" s="116">
        <f t="shared" si="23"/>
        <v>5.5719138928947975E-2</v>
      </c>
      <c r="Q278" s="17">
        <v>43358</v>
      </c>
      <c r="R278" s="18">
        <v>209.66638000058299</v>
      </c>
      <c r="S278" s="124">
        <f t="shared" si="24"/>
        <v>1.043543612979736E-2</v>
      </c>
      <c r="T278" s="135">
        <f t="shared" si="25"/>
        <v>1.7132814250122141E-2</v>
      </c>
      <c r="U278" s="135">
        <f t="shared" si="26"/>
        <v>5.4430733036457513E-2</v>
      </c>
    </row>
    <row r="279" spans="12:21" x14ac:dyDescent="0.25">
      <c r="L279" s="15">
        <v>43404</v>
      </c>
      <c r="M279" s="16">
        <v>214.58376139161999</v>
      </c>
      <c r="N279" s="116">
        <f t="shared" si="21"/>
        <v>1.6370966622738514E-3</v>
      </c>
      <c r="O279" s="116">
        <f t="shared" si="22"/>
        <v>-1.7396331660934905E-4</v>
      </c>
      <c r="P279" s="116">
        <f t="shared" si="23"/>
        <v>5.9584982777195927E-2</v>
      </c>
      <c r="Q279" s="17">
        <v>43388</v>
      </c>
      <c r="R279" s="18">
        <v>209.432056190362</v>
      </c>
      <c r="S279" s="124">
        <f t="shared" si="24"/>
        <v>-1.1176031666132458E-3</v>
      </c>
      <c r="T279" s="135">
        <f t="shared" si="25"/>
        <v>1.8951344195257791E-2</v>
      </c>
      <c r="U279" s="135">
        <f t="shared" si="26"/>
        <v>3.9697545102478582E-2</v>
      </c>
    </row>
    <row r="280" spans="12:21" x14ac:dyDescent="0.25">
      <c r="L280" s="15">
        <v>43434</v>
      </c>
      <c r="M280" s="16">
        <v>215.84480950828899</v>
      </c>
      <c r="N280" s="116">
        <f t="shared" si="21"/>
        <v>5.8767173643095028E-3</v>
      </c>
      <c r="O280" s="116">
        <f t="shared" si="22"/>
        <v>8.0010871863911426E-4</v>
      </c>
      <c r="P280" s="116">
        <f t="shared" si="23"/>
        <v>5.6234197760082871E-2</v>
      </c>
      <c r="Q280" s="17">
        <v>43419</v>
      </c>
      <c r="R280" s="18">
        <v>208.49959687228699</v>
      </c>
      <c r="S280" s="124">
        <f t="shared" si="24"/>
        <v>-4.4523237513719449E-3</v>
      </c>
      <c r="T280" s="135">
        <f t="shared" si="25"/>
        <v>4.8124124523465373E-3</v>
      </c>
      <c r="U280" s="135">
        <f t="shared" si="26"/>
        <v>2.8802717219612139E-2</v>
      </c>
    </row>
    <row r="281" spans="12:21" x14ac:dyDescent="0.25">
      <c r="L281" s="15">
        <v>43465</v>
      </c>
      <c r="M281" s="16">
        <v>217.81355202732701</v>
      </c>
      <c r="N281" s="116">
        <f t="shared" si="21"/>
        <v>9.1211019784211977E-3</v>
      </c>
      <c r="O281" s="116">
        <f t="shared" si="22"/>
        <v>1.6713158775252257E-2</v>
      </c>
      <c r="P281" s="116">
        <f t="shared" si="23"/>
        <v>5.1007119719076233E-2</v>
      </c>
      <c r="Q281" s="17">
        <v>43449</v>
      </c>
      <c r="R281" s="18">
        <v>208.041374804128</v>
      </c>
      <c r="S281" s="124">
        <f t="shared" si="24"/>
        <v>-2.1977120101563941E-3</v>
      </c>
      <c r="T281" s="135">
        <f t="shared" si="25"/>
        <v>-7.7504328373985132E-3</v>
      </c>
      <c r="U281" s="135">
        <f t="shared" si="26"/>
        <v>2.7485050562246593E-2</v>
      </c>
    </row>
    <row r="282" spans="12:21" x14ac:dyDescent="0.25">
      <c r="L282" s="15">
        <v>43496</v>
      </c>
      <c r="M282" s="16">
        <v>219.39938338874001</v>
      </c>
      <c r="N282" s="116">
        <f t="shared" si="21"/>
        <v>7.2806827061615564E-3</v>
      </c>
      <c r="O282" s="116">
        <f t="shared" si="22"/>
        <v>2.2441688811351446E-2</v>
      </c>
      <c r="P282" s="116">
        <f t="shared" si="23"/>
        <v>4.7342402065805089E-2</v>
      </c>
      <c r="Q282" s="17">
        <v>43480</v>
      </c>
      <c r="R282" s="18">
        <v>209.508436703375</v>
      </c>
      <c r="S282" s="124">
        <f t="shared" si="24"/>
        <v>7.0517794867883676E-3</v>
      </c>
      <c r="T282" s="135">
        <f t="shared" si="25"/>
        <v>3.6470306600810964E-4</v>
      </c>
      <c r="U282" s="135">
        <f t="shared" si="26"/>
        <v>4.0548200371099741E-2</v>
      </c>
    </row>
    <row r="283" spans="12:21" x14ac:dyDescent="0.25">
      <c r="L283" s="15">
        <v>43524</v>
      </c>
      <c r="M283" s="16">
        <v>219.61445944924</v>
      </c>
      <c r="N283" s="116">
        <f t="shared" si="21"/>
        <v>9.8029473546379364E-4</v>
      </c>
      <c r="O283" s="116">
        <f t="shared" si="22"/>
        <v>1.7464630951925963E-2</v>
      </c>
      <c r="P283" s="116">
        <f t="shared" si="23"/>
        <v>5.3947297979502373E-2</v>
      </c>
      <c r="Q283" s="17">
        <v>43511</v>
      </c>
      <c r="R283" s="18">
        <v>211.683134891603</v>
      </c>
      <c r="S283" s="124">
        <f t="shared" si="24"/>
        <v>1.0380002936621446E-2</v>
      </c>
      <c r="T283" s="135">
        <f t="shared" si="25"/>
        <v>1.5268797000437484E-2</v>
      </c>
      <c r="U283" s="135">
        <f t="shared" si="26"/>
        <v>4.4509268229631083E-2</v>
      </c>
    </row>
    <row r="284" spans="12:21" x14ac:dyDescent="0.25">
      <c r="L284" s="15">
        <v>43555</v>
      </c>
      <c r="M284" s="16">
        <v>220.06807471951399</v>
      </c>
      <c r="N284" s="116">
        <f t="shared" si="21"/>
        <v>2.0655073049906658E-3</v>
      </c>
      <c r="O284" s="116">
        <f t="shared" si="22"/>
        <v>1.0350699812765152E-2</v>
      </c>
      <c r="P284" s="116">
        <f t="shared" si="23"/>
        <v>6.8492521057671452E-2</v>
      </c>
      <c r="Q284" s="17">
        <v>43539</v>
      </c>
      <c r="R284" s="18">
        <v>213.59318046935601</v>
      </c>
      <c r="S284" s="124">
        <f t="shared" si="24"/>
        <v>9.0231353514822477E-3</v>
      </c>
      <c r="T284" s="135">
        <f t="shared" si="25"/>
        <v>2.6686065069773113E-2</v>
      </c>
      <c r="U284" s="135">
        <f t="shared" si="26"/>
        <v>3.7729926320880791E-2</v>
      </c>
    </row>
    <row r="285" spans="12:21" x14ac:dyDescent="0.25">
      <c r="L285" s="15">
        <v>43585</v>
      </c>
      <c r="M285" s="16">
        <v>220.37310966330901</v>
      </c>
      <c r="N285" s="116">
        <f t="shared" si="21"/>
        <v>1.3860935721086154E-3</v>
      </c>
      <c r="O285" s="116">
        <f t="shared" si="22"/>
        <v>4.4381449917008098E-3</v>
      </c>
      <c r="P285" s="116">
        <f t="shared" si="23"/>
        <v>7.345795407700062E-2</v>
      </c>
      <c r="Q285" s="17">
        <v>43570</v>
      </c>
      <c r="R285" s="18">
        <v>216.173472556842</v>
      </c>
      <c r="S285" s="124">
        <f t="shared" si="24"/>
        <v>1.2080404822925495E-2</v>
      </c>
      <c r="T285" s="135">
        <f t="shared" si="25"/>
        <v>3.1812732500617447E-2</v>
      </c>
      <c r="U285" s="135">
        <f t="shared" si="26"/>
        <v>3.4473309027465815E-2</v>
      </c>
    </row>
    <row r="286" spans="12:21" x14ac:dyDescent="0.25">
      <c r="L286" s="15">
        <v>43616</v>
      </c>
      <c r="M286" s="16">
        <v>221.69211041984099</v>
      </c>
      <c r="N286" s="116">
        <f t="shared" si="21"/>
        <v>5.9853071844708783E-3</v>
      </c>
      <c r="O286" s="116">
        <f t="shared" si="22"/>
        <v>9.4604470753494319E-3</v>
      </c>
      <c r="P286" s="116">
        <f t="shared" si="23"/>
        <v>6.850714927137358E-2</v>
      </c>
      <c r="Q286" s="17">
        <v>43600</v>
      </c>
      <c r="R286" s="18">
        <v>218.63535543711799</v>
      </c>
      <c r="S286" s="124">
        <f t="shared" si="24"/>
        <v>1.1388459699321674E-2</v>
      </c>
      <c r="T286" s="135">
        <f t="shared" si="25"/>
        <v>3.2842581196064646E-2</v>
      </c>
      <c r="U286" s="135">
        <f t="shared" si="26"/>
        <v>4.9691474743850383E-2</v>
      </c>
    </row>
    <row r="287" spans="12:21" x14ac:dyDescent="0.25">
      <c r="L287" s="15">
        <v>43646</v>
      </c>
      <c r="M287" s="16">
        <v>223.10864340009499</v>
      </c>
      <c r="N287" s="116">
        <f t="shared" si="21"/>
        <v>6.3896409194326154E-3</v>
      </c>
      <c r="O287" s="116">
        <f t="shared" si="22"/>
        <v>1.3816491485447502E-2</v>
      </c>
      <c r="P287" s="116">
        <f t="shared" si="23"/>
        <v>5.1558953069085645E-2</v>
      </c>
      <c r="Q287" s="17">
        <v>43631</v>
      </c>
      <c r="R287" s="18">
        <v>221.69607778749599</v>
      </c>
      <c r="S287" s="124">
        <f t="shared" si="24"/>
        <v>1.3999210439952448E-2</v>
      </c>
      <c r="T287" s="135">
        <f t="shared" si="25"/>
        <v>3.7936123711133529E-2</v>
      </c>
      <c r="U287" s="135">
        <f t="shared" si="26"/>
        <v>7.5491242361235056E-2</v>
      </c>
    </row>
    <row r="288" spans="12:21" x14ac:dyDescent="0.25">
      <c r="L288" s="15">
        <v>43677</v>
      </c>
      <c r="M288" s="16">
        <v>224.82866364477101</v>
      </c>
      <c r="N288" s="116">
        <f t="shared" ref="N288:N351" si="27">M288/M287-1</f>
        <v>7.7093393535254684E-3</v>
      </c>
      <c r="O288" s="116">
        <f t="shared" si="22"/>
        <v>2.0218228931239812E-2</v>
      </c>
      <c r="P288" s="116">
        <f t="shared" si="23"/>
        <v>4.7560869690082219E-2</v>
      </c>
      <c r="Q288" s="17">
        <v>43661</v>
      </c>
      <c r="R288" s="18">
        <v>222.92835714017701</v>
      </c>
      <c r="S288" s="124">
        <f t="shared" si="24"/>
        <v>5.5584174739538028E-3</v>
      </c>
      <c r="T288" s="135">
        <f t="shared" si="25"/>
        <v>3.1247518501877458E-2</v>
      </c>
      <c r="U288" s="135">
        <f t="shared" si="26"/>
        <v>8.4614997814634441E-2</v>
      </c>
    </row>
    <row r="289" spans="12:21" x14ac:dyDescent="0.25">
      <c r="L289" s="15">
        <v>43708</v>
      </c>
      <c r="M289" s="16">
        <v>226.45819613409299</v>
      </c>
      <c r="N289" s="116">
        <f t="shared" si="27"/>
        <v>7.247885847405211E-3</v>
      </c>
      <c r="O289" s="116">
        <f t="shared" si="22"/>
        <v>2.1498670860347513E-2</v>
      </c>
      <c r="P289" s="116">
        <f t="shared" si="23"/>
        <v>5.0010828740932212E-2</v>
      </c>
      <c r="Q289" s="17">
        <v>43692</v>
      </c>
      <c r="R289" s="18">
        <v>223.25620928580699</v>
      </c>
      <c r="S289" s="124">
        <f t="shared" si="24"/>
        <v>1.470661470957868E-3</v>
      </c>
      <c r="T289" s="135">
        <f t="shared" si="25"/>
        <v>2.1134979927882824E-2</v>
      </c>
      <c r="U289" s="135">
        <f t="shared" si="26"/>
        <v>7.5928268508105301E-2</v>
      </c>
    </row>
    <row r="290" spans="12:21" x14ac:dyDescent="0.25">
      <c r="L290" s="15">
        <v>43738</v>
      </c>
      <c r="M290" s="16">
        <v>226.94306841268499</v>
      </c>
      <c r="N290" s="116">
        <f t="shared" si="27"/>
        <v>2.1411116350360526E-3</v>
      </c>
      <c r="O290" s="116">
        <f t="shared" ref="O290:O353" si="28">M290/M287-1</f>
        <v>1.718635797410073E-2</v>
      </c>
      <c r="P290" s="116">
        <f t="shared" si="23"/>
        <v>5.9328043642853157E-2</v>
      </c>
      <c r="Q290" s="17">
        <v>43723</v>
      </c>
      <c r="R290" s="18">
        <v>222.639348752627</v>
      </c>
      <c r="S290" s="124">
        <f t="shared" si="24"/>
        <v>-2.7630162455651863E-3</v>
      </c>
      <c r="T290" s="135">
        <f t="shared" si="25"/>
        <v>4.2547932040328806E-3</v>
      </c>
      <c r="U290" s="135">
        <f t="shared" si="26"/>
        <v>6.1874339376718046E-2</v>
      </c>
    </row>
    <row r="291" spans="12:21" x14ac:dyDescent="0.25">
      <c r="L291" s="15">
        <v>43769</v>
      </c>
      <c r="M291" s="16">
        <v>226.503810373627</v>
      </c>
      <c r="N291" s="116">
        <f t="shared" si="27"/>
        <v>-1.9355428748288883E-3</v>
      </c>
      <c r="O291" s="116">
        <f t="shared" si="28"/>
        <v>7.4507702963653166E-3</v>
      </c>
      <c r="P291" s="116">
        <f t="shared" si="23"/>
        <v>5.5549632016435257E-2</v>
      </c>
      <c r="Q291" s="17">
        <v>43753</v>
      </c>
      <c r="R291" s="18">
        <v>221.46223869207901</v>
      </c>
      <c r="S291" s="124">
        <f t="shared" si="24"/>
        <v>-5.2870710732084714E-3</v>
      </c>
      <c r="T291" s="135">
        <f t="shared" si="25"/>
        <v>-6.5766350539967489E-3</v>
      </c>
      <c r="U291" s="135">
        <f t="shared" si="26"/>
        <v>5.7441934728379218E-2</v>
      </c>
    </row>
    <row r="292" spans="12:21" x14ac:dyDescent="0.25">
      <c r="L292" s="15">
        <v>43799</v>
      </c>
      <c r="M292" s="16">
        <v>225.79608288430799</v>
      </c>
      <c r="N292" s="116">
        <f t="shared" si="27"/>
        <v>-3.1245721127233228E-3</v>
      </c>
      <c r="O292" s="116">
        <f t="shared" si="28"/>
        <v>-2.9237769314074402E-3</v>
      </c>
      <c r="P292" s="116">
        <f t="shared" si="23"/>
        <v>4.6103834503543384E-2</v>
      </c>
      <c r="Q292" s="17">
        <v>43784</v>
      </c>
      <c r="R292" s="18">
        <v>221.19765625054299</v>
      </c>
      <c r="S292" s="124">
        <f t="shared" si="24"/>
        <v>-1.1947067956081803E-3</v>
      </c>
      <c r="T292" s="135">
        <f t="shared" si="25"/>
        <v>-9.2205858096815474E-3</v>
      </c>
      <c r="U292" s="135">
        <f t="shared" si="26"/>
        <v>6.0902081196991364E-2</v>
      </c>
    </row>
    <row r="293" spans="12:21" x14ac:dyDescent="0.25">
      <c r="L293" s="15">
        <v>43830</v>
      </c>
      <c r="M293" s="16">
        <v>226.934491393673</v>
      </c>
      <c r="N293" s="116">
        <f t="shared" si="27"/>
        <v>5.0417549092218739E-3</v>
      </c>
      <c r="O293" s="116">
        <f t="shared" si="28"/>
        <v>-3.7793703381083787E-5</v>
      </c>
      <c r="P293" s="116">
        <f t="shared" si="23"/>
        <v>4.1874985653792995E-2</v>
      </c>
      <c r="Q293" s="17">
        <v>43814</v>
      </c>
      <c r="R293" s="18">
        <v>221.80887707511599</v>
      </c>
      <c r="S293" s="124">
        <f t="shared" si="24"/>
        <v>2.7632337292067266E-3</v>
      </c>
      <c r="T293" s="135">
        <f t="shared" si="25"/>
        <v>-3.7301208531369534E-3</v>
      </c>
      <c r="U293" s="135">
        <f t="shared" si="26"/>
        <v>6.6176751061898909E-2</v>
      </c>
    </row>
    <row r="294" spans="12:21" x14ac:dyDescent="0.25">
      <c r="L294" s="15">
        <v>43861</v>
      </c>
      <c r="M294" s="16">
        <v>229.33961981586501</v>
      </c>
      <c r="N294" s="116">
        <f t="shared" si="27"/>
        <v>1.0598337905451949E-2</v>
      </c>
      <c r="O294" s="116">
        <f t="shared" si="28"/>
        <v>1.2519919367185217E-2</v>
      </c>
      <c r="P294" s="116">
        <f t="shared" si="23"/>
        <v>4.5306583243730048E-2</v>
      </c>
      <c r="Q294" s="17">
        <v>43845</v>
      </c>
      <c r="R294" s="18">
        <v>223.41791267216101</v>
      </c>
      <c r="S294" s="124">
        <f t="shared" si="24"/>
        <v>7.2541532974810252E-3</v>
      </c>
      <c r="T294" s="135">
        <f t="shared" si="25"/>
        <v>8.8307333639896513E-3</v>
      </c>
      <c r="U294" s="135">
        <f t="shared" si="26"/>
        <v>6.6391006432257704E-2</v>
      </c>
    </row>
    <row r="295" spans="12:21" x14ac:dyDescent="0.25">
      <c r="L295" s="15">
        <v>43890</v>
      </c>
      <c r="M295" s="16">
        <v>232.86496074503799</v>
      </c>
      <c r="N295" s="116">
        <f t="shared" si="27"/>
        <v>1.5371704775666073E-2</v>
      </c>
      <c r="O295" s="116">
        <f t="shared" si="28"/>
        <v>3.1306468077003435E-2</v>
      </c>
      <c r="P295" s="116">
        <f t="shared" si="23"/>
        <v>6.0335286342384942E-2</v>
      </c>
      <c r="Q295" s="17">
        <v>43876</v>
      </c>
      <c r="R295" s="18">
        <v>224.89948958212801</v>
      </c>
      <c r="S295" s="124">
        <f t="shared" si="24"/>
        <v>6.6314150564150687E-3</v>
      </c>
      <c r="T295" s="135">
        <f t="shared" si="25"/>
        <v>1.6735409381517519E-2</v>
      </c>
      <c r="U295" s="135">
        <f t="shared" si="26"/>
        <v>6.2434613401264771E-2</v>
      </c>
    </row>
    <row r="296" spans="12:21" x14ac:dyDescent="0.25">
      <c r="L296" s="15">
        <v>43921</v>
      </c>
      <c r="M296" s="16">
        <v>234.32005796320101</v>
      </c>
      <c r="N296" s="116">
        <f t="shared" si="27"/>
        <v>6.2486739675540193E-3</v>
      </c>
      <c r="O296" s="116">
        <f t="shared" si="28"/>
        <v>3.2544927499434051E-2</v>
      </c>
      <c r="P296" s="116">
        <f t="shared" si="23"/>
        <v>6.4761702767890172E-2</v>
      </c>
      <c r="Q296" s="17">
        <v>43905</v>
      </c>
      <c r="R296" s="18">
        <v>225.82703639032999</v>
      </c>
      <c r="S296" s="124">
        <f t="shared" si="24"/>
        <v>4.1242726247419093E-3</v>
      </c>
      <c r="T296" s="135">
        <f t="shared" si="25"/>
        <v>1.8115412548854959E-2</v>
      </c>
      <c r="U296" s="135">
        <f t="shared" si="26"/>
        <v>5.7276435015813476E-2</v>
      </c>
    </row>
    <row r="297" spans="12:21" x14ac:dyDescent="0.25">
      <c r="L297" s="15">
        <v>43951</v>
      </c>
      <c r="M297" s="16">
        <v>233.562913905378</v>
      </c>
      <c r="N297" s="116">
        <f t="shared" si="27"/>
        <v>-3.2312387782948981E-3</v>
      </c>
      <c r="O297" s="116">
        <f t="shared" si="28"/>
        <v>1.8415021760757488E-2</v>
      </c>
      <c r="P297" s="116">
        <f t="shared" si="23"/>
        <v>5.9852149212853867E-2</v>
      </c>
      <c r="Q297" s="17">
        <v>43936</v>
      </c>
      <c r="R297" s="18">
        <v>226.666703140143</v>
      </c>
      <c r="S297" s="124">
        <f t="shared" si="24"/>
        <v>3.7181852236756185E-3</v>
      </c>
      <c r="T297" s="135">
        <f t="shared" si="25"/>
        <v>1.4541315998906512E-2</v>
      </c>
      <c r="U297" s="135">
        <f t="shared" si="26"/>
        <v>4.8540787448107636E-2</v>
      </c>
    </row>
    <row r="298" spans="12:21" x14ac:dyDescent="0.25">
      <c r="L298" s="15">
        <v>43982</v>
      </c>
      <c r="M298" s="16">
        <v>230.491939751948</v>
      </c>
      <c r="N298" s="116">
        <f t="shared" si="27"/>
        <v>-1.3148380888389322E-2</v>
      </c>
      <c r="O298" s="116">
        <f t="shared" si="28"/>
        <v>-1.0190545565539999E-2</v>
      </c>
      <c r="P298" s="116">
        <f t="shared" si="23"/>
        <v>3.9693921968814605E-2</v>
      </c>
      <c r="Q298" s="17">
        <v>43966</v>
      </c>
      <c r="R298" s="18">
        <v>225.41020293515899</v>
      </c>
      <c r="S298" s="124">
        <f t="shared" si="24"/>
        <v>-5.5433823652834002E-3</v>
      </c>
      <c r="T298" s="135">
        <f t="shared" si="25"/>
        <v>2.270851543415775E-3</v>
      </c>
      <c r="U298" s="135">
        <f t="shared" si="26"/>
        <v>3.0986971363785365E-2</v>
      </c>
    </row>
    <row r="299" spans="12:21" x14ac:dyDescent="0.25">
      <c r="L299" s="15">
        <v>44012</v>
      </c>
      <c r="M299" s="19">
        <v>229.40120998723401</v>
      </c>
      <c r="N299" s="117">
        <f t="shared" si="27"/>
        <v>-4.7321818102958879E-3</v>
      </c>
      <c r="O299" s="117">
        <f t="shared" si="28"/>
        <v>-2.0992005629921318E-2</v>
      </c>
      <c r="P299" s="117">
        <f t="shared" ref="P299:P359" si="29">M299/M287-1</f>
        <v>2.8204046652978487E-2</v>
      </c>
      <c r="Q299" s="17">
        <v>43997</v>
      </c>
      <c r="R299" s="18">
        <v>223.877030636949</v>
      </c>
      <c r="S299" s="124">
        <f t="shared" si="24"/>
        <v>-6.8016987618392255E-3</v>
      </c>
      <c r="T299" s="135">
        <f t="shared" si="25"/>
        <v>-8.6349525927024162E-3</v>
      </c>
      <c r="U299" s="135">
        <f t="shared" si="26"/>
        <v>9.8375797678456056E-3</v>
      </c>
    </row>
    <row r="300" spans="12:21" x14ac:dyDescent="0.25">
      <c r="L300" s="15">
        <v>44043</v>
      </c>
      <c r="M300" s="16">
        <v>228.54937530383901</v>
      </c>
      <c r="N300" s="116">
        <f t="shared" si="27"/>
        <v>-3.7132963834078936E-3</v>
      </c>
      <c r="O300" s="116">
        <f t="shared" si="28"/>
        <v>-2.146547376768082E-2</v>
      </c>
      <c r="P300" s="116">
        <f t="shared" si="29"/>
        <v>1.6549098316692934E-2</v>
      </c>
      <c r="Q300" s="17">
        <v>44027</v>
      </c>
      <c r="R300" s="18">
        <v>222.79628940694201</v>
      </c>
      <c r="S300" s="124">
        <f t="shared" si="24"/>
        <v>-4.8273877267900334E-3</v>
      </c>
      <c r="T300" s="135">
        <f t="shared" si="25"/>
        <v>-1.7075351957662743E-2</v>
      </c>
      <c r="U300" s="135">
        <f t="shared" si="26"/>
        <v>-5.9242231418754621E-4</v>
      </c>
    </row>
    <row r="301" spans="12:21" x14ac:dyDescent="0.25">
      <c r="L301" s="15">
        <v>44074</v>
      </c>
      <c r="M301" s="16">
        <v>231.04924846164599</v>
      </c>
      <c r="N301" s="116">
        <f t="shared" si="27"/>
        <v>1.093800039699766E-2</v>
      </c>
      <c r="O301" s="116">
        <f t="shared" si="28"/>
        <v>2.4179097555332429E-3</v>
      </c>
      <c r="P301" s="116">
        <f t="shared" si="29"/>
        <v>2.0273288429951464E-2</v>
      </c>
      <c r="Q301" s="17">
        <v>44058</v>
      </c>
      <c r="R301" s="18">
        <v>224.753519661616</v>
      </c>
      <c r="S301" s="124">
        <f t="shared" si="24"/>
        <v>8.7848422425880202E-3</v>
      </c>
      <c r="T301" s="135">
        <f t="shared" si="25"/>
        <v>-2.9132810537946252E-3</v>
      </c>
      <c r="U301" s="135">
        <f t="shared" si="26"/>
        <v>6.7066908490422961E-3</v>
      </c>
    </row>
    <row r="302" spans="12:21" x14ac:dyDescent="0.25">
      <c r="L302" s="15">
        <v>44104</v>
      </c>
      <c r="M302" s="16">
        <v>234.094734900227</v>
      </c>
      <c r="N302" s="116">
        <f t="shared" si="27"/>
        <v>1.3181113805209144E-2</v>
      </c>
      <c r="O302" s="116">
        <f t="shared" si="28"/>
        <v>2.0459896062684946E-2</v>
      </c>
      <c r="P302" s="116">
        <f t="shared" si="29"/>
        <v>3.151304218085671E-2</v>
      </c>
      <c r="Q302" s="17">
        <v>44089</v>
      </c>
      <c r="R302" s="18">
        <v>227.86870019912399</v>
      </c>
      <c r="S302" s="124">
        <f t="shared" si="24"/>
        <v>1.3860430493805698E-2</v>
      </c>
      <c r="T302" s="135">
        <f t="shared" si="25"/>
        <v>1.7829741402315191E-2</v>
      </c>
      <c r="U302" s="135">
        <f t="shared" si="26"/>
        <v>2.3487992916774614E-2</v>
      </c>
    </row>
    <row r="303" spans="12:21" x14ac:dyDescent="0.25">
      <c r="L303" s="15">
        <v>44135</v>
      </c>
      <c r="M303" s="16">
        <v>240.28602608978301</v>
      </c>
      <c r="N303" s="116">
        <f t="shared" si="27"/>
        <v>2.6447801964426088E-2</v>
      </c>
      <c r="O303" s="116">
        <f t="shared" si="28"/>
        <v>5.1352801863234099E-2</v>
      </c>
      <c r="P303" s="116">
        <f t="shared" si="29"/>
        <v>6.0847610878694169E-2</v>
      </c>
      <c r="Q303" s="17">
        <v>44119</v>
      </c>
      <c r="R303" s="18">
        <v>231.97320974640701</v>
      </c>
      <c r="S303" s="124">
        <f t="shared" si="24"/>
        <v>1.8012607890843579E-2</v>
      </c>
      <c r="T303" s="135">
        <f t="shared" si="25"/>
        <v>4.1189735986595144E-2</v>
      </c>
      <c r="U303" s="135">
        <f t="shared" si="26"/>
        <v>4.7461685190234304E-2</v>
      </c>
    </row>
    <row r="304" spans="12:21" x14ac:dyDescent="0.25">
      <c r="L304" s="15">
        <v>44165</v>
      </c>
      <c r="M304" s="16">
        <v>244.379149480428</v>
      </c>
      <c r="N304" s="116">
        <f t="shared" si="27"/>
        <v>1.7034379640185948E-2</v>
      </c>
      <c r="O304" s="116">
        <f t="shared" si="28"/>
        <v>5.769289927378729E-2</v>
      </c>
      <c r="P304" s="116">
        <f t="shared" si="29"/>
        <v>8.2300216898100409E-2</v>
      </c>
      <c r="Q304" s="17">
        <v>44150</v>
      </c>
      <c r="R304" s="18">
        <v>235.67426692155399</v>
      </c>
      <c r="S304" s="124">
        <f t="shared" si="24"/>
        <v>1.5954675021279341E-2</v>
      </c>
      <c r="T304" s="135">
        <f t="shared" si="25"/>
        <v>4.8589883159027014E-2</v>
      </c>
      <c r="U304" s="135">
        <f t="shared" si="26"/>
        <v>6.5446492139201728E-2</v>
      </c>
    </row>
    <row r="305" spans="12:21" x14ac:dyDescent="0.25">
      <c r="L305" s="15">
        <v>44196</v>
      </c>
      <c r="M305" s="16">
        <v>246.91478685796801</v>
      </c>
      <c r="N305" s="116">
        <f t="shared" si="27"/>
        <v>1.0375833547710656E-2</v>
      </c>
      <c r="O305" s="116">
        <f t="shared" si="28"/>
        <v>5.4764375470490734E-2</v>
      </c>
      <c r="P305" s="116">
        <f t="shared" si="29"/>
        <v>8.8044330950266758E-2</v>
      </c>
      <c r="Q305" s="17">
        <v>44180</v>
      </c>
      <c r="R305" s="18">
        <v>237.32940323801699</v>
      </c>
      <c r="S305" s="124">
        <f t="shared" si="24"/>
        <v>7.0229827722936289E-3</v>
      </c>
      <c r="T305" s="135">
        <f t="shared" si="25"/>
        <v>4.1518220934361416E-2</v>
      </c>
      <c r="U305" s="135">
        <f t="shared" si="26"/>
        <v>6.9972520340765954E-2</v>
      </c>
    </row>
    <row r="306" spans="12:21" x14ac:dyDescent="0.25">
      <c r="L306" s="15">
        <v>44227</v>
      </c>
      <c r="M306" s="16">
        <v>245.70109525605301</v>
      </c>
      <c r="N306" s="116">
        <f t="shared" si="27"/>
        <v>-4.915426967171288E-3</v>
      </c>
      <c r="O306" s="116">
        <f t="shared" si="28"/>
        <v>2.253593042587787E-2</v>
      </c>
      <c r="P306" s="116">
        <f t="shared" si="29"/>
        <v>7.1341687290336075E-2</v>
      </c>
      <c r="Q306" s="17">
        <v>44211</v>
      </c>
      <c r="R306" s="18">
        <v>237.31918363906999</v>
      </c>
      <c r="S306" s="124">
        <f t="shared" si="24"/>
        <v>-4.3060820983709114E-5</v>
      </c>
      <c r="T306" s="135">
        <f t="shared" si="25"/>
        <v>2.3045652118652837E-2</v>
      </c>
      <c r="U306" s="135">
        <f t="shared" si="26"/>
        <v>6.222093296210951E-2</v>
      </c>
    </row>
    <row r="307" spans="12:21" x14ac:dyDescent="0.25">
      <c r="L307" s="15">
        <v>44255</v>
      </c>
      <c r="M307" s="16">
        <v>244.646346748241</v>
      </c>
      <c r="N307" s="116">
        <f t="shared" si="27"/>
        <v>-4.2928115835739744E-3</v>
      </c>
      <c r="O307" s="116">
        <f t="shared" si="28"/>
        <v>1.0933717888006456E-3</v>
      </c>
      <c r="P307" s="116">
        <f t="shared" si="29"/>
        <v>5.0593210612318584E-2</v>
      </c>
      <c r="Q307" s="17">
        <v>44242</v>
      </c>
      <c r="R307" s="18">
        <v>236.11047447527301</v>
      </c>
      <c r="S307" s="124">
        <f t="shared" si="24"/>
        <v>-5.0931793429530581E-3</v>
      </c>
      <c r="T307" s="135">
        <f t="shared" si="25"/>
        <v>1.8508917389110646E-3</v>
      </c>
      <c r="U307" s="135">
        <f t="shared" si="26"/>
        <v>4.9848867660728935E-2</v>
      </c>
    </row>
    <row r="308" spans="12:21" x14ac:dyDescent="0.25">
      <c r="L308" s="15">
        <v>44286</v>
      </c>
      <c r="M308" s="16">
        <v>246.21979579229901</v>
      </c>
      <c r="N308" s="116">
        <f t="shared" si="27"/>
        <v>6.4315247906694406E-3</v>
      </c>
      <c r="O308" s="116">
        <f t="shared" si="28"/>
        <v>-2.8147000611542516E-3</v>
      </c>
      <c r="P308" s="116">
        <f t="shared" si="29"/>
        <v>5.0784119518128445E-2</v>
      </c>
      <c r="Q308" s="17">
        <v>44270</v>
      </c>
      <c r="R308" s="18">
        <v>238.291627754541</v>
      </c>
      <c r="S308" s="124">
        <f t="shared" si="24"/>
        <v>9.2378505617565221E-3</v>
      </c>
      <c r="T308" s="135">
        <f t="shared" si="25"/>
        <v>4.054383921232807E-3</v>
      </c>
      <c r="U308" s="135">
        <f t="shared" si="26"/>
        <v>5.5195301516806072E-2</v>
      </c>
    </row>
    <row r="309" spans="12:21" x14ac:dyDescent="0.25">
      <c r="L309" s="15">
        <v>44316</v>
      </c>
      <c r="M309" s="16">
        <v>250.475196608273</v>
      </c>
      <c r="N309" s="116">
        <f t="shared" si="27"/>
        <v>1.7282935363831076E-2</v>
      </c>
      <c r="O309" s="116">
        <f t="shared" si="28"/>
        <v>1.9430525318760772E-2</v>
      </c>
      <c r="P309" s="116">
        <f t="shared" si="29"/>
        <v>7.2409966206135712E-2</v>
      </c>
      <c r="Q309" s="17">
        <v>44301</v>
      </c>
      <c r="R309" s="18">
        <v>240.601281782672</v>
      </c>
      <c r="S309" s="124">
        <f t="shared" si="24"/>
        <v>9.6925521466919573E-3</v>
      </c>
      <c r="T309" s="135">
        <f t="shared" si="25"/>
        <v>1.3829889742894341E-2</v>
      </c>
      <c r="U309" s="135">
        <f t="shared" si="26"/>
        <v>6.1476072354189393E-2</v>
      </c>
    </row>
    <row r="310" spans="12:21" x14ac:dyDescent="0.25">
      <c r="L310" s="15">
        <v>44347</v>
      </c>
      <c r="M310" s="16">
        <v>254.71355110066801</v>
      </c>
      <c r="N310" s="116">
        <f t="shared" si="27"/>
        <v>1.6921254279015585E-2</v>
      </c>
      <c r="O310" s="116">
        <f t="shared" si="28"/>
        <v>4.115002936376122E-2</v>
      </c>
      <c r="P310" s="116">
        <f t="shared" si="29"/>
        <v>0.10508658730013276</v>
      </c>
      <c r="Q310" s="17">
        <v>44331</v>
      </c>
      <c r="R310" s="18">
        <v>244.25661977186101</v>
      </c>
      <c r="S310" s="124">
        <f t="shared" si="24"/>
        <v>1.5192512534038638E-2</v>
      </c>
      <c r="T310" s="135">
        <f t="shared" si="25"/>
        <v>3.4501414283681475E-2</v>
      </c>
      <c r="U310" s="135">
        <f t="shared" si="26"/>
        <v>8.3609422250169096E-2</v>
      </c>
    </row>
    <row r="311" spans="12:21" x14ac:dyDescent="0.25">
      <c r="L311" s="15">
        <v>44377</v>
      </c>
      <c r="M311" s="16">
        <v>259.40211201525699</v>
      </c>
      <c r="N311" s="116">
        <f t="shared" si="27"/>
        <v>1.8407190722004252E-2</v>
      </c>
      <c r="O311" s="116">
        <f t="shared" si="28"/>
        <v>5.3538815514565963E-2</v>
      </c>
      <c r="P311" s="116">
        <f t="shared" si="29"/>
        <v>0.13077917954178409</v>
      </c>
      <c r="Q311" s="17">
        <v>44362</v>
      </c>
      <c r="R311" s="18">
        <v>248.36139680839901</v>
      </c>
      <c r="S311" s="124">
        <f t="shared" si="24"/>
        <v>1.680518235441042E-2</v>
      </c>
      <c r="T311" s="135">
        <f t="shared" si="25"/>
        <v>4.2258173938996446E-2</v>
      </c>
      <c r="U311" s="135">
        <f t="shared" si="26"/>
        <v>0.10936524440131223</v>
      </c>
    </row>
    <row r="312" spans="12:21" x14ac:dyDescent="0.25">
      <c r="L312" s="15">
        <v>44408</v>
      </c>
      <c r="M312" s="16">
        <v>262.629109842383</v>
      </c>
      <c r="N312" s="116">
        <f t="shared" si="27"/>
        <v>1.2440137060010681E-2</v>
      </c>
      <c r="O312" s="116">
        <f t="shared" si="28"/>
        <v>4.8523420277489349E-2</v>
      </c>
      <c r="P312" s="116">
        <f t="shared" si="29"/>
        <v>0.1491132255042813</v>
      </c>
      <c r="Q312" s="17">
        <v>44392</v>
      </c>
      <c r="R312" s="18">
        <v>255.27364939920199</v>
      </c>
      <c r="S312" s="124">
        <f t="shared" si="24"/>
        <v>2.78314290369992E-2</v>
      </c>
      <c r="T312" s="135">
        <f t="shared" si="25"/>
        <v>6.0982084167710671E-2</v>
      </c>
      <c r="U312" s="135">
        <f t="shared" si="26"/>
        <v>0.1457715479854309</v>
      </c>
    </row>
    <row r="313" spans="12:21" x14ac:dyDescent="0.25">
      <c r="L313" s="15">
        <v>44439</v>
      </c>
      <c r="M313" s="16">
        <v>266.67161526437297</v>
      </c>
      <c r="N313" s="116">
        <f t="shared" si="27"/>
        <v>1.539244992459543E-2</v>
      </c>
      <c r="O313" s="116">
        <f t="shared" si="28"/>
        <v>4.69471063162199E-2</v>
      </c>
      <c r="P313" s="116">
        <f t="shared" si="29"/>
        <v>0.1541765101592194</v>
      </c>
      <c r="Q313" s="17">
        <v>44423</v>
      </c>
      <c r="R313" s="18">
        <v>263.11864663628398</v>
      </c>
      <c r="S313" s="124">
        <f t="shared" si="24"/>
        <v>3.0731715770685897E-2</v>
      </c>
      <c r="T313" s="135">
        <f t="shared" si="25"/>
        <v>7.7222172656120192E-2</v>
      </c>
      <c r="U313" s="135">
        <f t="shared" si="26"/>
        <v>0.17069867040315856</v>
      </c>
    </row>
    <row r="314" spans="12:21" x14ac:dyDescent="0.25">
      <c r="L314" s="15">
        <v>44469</v>
      </c>
      <c r="M314" s="16">
        <v>268.92279290396999</v>
      </c>
      <c r="N314" s="116">
        <f t="shared" si="27"/>
        <v>8.4417594927199691E-3</v>
      </c>
      <c r="O314" s="116">
        <f t="shared" si="28"/>
        <v>3.6702403132912842E-2</v>
      </c>
      <c r="P314" s="116">
        <f t="shared" si="29"/>
        <v>0.14877762209640033</v>
      </c>
      <c r="Q314" s="17">
        <v>44454</v>
      </c>
      <c r="R314" s="18">
        <v>269.35360304379702</v>
      </c>
      <c r="S314" s="124">
        <f t="shared" si="24"/>
        <v>2.3696368490872421E-2</v>
      </c>
      <c r="T314" s="135">
        <f t="shared" si="25"/>
        <v>8.4522822407834486E-2</v>
      </c>
      <c r="U314" s="135">
        <f t="shared" si="26"/>
        <v>0.18205617010331521</v>
      </c>
    </row>
    <row r="315" spans="12:21" x14ac:dyDescent="0.25">
      <c r="L315" s="15">
        <v>44500</v>
      </c>
      <c r="M315" s="16">
        <v>274.81807840107899</v>
      </c>
      <c r="N315" s="116">
        <f t="shared" si="27"/>
        <v>2.1921851373952306E-2</v>
      </c>
      <c r="O315" s="116">
        <f t="shared" si="28"/>
        <v>4.6411338659340551E-2</v>
      </c>
      <c r="P315" s="116">
        <f t="shared" si="29"/>
        <v>0.14371227854254442</v>
      </c>
      <c r="Q315" s="17">
        <v>44484</v>
      </c>
      <c r="R315" s="18">
        <v>274.064290247521</v>
      </c>
      <c r="S315" s="124">
        <f t="shared" si="24"/>
        <v>1.7488859070350138E-2</v>
      </c>
      <c r="T315" s="135">
        <f t="shared" si="25"/>
        <v>7.360979440119908E-2</v>
      </c>
      <c r="U315" s="135">
        <f t="shared" si="26"/>
        <v>0.18144802387796388</v>
      </c>
    </row>
    <row r="316" spans="12:21" x14ac:dyDescent="0.25">
      <c r="L316" s="15">
        <v>44530</v>
      </c>
      <c r="M316" s="16">
        <v>278.97365027019498</v>
      </c>
      <c r="N316" s="116">
        <f t="shared" si="27"/>
        <v>1.5121173589792702E-2</v>
      </c>
      <c r="O316" s="116">
        <f t="shared" si="28"/>
        <v>4.6131775193344104E-2</v>
      </c>
      <c r="P316" s="116">
        <f t="shared" si="29"/>
        <v>0.14156077088948882</v>
      </c>
      <c r="Q316" s="17">
        <v>44515</v>
      </c>
      <c r="R316" s="18">
        <v>280.13149811753402</v>
      </c>
      <c r="S316" s="124">
        <f t="shared" si="24"/>
        <v>2.2137900069116645E-2</v>
      </c>
      <c r="T316" s="135">
        <f t="shared" si="25"/>
        <v>6.4658478974191969E-2</v>
      </c>
      <c r="U316" s="135">
        <f t="shared" si="26"/>
        <v>0.18863846179174915</v>
      </c>
    </row>
    <row r="317" spans="12:21" x14ac:dyDescent="0.25">
      <c r="L317" s="15">
        <v>44561</v>
      </c>
      <c r="M317" s="16">
        <v>283.11385349695399</v>
      </c>
      <c r="N317" s="116">
        <f t="shared" si="27"/>
        <v>1.4840839709231002E-2</v>
      </c>
      <c r="O317" s="116">
        <f t="shared" si="28"/>
        <v>5.2770017891534682E-2</v>
      </c>
      <c r="P317" s="116">
        <f t="shared" si="29"/>
        <v>0.14660550345981771</v>
      </c>
      <c r="Q317" s="17">
        <v>44545</v>
      </c>
      <c r="R317" s="18">
        <v>285.439723146181</v>
      </c>
      <c r="S317" s="124">
        <f t="shared" si="24"/>
        <v>1.8949047373529648E-2</v>
      </c>
      <c r="T317" s="135">
        <f t="shared" si="25"/>
        <v>5.9721198902130013E-2</v>
      </c>
      <c r="U317" s="135">
        <f t="shared" si="26"/>
        <v>0.20271537892805602</v>
      </c>
    </row>
    <row r="318" spans="12:21" x14ac:dyDescent="0.25">
      <c r="L318" s="15">
        <v>44592</v>
      </c>
      <c r="M318" s="16">
        <v>281.04570584853002</v>
      </c>
      <c r="N318" s="116">
        <f t="shared" si="27"/>
        <v>-7.3050033506969481E-3</v>
      </c>
      <c r="O318" s="116">
        <f t="shared" si="28"/>
        <v>2.266090893177064E-2</v>
      </c>
      <c r="P318" s="116">
        <f t="shared" si="29"/>
        <v>0.14385206771521819</v>
      </c>
      <c r="Q318" s="17">
        <v>44576</v>
      </c>
      <c r="R318" s="18">
        <v>288.83240938836201</v>
      </c>
      <c r="S318" s="124">
        <f t="shared" si="24"/>
        <v>1.1885823755663827E-2</v>
      </c>
      <c r="T318" s="135">
        <f t="shared" si="25"/>
        <v>5.3885601540803352E-2</v>
      </c>
      <c r="U318" s="135">
        <f t="shared" si="26"/>
        <v>0.21706304968432977</v>
      </c>
    </row>
    <row r="319" spans="12:21" x14ac:dyDescent="0.25">
      <c r="L319" s="15">
        <v>44620</v>
      </c>
      <c r="M319" s="16">
        <v>280.65488677284901</v>
      </c>
      <c r="N319" s="116">
        <f t="shared" si="27"/>
        <v>-1.3905890307096547E-3</v>
      </c>
      <c r="O319" s="116">
        <f t="shared" si="28"/>
        <v>6.0265064497155851E-3</v>
      </c>
      <c r="P319" s="116">
        <f t="shared" si="29"/>
        <v>0.14718609332704835</v>
      </c>
      <c r="Q319" s="17">
        <v>44607</v>
      </c>
      <c r="R319" s="18">
        <v>285.281580715784</v>
      </c>
      <c r="S319" s="124">
        <f t="shared" si="24"/>
        <v>-1.2293733518677241E-2</v>
      </c>
      <c r="T319" s="135">
        <f t="shared" si="25"/>
        <v>1.8384518102599001E-2</v>
      </c>
      <c r="U319" s="135">
        <f t="shared" si="26"/>
        <v>0.20825465854400504</v>
      </c>
    </row>
    <row r="320" spans="12:21" x14ac:dyDescent="0.25">
      <c r="L320" s="15">
        <v>44651</v>
      </c>
      <c r="M320" s="16">
        <v>284.327303191265</v>
      </c>
      <c r="N320" s="116">
        <f t="shared" si="27"/>
        <v>1.3085168267133351E-2</v>
      </c>
      <c r="O320" s="116">
        <f t="shared" si="28"/>
        <v>4.2860837762714876E-3</v>
      </c>
      <c r="P320" s="116">
        <f t="shared" si="29"/>
        <v>0.15477028269129067</v>
      </c>
      <c r="Q320" s="17">
        <v>44635</v>
      </c>
      <c r="R320" s="18">
        <v>282.496162222252</v>
      </c>
      <c r="S320" s="124">
        <f t="shared" si="24"/>
        <v>-9.7637516118049827E-3</v>
      </c>
      <c r="T320" s="135">
        <f t="shared" si="25"/>
        <v>-1.0312373104501393E-2</v>
      </c>
      <c r="U320" s="135">
        <f t="shared" si="26"/>
        <v>0.18550603260491028</v>
      </c>
    </row>
    <row r="321" spans="12:21" x14ac:dyDescent="0.25">
      <c r="L321" s="15">
        <v>44681</v>
      </c>
      <c r="M321" s="16">
        <v>292.93330687162</v>
      </c>
      <c r="N321" s="116">
        <f t="shared" si="27"/>
        <v>3.0267946777400523E-2</v>
      </c>
      <c r="O321" s="116">
        <f t="shared" si="28"/>
        <v>4.2297750065951378E-2</v>
      </c>
      <c r="P321" s="116">
        <f t="shared" si="29"/>
        <v>0.16951023829217204</v>
      </c>
      <c r="Q321" s="17">
        <v>44666</v>
      </c>
      <c r="R321" s="18">
        <v>282.96448764062302</v>
      </c>
      <c r="S321" s="124">
        <f t="shared" si="24"/>
        <v>1.6578116130390175E-3</v>
      </c>
      <c r="T321" s="135">
        <f t="shared" si="25"/>
        <v>-2.0316008719952983E-2</v>
      </c>
      <c r="U321" s="135">
        <f t="shared" si="26"/>
        <v>0.17607223678972939</v>
      </c>
    </row>
    <row r="322" spans="12:21" x14ac:dyDescent="0.25">
      <c r="L322" s="15">
        <v>44712</v>
      </c>
      <c r="M322" s="16">
        <v>299.55779159101502</v>
      </c>
      <c r="N322" s="116">
        <f t="shared" si="27"/>
        <v>2.2614310370306256E-2</v>
      </c>
      <c r="O322" s="116">
        <f t="shared" si="28"/>
        <v>6.7352844041034921E-2</v>
      </c>
      <c r="P322" s="116">
        <f t="shared" si="29"/>
        <v>0.17605753716897321</v>
      </c>
      <c r="Q322" s="17">
        <v>44696</v>
      </c>
      <c r="R322" s="18">
        <v>289.16807882478099</v>
      </c>
      <c r="S322" s="124">
        <f t="shared" si="24"/>
        <v>2.1923567992167214E-2</v>
      </c>
      <c r="T322" s="135">
        <f t="shared" si="25"/>
        <v>1.3623375540914973E-2</v>
      </c>
      <c r="U322" s="135">
        <f t="shared" si="26"/>
        <v>0.18386997697285712</v>
      </c>
    </row>
    <row r="323" spans="12:21" x14ac:dyDescent="0.25">
      <c r="L323" s="15">
        <v>44742</v>
      </c>
      <c r="M323" s="16">
        <v>302.227269031471</v>
      </c>
      <c r="N323" s="116">
        <f t="shared" si="27"/>
        <v>8.9113937790694653E-3</v>
      </c>
      <c r="O323" s="116">
        <f t="shared" si="28"/>
        <v>6.2955494035564996E-2</v>
      </c>
      <c r="P323" s="116">
        <f t="shared" si="29"/>
        <v>0.16509178234329558</v>
      </c>
      <c r="Q323" s="17">
        <v>44727</v>
      </c>
      <c r="R323" s="18">
        <v>295.02709714134198</v>
      </c>
      <c r="S323" s="124">
        <f t="shared" si="24"/>
        <v>2.0261635863726202E-2</v>
      </c>
      <c r="T323" s="135">
        <f t="shared" si="25"/>
        <v>4.4357894353380223E-2</v>
      </c>
      <c r="U323" s="135">
        <f t="shared" si="26"/>
        <v>0.18789433838199798</v>
      </c>
    </row>
    <row r="324" spans="12:21" x14ac:dyDescent="0.25">
      <c r="L324" s="15">
        <v>44773</v>
      </c>
      <c r="M324" s="16">
        <v>299.600850414089</v>
      </c>
      <c r="N324" s="116">
        <f t="shared" si="27"/>
        <v>-8.6902106014414837E-3</v>
      </c>
      <c r="O324" s="116">
        <f t="shared" si="28"/>
        <v>2.2761302269362904E-2</v>
      </c>
      <c r="P324" s="116">
        <f t="shared" si="29"/>
        <v>0.14077548598437772</v>
      </c>
      <c r="Q324" s="17">
        <v>44757</v>
      </c>
      <c r="R324" s="18">
        <v>298.841630274198</v>
      </c>
      <c r="S324" s="124">
        <f t="shared" si="24"/>
        <v>1.2929433159926118E-2</v>
      </c>
      <c r="T324" s="135">
        <f t="shared" si="25"/>
        <v>5.6110018490163505E-2</v>
      </c>
      <c r="U324" s="135">
        <f t="shared" si="26"/>
        <v>0.17067167323198151</v>
      </c>
    </row>
    <row r="325" spans="12:21" x14ac:dyDescent="0.25">
      <c r="L325" s="15">
        <v>44804</v>
      </c>
      <c r="M325" s="16">
        <v>299.12466537514001</v>
      </c>
      <c r="N325" s="116">
        <f t="shared" si="27"/>
        <v>-1.5893981552149716E-3</v>
      </c>
      <c r="O325" s="116">
        <f t="shared" si="28"/>
        <v>-1.4458853284188278E-3</v>
      </c>
      <c r="P325" s="116">
        <f t="shared" si="29"/>
        <v>0.12169667956071639</v>
      </c>
      <c r="Q325" s="17">
        <v>44788</v>
      </c>
      <c r="R325" s="18">
        <v>296.71773288658699</v>
      </c>
      <c r="S325" s="124">
        <f t="shared" si="24"/>
        <v>-7.1071001241100884E-3</v>
      </c>
      <c r="T325" s="135">
        <f t="shared" si="25"/>
        <v>2.6108186257932875E-2</v>
      </c>
      <c r="U325" s="135">
        <f t="shared" si="26"/>
        <v>0.12769557262411713</v>
      </c>
    </row>
    <row r="326" spans="12:21" x14ac:dyDescent="0.25">
      <c r="L326" s="15">
        <v>44834</v>
      </c>
      <c r="M326" s="16">
        <v>298.73771600219101</v>
      </c>
      <c r="N326" s="116">
        <f t="shared" si="27"/>
        <v>-1.2936057027049808E-3</v>
      </c>
      <c r="O326" s="116">
        <f t="shared" si="28"/>
        <v>-1.1546122361700606E-2</v>
      </c>
      <c r="P326" s="116">
        <f t="shared" si="29"/>
        <v>0.11086796614100192</v>
      </c>
      <c r="Q326" s="17">
        <v>44819</v>
      </c>
      <c r="R326" s="18">
        <v>291.74225035158798</v>
      </c>
      <c r="S326" s="124">
        <f t="shared" si="24"/>
        <v>-1.6768403042836555E-2</v>
      </c>
      <c r="T326" s="135">
        <f t="shared" si="25"/>
        <v>-1.113405114846211E-2</v>
      </c>
      <c r="U326" s="135">
        <f t="shared" si="26"/>
        <v>8.3119910239888517E-2</v>
      </c>
    </row>
    <row r="327" spans="12:21" x14ac:dyDescent="0.25">
      <c r="L327" s="15">
        <v>44865</v>
      </c>
      <c r="M327" s="16">
        <v>300.59867760774301</v>
      </c>
      <c r="N327" s="116">
        <f t="shared" si="27"/>
        <v>6.229416326990922E-3</v>
      </c>
      <c r="O327" s="116">
        <f t="shared" si="28"/>
        <v>3.3305219003045838E-3</v>
      </c>
      <c r="P327" s="116">
        <f t="shared" si="29"/>
        <v>9.3809691693713448E-2</v>
      </c>
      <c r="Q327" s="17">
        <v>44849</v>
      </c>
      <c r="R327" s="18">
        <v>282.94733934625498</v>
      </c>
      <c r="S327" s="124">
        <f t="shared" si="24"/>
        <v>-3.0146168389165395E-2</v>
      </c>
      <c r="T327" s="135">
        <f t="shared" si="25"/>
        <v>-5.3186334559075399E-2</v>
      </c>
      <c r="U327" s="135">
        <f t="shared" si="26"/>
        <v>3.241228213537517E-2</v>
      </c>
    </row>
    <row r="328" spans="12:21" x14ac:dyDescent="0.25">
      <c r="L328" s="15">
        <v>44895</v>
      </c>
      <c r="M328" s="16">
        <v>298.66289820491198</v>
      </c>
      <c r="N328" s="116">
        <f t="shared" si="27"/>
        <v>-6.4397469018712128E-3</v>
      </c>
      <c r="O328" s="116">
        <f t="shared" si="28"/>
        <v>-1.543728163135305E-3</v>
      </c>
      <c r="P328" s="116">
        <f t="shared" si="29"/>
        <v>7.0577446707412506E-2</v>
      </c>
      <c r="Q328" s="17">
        <v>44880</v>
      </c>
      <c r="R328" s="18">
        <v>277.495301611343</v>
      </c>
      <c r="S328" s="124">
        <f t="shared" ref="S328:S360" si="30">R328/R327-1</f>
        <v>-1.9268736534186259E-2</v>
      </c>
      <c r="T328" s="135">
        <f t="shared" si="25"/>
        <v>-6.4783560753988723E-2</v>
      </c>
      <c r="U328" s="135">
        <f t="shared" si="26"/>
        <v>-9.4105679793458075E-3</v>
      </c>
    </row>
    <row r="329" spans="12:21" x14ac:dyDescent="0.25">
      <c r="L329" s="15">
        <v>44926</v>
      </c>
      <c r="M329" s="16">
        <v>297.30008979864999</v>
      </c>
      <c r="N329" s="116">
        <f t="shared" si="27"/>
        <v>-4.563032149132118E-3</v>
      </c>
      <c r="O329" s="116">
        <f t="shared" si="28"/>
        <v>-4.8123357933501643E-3</v>
      </c>
      <c r="P329" s="116">
        <f t="shared" si="29"/>
        <v>5.0107884607097253E-2</v>
      </c>
      <c r="Q329" s="17">
        <v>44910</v>
      </c>
      <c r="R329" s="18">
        <v>273.71122803810499</v>
      </c>
      <c r="S329" s="124">
        <f t="shared" si="30"/>
        <v>-1.3636532046722549E-2</v>
      </c>
      <c r="T329" s="135">
        <f t="shared" si="25"/>
        <v>-6.1804631628614715E-2</v>
      </c>
      <c r="U329" s="135">
        <f t="shared" si="26"/>
        <v>-4.1089218342849732E-2</v>
      </c>
    </row>
    <row r="330" spans="12:21" x14ac:dyDescent="0.25">
      <c r="L330" s="15">
        <v>44957</v>
      </c>
      <c r="M330" s="16">
        <v>295.09694669888898</v>
      </c>
      <c r="N330" s="116">
        <f t="shared" si="27"/>
        <v>-7.4105026381025008E-3</v>
      </c>
      <c r="O330" s="116">
        <f t="shared" si="28"/>
        <v>-1.8302578549707849E-2</v>
      </c>
      <c r="P330" s="116">
        <f t="shared" si="29"/>
        <v>4.9996283728782176E-2</v>
      </c>
      <c r="Q330" s="17">
        <v>44941</v>
      </c>
      <c r="R330" s="18">
        <v>272.01847843780899</v>
      </c>
      <c r="S330" s="124">
        <f t="shared" si="30"/>
        <v>-6.1844361023448702E-3</v>
      </c>
      <c r="T330" s="135">
        <f t="shared" ref="T330:T360" si="31">R330/R327-1</f>
        <v>-3.8625070423694119E-2</v>
      </c>
      <c r="U330" s="135">
        <f t="shared" si="26"/>
        <v>-5.8213449751565505E-2</v>
      </c>
    </row>
    <row r="331" spans="12:21" x14ac:dyDescent="0.25">
      <c r="L331" s="15">
        <v>44985</v>
      </c>
      <c r="M331" s="16">
        <v>294.73267247632401</v>
      </c>
      <c r="N331" s="116">
        <f t="shared" si="27"/>
        <v>-1.2344222013813688E-3</v>
      </c>
      <c r="O331" s="116">
        <f t="shared" si="28"/>
        <v>-1.315940397086568E-2</v>
      </c>
      <c r="P331" s="116">
        <f t="shared" si="29"/>
        <v>5.0160486658010761E-2</v>
      </c>
      <c r="Q331" s="17">
        <v>44972</v>
      </c>
      <c r="R331" s="18">
        <v>269.65672641825199</v>
      </c>
      <c r="S331" s="124">
        <f t="shared" si="30"/>
        <v>-8.6823219993010792E-3</v>
      </c>
      <c r="T331" s="135">
        <f t="shared" si="31"/>
        <v>-2.8247596076670267E-2</v>
      </c>
      <c r="U331" s="135">
        <f t="shared" si="26"/>
        <v>-5.4769937331139884E-2</v>
      </c>
    </row>
    <row r="332" spans="12:21" x14ac:dyDescent="0.25">
      <c r="L332" s="15">
        <v>45016</v>
      </c>
      <c r="M332" s="16">
        <v>296.75385974475</v>
      </c>
      <c r="N332" s="116">
        <f t="shared" si="27"/>
        <v>6.8576966762596836E-3</v>
      </c>
      <c r="O332" s="116">
        <f t="shared" si="28"/>
        <v>-1.8373020145063812E-3</v>
      </c>
      <c r="P332" s="116">
        <f t="shared" si="29"/>
        <v>4.3705111728667756E-2</v>
      </c>
      <c r="Q332" s="17">
        <v>45000</v>
      </c>
      <c r="R332" s="18">
        <v>264.52179658651897</v>
      </c>
      <c r="S332" s="124">
        <f t="shared" si="30"/>
        <v>-1.9042468919423405E-2</v>
      </c>
      <c r="T332" s="135">
        <f t="shared" si="31"/>
        <v>-3.3573454466788277E-2</v>
      </c>
      <c r="U332" s="135">
        <f t="shared" si="26"/>
        <v>-6.3626937422221697E-2</v>
      </c>
    </row>
    <row r="333" spans="12:21" x14ac:dyDescent="0.25">
      <c r="L333" s="15">
        <v>45046</v>
      </c>
      <c r="M333" s="16">
        <v>297.10113329817102</v>
      </c>
      <c r="N333" s="116">
        <f t="shared" si="27"/>
        <v>1.1702410668550378E-3</v>
      </c>
      <c r="O333" s="116">
        <f t="shared" si="28"/>
        <v>6.7916209289926588E-3</v>
      </c>
      <c r="P333" s="116">
        <f t="shared" si="29"/>
        <v>1.4227902149678062E-2</v>
      </c>
      <c r="Q333" s="17">
        <v>45031</v>
      </c>
      <c r="R333" s="18">
        <v>262.69859650053502</v>
      </c>
      <c r="S333" s="124">
        <f t="shared" si="30"/>
        <v>-6.892438012712554E-3</v>
      </c>
      <c r="T333" s="135">
        <f t="shared" si="31"/>
        <v>-3.4261944228192398E-2</v>
      </c>
      <c r="U333" s="135">
        <f t="shared" si="26"/>
        <v>-7.1619910007317045E-2</v>
      </c>
    </row>
    <row r="334" spans="12:21" x14ac:dyDescent="0.25">
      <c r="L334" s="15">
        <v>45077</v>
      </c>
      <c r="M334" s="16">
        <v>300.90340154216602</v>
      </c>
      <c r="N334" s="116">
        <f t="shared" si="27"/>
        <v>1.2797892090768537E-2</v>
      </c>
      <c r="O334" s="116">
        <f t="shared" si="28"/>
        <v>2.093669837821488E-2</v>
      </c>
      <c r="P334" s="116">
        <f t="shared" si="29"/>
        <v>4.4919878197933194E-3</v>
      </c>
      <c r="Q334" s="17">
        <v>45061</v>
      </c>
      <c r="R334" s="18">
        <v>261.780930719796</v>
      </c>
      <c r="S334" s="124">
        <f t="shared" si="30"/>
        <v>-3.4932268118803567E-3</v>
      </c>
      <c r="T334" s="135">
        <f t="shared" si="31"/>
        <v>-2.9206746677775119E-2</v>
      </c>
      <c r="U334" s="135">
        <f t="shared" si="26"/>
        <v>-9.4710136112845289E-2</v>
      </c>
    </row>
    <row r="335" spans="12:21" x14ac:dyDescent="0.25">
      <c r="L335" s="15">
        <v>45107</v>
      </c>
      <c r="M335" s="16">
        <v>302.44162649496701</v>
      </c>
      <c r="N335" s="116">
        <f t="shared" si="27"/>
        <v>5.1120224793650415E-3</v>
      </c>
      <c r="O335" s="116">
        <f t="shared" si="28"/>
        <v>1.916661422739141E-2</v>
      </c>
      <c r="P335" s="116">
        <f t="shared" si="29"/>
        <v>7.0925917500086477E-4</v>
      </c>
      <c r="Q335" s="17">
        <v>45092</v>
      </c>
      <c r="R335" s="18">
        <v>266.69995950449203</v>
      </c>
      <c r="S335" s="124">
        <f t="shared" si="30"/>
        <v>1.8790630666529529E-2</v>
      </c>
      <c r="T335" s="135">
        <f t="shared" si="31"/>
        <v>8.2343419184385258E-3</v>
      </c>
      <c r="U335" s="135">
        <f t="shared" si="26"/>
        <v>-9.6015375914026424E-2</v>
      </c>
    </row>
    <row r="336" spans="12:21" x14ac:dyDescent="0.25">
      <c r="L336" s="15">
        <v>45138</v>
      </c>
      <c r="M336" s="16">
        <v>306.84275597102402</v>
      </c>
      <c r="N336" s="116">
        <f t="shared" si="27"/>
        <v>1.4551996453207261E-2</v>
      </c>
      <c r="O336" s="116">
        <f t="shared" si="28"/>
        <v>3.2788911185593905E-2</v>
      </c>
      <c r="P336" s="116">
        <f t="shared" si="29"/>
        <v>2.41718457972524E-2</v>
      </c>
      <c r="Q336" s="17">
        <v>45122</v>
      </c>
      <c r="R336" s="18">
        <v>267.504897084974</v>
      </c>
      <c r="S336" s="124">
        <f t="shared" si="30"/>
        <v>3.018139117746621E-3</v>
      </c>
      <c r="T336" s="135">
        <f t="shared" si="31"/>
        <v>1.8295874620057884E-2</v>
      </c>
      <c r="U336" s="135">
        <f t="shared" si="26"/>
        <v>-0.10486066871095368</v>
      </c>
    </row>
    <row r="337" spans="12:21" x14ac:dyDescent="0.25">
      <c r="L337" s="15">
        <v>45169</v>
      </c>
      <c r="M337" s="16">
        <v>306.27598310188802</v>
      </c>
      <c r="N337" s="116">
        <f t="shared" si="27"/>
        <v>-1.8471117799161441E-3</v>
      </c>
      <c r="O337" s="116">
        <f t="shared" si="28"/>
        <v>1.7854838237743031E-2</v>
      </c>
      <c r="P337" s="116">
        <f t="shared" si="29"/>
        <v>2.3907482580145523E-2</v>
      </c>
      <c r="Q337" s="17">
        <v>45153</v>
      </c>
      <c r="R337" s="18">
        <v>268.259020598191</v>
      </c>
      <c r="S337" s="124">
        <f t="shared" si="30"/>
        <v>2.8191017115377637E-3</v>
      </c>
      <c r="T337" s="135">
        <f t="shared" si="31"/>
        <v>2.4746225252476384E-2</v>
      </c>
      <c r="U337" s="135">
        <f t="shared" si="26"/>
        <v>-9.5911734063004683E-2</v>
      </c>
    </row>
    <row r="338" spans="12:21" x14ac:dyDescent="0.25">
      <c r="L338" s="15">
        <v>45199</v>
      </c>
      <c r="M338" s="16">
        <v>308.561597897811</v>
      </c>
      <c r="N338" s="116">
        <f t="shared" si="27"/>
        <v>7.4625988390433218E-3</v>
      </c>
      <c r="O338" s="116">
        <f t="shared" si="28"/>
        <v>2.0235215217458968E-2</v>
      </c>
      <c r="P338" s="116">
        <f t="shared" si="29"/>
        <v>3.288463882996262E-2</v>
      </c>
      <c r="Q338" s="17">
        <v>45184</v>
      </c>
      <c r="R338" s="18">
        <v>263.31869809322501</v>
      </c>
      <c r="S338" s="124">
        <f t="shared" si="30"/>
        <v>-1.8416239998004791E-2</v>
      </c>
      <c r="T338" s="135">
        <f t="shared" si="31"/>
        <v>-1.267814744910023E-2</v>
      </c>
      <c r="U338" s="135">
        <f t="shared" si="26"/>
        <v>-9.7426931560680163E-2</v>
      </c>
    </row>
    <row r="339" spans="12:21" x14ac:dyDescent="0.25">
      <c r="L339" s="15">
        <v>45230</v>
      </c>
      <c r="M339" s="16">
        <v>306.18856443058303</v>
      </c>
      <c r="N339" s="116">
        <f t="shared" si="27"/>
        <v>-7.6906312496277662E-3</v>
      </c>
      <c r="O339" s="116">
        <f t="shared" si="28"/>
        <v>-2.1320090753674803E-3</v>
      </c>
      <c r="P339" s="116">
        <f t="shared" si="29"/>
        <v>1.8595846353437251E-2</v>
      </c>
      <c r="Q339" s="17">
        <v>45214</v>
      </c>
      <c r="R339" s="18">
        <v>259.23368999262402</v>
      </c>
      <c r="S339" s="124">
        <f t="shared" si="30"/>
        <v>-1.5513551184104468E-2</v>
      </c>
      <c r="T339" s="135">
        <f t="shared" si="31"/>
        <v>-3.091983430016465E-2</v>
      </c>
      <c r="U339" s="135">
        <f t="shared" ref="U339:U360" si="32">R339/R327-1</f>
        <v>-8.3809409229367304E-2</v>
      </c>
    </row>
    <row r="340" spans="12:21" x14ac:dyDescent="0.25">
      <c r="L340" s="15">
        <v>45260</v>
      </c>
      <c r="M340" s="16">
        <v>306.520321589731</v>
      </c>
      <c r="N340" s="116">
        <f t="shared" si="27"/>
        <v>1.0835060406808594E-3</v>
      </c>
      <c r="O340" s="116">
        <f t="shared" si="28"/>
        <v>7.9777227508470716E-4</v>
      </c>
      <c r="P340" s="116">
        <f t="shared" si="29"/>
        <v>2.6308669178680688E-2</v>
      </c>
      <c r="Q340" s="17">
        <v>45245</v>
      </c>
      <c r="R340" s="18">
        <v>252.88200603504501</v>
      </c>
      <c r="S340" s="124">
        <f t="shared" si="30"/>
        <v>-2.4501768877956187E-2</v>
      </c>
      <c r="T340" s="135">
        <f t="shared" si="31"/>
        <v>-5.7321519063391668E-2</v>
      </c>
      <c r="U340" s="135">
        <f t="shared" si="32"/>
        <v>-8.8698062393759436E-2</v>
      </c>
    </row>
    <row r="341" spans="12:21" x14ac:dyDescent="0.25">
      <c r="L341" s="15">
        <v>45291</v>
      </c>
      <c r="M341" s="16">
        <v>303.55317966827698</v>
      </c>
      <c r="N341" s="116">
        <f t="shared" si="27"/>
        <v>-9.6800822407639986E-3</v>
      </c>
      <c r="O341" s="116">
        <f t="shared" si="28"/>
        <v>-1.6231502117099783E-2</v>
      </c>
      <c r="P341" s="116">
        <f t="shared" si="29"/>
        <v>2.1032922909179019E-2</v>
      </c>
      <c r="Q341" s="17">
        <v>45275</v>
      </c>
      <c r="R341" s="18">
        <v>249.72258810607099</v>
      </c>
      <c r="S341" s="124">
        <f t="shared" si="30"/>
        <v>-1.249364467844416E-2</v>
      </c>
      <c r="T341" s="135">
        <f t="shared" si="31"/>
        <v>-5.1633667056718013E-2</v>
      </c>
      <c r="U341" s="135">
        <f t="shared" si="32"/>
        <v>-8.7642147908869816E-2</v>
      </c>
    </row>
    <row r="342" spans="12:21" x14ac:dyDescent="0.25">
      <c r="L342" s="15">
        <v>45322</v>
      </c>
      <c r="M342" s="16">
        <v>305.228198575531</v>
      </c>
      <c r="N342" s="116">
        <f t="shared" si="27"/>
        <v>5.5180410532496005E-3</v>
      </c>
      <c r="O342" s="116">
        <f t="shared" si="28"/>
        <v>-3.1365177103789277E-3</v>
      </c>
      <c r="P342" s="116">
        <f t="shared" si="29"/>
        <v>3.4331944094900146E-2</v>
      </c>
      <c r="Q342" s="17">
        <v>45306</v>
      </c>
      <c r="R342" s="18">
        <v>244.05299060245301</v>
      </c>
      <c r="S342" s="124">
        <f t="shared" si="30"/>
        <v>-2.2703582990297178E-2</v>
      </c>
      <c r="T342" s="135">
        <f t="shared" si="31"/>
        <v>-5.8559901649368751E-2</v>
      </c>
      <c r="U342" s="135">
        <f t="shared" si="32"/>
        <v>-0.10280730925325599</v>
      </c>
    </row>
    <row r="343" spans="12:21" x14ac:dyDescent="0.25">
      <c r="L343" s="15">
        <v>45351</v>
      </c>
      <c r="M343" s="16">
        <v>304.785644345317</v>
      </c>
      <c r="N343" s="116">
        <f t="shared" si="27"/>
        <v>-1.4499126629825554E-3</v>
      </c>
      <c r="O343" s="116">
        <f t="shared" si="28"/>
        <v>-5.6592568982614111E-3</v>
      </c>
      <c r="P343" s="116">
        <f t="shared" si="29"/>
        <v>3.4108779948041068E-2</v>
      </c>
      <c r="Q343" s="17">
        <v>45337</v>
      </c>
      <c r="R343" s="18">
        <v>241.19263287082299</v>
      </c>
      <c r="S343" s="124">
        <f t="shared" si="30"/>
        <v>-1.1720232251893892E-2</v>
      </c>
      <c r="T343" s="135">
        <f t="shared" si="31"/>
        <v>-4.6224614188650759E-2</v>
      </c>
      <c r="U343" s="135">
        <f t="shared" si="32"/>
        <v>-0.10555677184658718</v>
      </c>
    </row>
    <row r="344" spans="12:21" x14ac:dyDescent="0.25">
      <c r="L344" s="15">
        <v>45382</v>
      </c>
      <c r="M344" s="16">
        <v>309.60194081869003</v>
      </c>
      <c r="N344" s="116">
        <f t="shared" si="27"/>
        <v>1.5802241879595336E-2</v>
      </c>
      <c r="O344" s="116">
        <f t="shared" si="28"/>
        <v>1.992652871244216E-2</v>
      </c>
      <c r="P344" s="116">
        <f t="shared" si="29"/>
        <v>4.3295413528879445E-2</v>
      </c>
      <c r="Q344" s="17">
        <v>45366</v>
      </c>
      <c r="R344" s="18">
        <v>237.049567417709</v>
      </c>
      <c r="S344" s="124">
        <f t="shared" si="30"/>
        <v>-1.7177412940854286E-2</v>
      </c>
      <c r="T344" s="135">
        <f t="shared" si="31"/>
        <v>-5.0748395587583151E-2</v>
      </c>
      <c r="U344" s="135">
        <f t="shared" si="32"/>
        <v>-0.10385620211007618</v>
      </c>
    </row>
    <row r="345" spans="12:21" x14ac:dyDescent="0.25">
      <c r="L345" s="15">
        <v>45412</v>
      </c>
      <c r="M345" s="16">
        <v>309.83762714009998</v>
      </c>
      <c r="N345" s="116">
        <f t="shared" si="27"/>
        <v>7.612559559113663E-4</v>
      </c>
      <c r="O345" s="116">
        <f t="shared" si="28"/>
        <v>1.5101581656218999E-2</v>
      </c>
      <c r="P345" s="116">
        <f t="shared" si="29"/>
        <v>4.2869219987614837E-2</v>
      </c>
      <c r="Q345" s="17">
        <v>45397</v>
      </c>
      <c r="R345" s="18">
        <v>239.20303593914201</v>
      </c>
      <c r="S345" s="124">
        <f t="shared" si="30"/>
        <v>9.0844650968644469E-3</v>
      </c>
      <c r="T345" s="135">
        <f t="shared" si="31"/>
        <v>-1.9872547561653353E-2</v>
      </c>
      <c r="U345" s="135">
        <f t="shared" si="32"/>
        <v>-8.9439231402003938E-2</v>
      </c>
    </row>
    <row r="346" spans="12:21" x14ac:dyDescent="0.25">
      <c r="L346" s="15">
        <v>45443</v>
      </c>
      <c r="M346" s="16">
        <v>311.20495916721802</v>
      </c>
      <c r="N346" s="116">
        <f t="shared" si="27"/>
        <v>4.4130599622096423E-3</v>
      </c>
      <c r="O346" s="116">
        <f t="shared" si="28"/>
        <v>2.1061736144724952E-2</v>
      </c>
      <c r="P346" s="116">
        <f t="shared" si="29"/>
        <v>3.4235430946460754E-2</v>
      </c>
      <c r="Q346" s="17">
        <v>45427</v>
      </c>
      <c r="R346" s="18">
        <v>239.323349676091</v>
      </c>
      <c r="S346" s="124">
        <f t="shared" si="30"/>
        <v>5.0297746630434403E-4</v>
      </c>
      <c r="T346" s="135">
        <f t="shared" si="31"/>
        <v>-7.7501670448331117E-3</v>
      </c>
      <c r="U346" s="135">
        <f t="shared" si="32"/>
        <v>-8.5787688896801551E-2</v>
      </c>
    </row>
    <row r="347" spans="12:21" x14ac:dyDescent="0.25">
      <c r="L347" s="15">
        <v>45473</v>
      </c>
      <c r="M347" s="16">
        <v>309.32933976977398</v>
      </c>
      <c r="N347" s="116">
        <f t="shared" si="27"/>
        <v>-6.0269585756704824E-3</v>
      </c>
      <c r="O347" s="116">
        <f t="shared" si="28"/>
        <v>-8.8048882444080601E-4</v>
      </c>
      <c r="P347" s="116">
        <f t="shared" si="29"/>
        <v>2.277369472790336E-2</v>
      </c>
      <c r="Q347" s="17">
        <v>45458</v>
      </c>
      <c r="R347" s="18">
        <v>240.17124781930499</v>
      </c>
      <c r="S347" s="124">
        <f t="shared" si="30"/>
        <v>3.5428976920204303E-3</v>
      </c>
      <c r="T347" s="135">
        <f t="shared" si="31"/>
        <v>1.31688930530518E-2</v>
      </c>
      <c r="U347" s="135">
        <f t="shared" si="32"/>
        <v>-9.9470250143552041E-2</v>
      </c>
    </row>
    <row r="348" spans="12:21" x14ac:dyDescent="0.25">
      <c r="L348" s="15">
        <v>45504</v>
      </c>
      <c r="M348" s="16">
        <v>308.64737982129498</v>
      </c>
      <c r="N348" s="116">
        <f t="shared" si="27"/>
        <v>-2.2046403648181556E-3</v>
      </c>
      <c r="O348" s="116">
        <f t="shared" si="28"/>
        <v>-3.8415196042888011E-3</v>
      </c>
      <c r="P348" s="116">
        <f t="shared" si="29"/>
        <v>5.8812659420950375E-3</v>
      </c>
      <c r="Q348" s="17">
        <v>45488</v>
      </c>
      <c r="R348" s="18">
        <v>237.87106457787999</v>
      </c>
      <c r="S348" s="124">
        <f t="shared" si="30"/>
        <v>-9.5772631499818628E-3</v>
      </c>
      <c r="T348" s="135">
        <f t="shared" si="31"/>
        <v>-5.5683714716768806E-3</v>
      </c>
      <c r="U348" s="135">
        <f t="shared" si="32"/>
        <v>-0.11077865426022726</v>
      </c>
    </row>
    <row r="349" spans="12:21" x14ac:dyDescent="0.25">
      <c r="L349" s="15">
        <v>45535</v>
      </c>
      <c r="M349" s="16">
        <v>309.12402769799002</v>
      </c>
      <c r="N349" s="116">
        <f t="shared" si="27"/>
        <v>1.5443120786284847E-3</v>
      </c>
      <c r="O349" s="116">
        <f t="shared" si="28"/>
        <v>-6.6866912236763776E-3</v>
      </c>
      <c r="P349" s="116">
        <f t="shared" si="29"/>
        <v>9.2989485080015033E-3</v>
      </c>
      <c r="Q349" s="17">
        <v>45519</v>
      </c>
      <c r="R349" s="18">
        <v>238.68996294810199</v>
      </c>
      <c r="S349" s="124">
        <f t="shared" si="30"/>
        <v>3.4426144755150823E-3</v>
      </c>
      <c r="T349" s="135">
        <f t="shared" si="31"/>
        <v>-2.6465730520914832E-3</v>
      </c>
      <c r="U349" s="135">
        <f t="shared" si="32"/>
        <v>-0.11022577203239226</v>
      </c>
    </row>
    <row r="350" spans="12:21" x14ac:dyDescent="0.25">
      <c r="L350" s="15">
        <v>45565</v>
      </c>
      <c r="M350" s="16">
        <v>312.853738324419</v>
      </c>
      <c r="N350" s="116">
        <f t="shared" si="27"/>
        <v>1.2065418059552746E-2</v>
      </c>
      <c r="O350" s="116">
        <f t="shared" si="28"/>
        <v>1.1393676905230299E-2</v>
      </c>
      <c r="P350" s="116">
        <f t="shared" si="29"/>
        <v>1.3910157504529952E-2</v>
      </c>
      <c r="Q350" s="17">
        <v>45550</v>
      </c>
      <c r="R350" s="18">
        <v>240.90793011794</v>
      </c>
      <c r="S350" s="124">
        <f t="shared" si="30"/>
        <v>9.2922515150763996E-3</v>
      </c>
      <c r="T350" s="135">
        <f t="shared" si="31"/>
        <v>3.0673209442175775E-3</v>
      </c>
      <c r="U350" s="135">
        <f t="shared" si="32"/>
        <v>-8.5108912270828285E-2</v>
      </c>
    </row>
    <row r="351" spans="12:21" x14ac:dyDescent="0.25">
      <c r="L351" s="15">
        <v>45596</v>
      </c>
      <c r="M351" s="16">
        <v>313.10179764561502</v>
      </c>
      <c r="N351" s="116">
        <f t="shared" si="27"/>
        <v>7.9289230336376804E-4</v>
      </c>
      <c r="O351" s="116">
        <f t="shared" si="28"/>
        <v>1.4432061036445898E-2</v>
      </c>
      <c r="P351" s="116">
        <f t="shared" si="29"/>
        <v>2.2578352094528631E-2</v>
      </c>
      <c r="Q351" s="17">
        <v>45580</v>
      </c>
      <c r="R351" s="18">
        <v>244.957803416487</v>
      </c>
      <c r="S351" s="124">
        <f t="shared" si="30"/>
        <v>1.6810875825317595E-2</v>
      </c>
      <c r="T351" s="135">
        <f t="shared" si="31"/>
        <v>2.9792353480163625E-2</v>
      </c>
      <c r="U351" s="135">
        <f t="shared" si="32"/>
        <v>-5.5069565134621246E-2</v>
      </c>
    </row>
    <row r="352" spans="12:21" x14ac:dyDescent="0.25">
      <c r="L352" s="15">
        <v>45626</v>
      </c>
      <c r="M352" s="16">
        <v>310.88838906242597</v>
      </c>
      <c r="N352" s="116">
        <f t="shared" ref="N352:N360" si="33">M352/M351-1</f>
        <v>-7.0692937563210378E-3</v>
      </c>
      <c r="O352" s="116">
        <f t="shared" si="28"/>
        <v>5.7076163816023318E-3</v>
      </c>
      <c r="P352" s="116">
        <f t="shared" si="29"/>
        <v>1.42504987925125E-2</v>
      </c>
      <c r="Q352" s="17">
        <v>45611</v>
      </c>
      <c r="R352" s="18">
        <v>245.88463634850501</v>
      </c>
      <c r="S352" s="124">
        <f t="shared" si="30"/>
        <v>3.7836432197351222E-3</v>
      </c>
      <c r="T352" s="135">
        <f t="shared" si="31"/>
        <v>3.0142337413523013E-2</v>
      </c>
      <c r="U352" s="135">
        <f t="shared" si="32"/>
        <v>-2.7670492639046418E-2</v>
      </c>
    </row>
    <row r="353" spans="12:21" x14ac:dyDescent="0.25">
      <c r="L353" s="15">
        <v>45657</v>
      </c>
      <c r="M353" s="16">
        <v>307.20067525852699</v>
      </c>
      <c r="N353" s="116">
        <f t="shared" si="33"/>
        <v>-1.1861857610766191E-2</v>
      </c>
      <c r="O353" s="116">
        <f t="shared" si="28"/>
        <v>-1.8069347984040918E-2</v>
      </c>
      <c r="P353" s="116">
        <f t="shared" si="29"/>
        <v>1.2016001921758779E-2</v>
      </c>
      <c r="Q353" s="17">
        <v>45641</v>
      </c>
      <c r="R353" s="18">
        <v>246.269006412762</v>
      </c>
      <c r="S353" s="124">
        <f t="shared" si="30"/>
        <v>1.5632130171492342E-3</v>
      </c>
      <c r="T353" s="135">
        <f t="shared" si="31"/>
        <v>2.2253631469073776E-2</v>
      </c>
      <c r="U353" s="135">
        <f t="shared" si="32"/>
        <v>-1.3829672836171536E-2</v>
      </c>
    </row>
    <row r="354" spans="12:21" x14ac:dyDescent="0.25">
      <c r="L354" s="15">
        <v>45688</v>
      </c>
      <c r="M354" s="16">
        <v>309.090398969322</v>
      </c>
      <c r="N354" s="116">
        <f t="shared" si="33"/>
        <v>6.1514308495731473E-3</v>
      </c>
      <c r="O354" s="116">
        <f t="shared" ref="O354:O361" si="34">M354/M351-1</f>
        <v>-1.2811803402142496E-2</v>
      </c>
      <c r="P354" s="116">
        <f t="shared" si="29"/>
        <v>1.2653484873990983E-2</v>
      </c>
      <c r="Q354" s="17">
        <v>45672</v>
      </c>
      <c r="R354" s="18">
        <v>243.887206586942</v>
      </c>
      <c r="S354" s="124">
        <f t="shared" si="30"/>
        <v>-9.6715370744946405E-3</v>
      </c>
      <c r="T354" s="135">
        <f t="shared" si="31"/>
        <v>-4.3705357192672656E-3</v>
      </c>
      <c r="U354" s="135">
        <f t="shared" si="32"/>
        <v>-6.7929516086551178E-4</v>
      </c>
    </row>
    <row r="355" spans="12:21" x14ac:dyDescent="0.25">
      <c r="L355" s="15">
        <v>45716</v>
      </c>
      <c r="M355" s="16">
        <v>312.51347295148702</v>
      </c>
      <c r="N355" s="116">
        <f t="shared" si="33"/>
        <v>1.1074669396330172E-2</v>
      </c>
      <c r="O355" s="116">
        <f t="shared" si="34"/>
        <v>5.2272260600081388E-3</v>
      </c>
      <c r="P355" s="116">
        <f t="shared" si="29"/>
        <v>2.535496257630343E-2</v>
      </c>
      <c r="Q355" s="17">
        <v>45703</v>
      </c>
      <c r="R355" s="18">
        <v>244.51620738605101</v>
      </c>
      <c r="S355" s="124">
        <f t="shared" si="30"/>
        <v>2.5790643466359064E-3</v>
      </c>
      <c r="T355" s="135">
        <f t="shared" si="31"/>
        <v>-5.5653292648770725E-3</v>
      </c>
      <c r="U355" s="135">
        <f t="shared" si="32"/>
        <v>1.3779751378260485E-2</v>
      </c>
    </row>
    <row r="356" spans="12:21" x14ac:dyDescent="0.25">
      <c r="L356" s="15">
        <v>45747</v>
      </c>
      <c r="M356" s="16">
        <v>316.68110428982698</v>
      </c>
      <c r="N356" s="116">
        <f t="shared" si="33"/>
        <v>1.3335845328456886E-2</v>
      </c>
      <c r="O356" s="116">
        <f t="shared" si="34"/>
        <v>3.0860703751128371E-2</v>
      </c>
      <c r="P356" s="116">
        <f t="shared" si="29"/>
        <v>2.2865371749341445E-2</v>
      </c>
      <c r="Q356" s="17">
        <v>45731</v>
      </c>
      <c r="R356" s="18">
        <v>241.209551533244</v>
      </c>
      <c r="S356" s="124">
        <f t="shared" si="30"/>
        <v>-1.3523258389110948E-2</v>
      </c>
      <c r="T356" s="135">
        <f t="shared" si="31"/>
        <v>-2.0544423974481196E-2</v>
      </c>
      <c r="U356" s="135">
        <f t="shared" si="32"/>
        <v>1.7549005302357701E-2</v>
      </c>
    </row>
    <row r="357" spans="12:21" x14ac:dyDescent="0.25">
      <c r="L357" s="15">
        <v>45777</v>
      </c>
      <c r="M357" s="16">
        <v>313.76575915500302</v>
      </c>
      <c r="N357" s="116">
        <f t="shared" si="33"/>
        <v>-9.2059333358767148E-3</v>
      </c>
      <c r="O357" s="116">
        <f t="shared" si="34"/>
        <v>1.5126190270779327E-2</v>
      </c>
      <c r="P357" s="116">
        <f t="shared" si="29"/>
        <v>1.2678034140530148E-2</v>
      </c>
      <c r="Q357" s="17">
        <v>45762</v>
      </c>
      <c r="R357" s="18">
        <v>237.678049249379</v>
      </c>
      <c r="S357" s="124">
        <f t="shared" si="30"/>
        <v>-1.464080614311114E-2</v>
      </c>
      <c r="T357" s="135">
        <f t="shared" si="31"/>
        <v>-2.5459135083207074E-2</v>
      </c>
      <c r="U357" s="135">
        <f t="shared" si="32"/>
        <v>-6.3752814999847862E-3</v>
      </c>
    </row>
    <row r="358" spans="12:21" x14ac:dyDescent="0.25">
      <c r="L358" s="15">
        <v>45808</v>
      </c>
      <c r="M358" s="16">
        <v>312.783698387225</v>
      </c>
      <c r="N358" s="116">
        <f t="shared" si="33"/>
        <v>-3.1299169495829782E-3</v>
      </c>
      <c r="O358" s="116">
        <f t="shared" si="34"/>
        <v>8.6468411485074448E-4</v>
      </c>
      <c r="P358" s="116">
        <f t="shared" si="29"/>
        <v>5.072988631773967E-3</v>
      </c>
      <c r="Q358" s="17">
        <v>45792</v>
      </c>
      <c r="R358" s="18">
        <v>232.60071989235399</v>
      </c>
      <c r="S358" s="124">
        <f t="shared" si="30"/>
        <v>-2.1362214024643555E-2</v>
      </c>
      <c r="T358" s="135">
        <f t="shared" si="31"/>
        <v>-4.8730869912784192E-2</v>
      </c>
      <c r="U358" s="135">
        <f t="shared" si="32"/>
        <v>-2.8090154148501023E-2</v>
      </c>
    </row>
    <row r="359" spans="12:21" x14ac:dyDescent="0.25">
      <c r="L359" s="15">
        <v>45838</v>
      </c>
      <c r="M359" s="16">
        <v>310.12451393943098</v>
      </c>
      <c r="N359" s="116">
        <f t="shared" si="33"/>
        <v>-8.5016721188005961E-3</v>
      </c>
      <c r="O359" s="116">
        <f t="shared" si="34"/>
        <v>-2.0704078208579779E-2</v>
      </c>
      <c r="P359" s="116">
        <f t="shared" si="29"/>
        <v>2.5706393394457905E-3</v>
      </c>
      <c r="Q359" s="17">
        <v>45823</v>
      </c>
      <c r="R359" s="18">
        <v>232.488436913242</v>
      </c>
      <c r="S359" s="124">
        <f t="shared" si="30"/>
        <v>-4.8272842476138056E-4</v>
      </c>
      <c r="T359" s="135">
        <f t="shared" si="31"/>
        <v>-3.6155759855140079E-2</v>
      </c>
      <c r="U359" s="135">
        <f t="shared" si="32"/>
        <v>-3.1988886995512611E-2</v>
      </c>
    </row>
    <row r="360" spans="12:21" x14ac:dyDescent="0.25">
      <c r="L360" s="15">
        <v>45869</v>
      </c>
      <c r="M360" s="16">
        <v>312.32735860637899</v>
      </c>
      <c r="N360" s="116">
        <f t="shared" si="33"/>
        <v>7.1030975235264471E-3</v>
      </c>
      <c r="O360" s="116">
        <f t="shared" si="34"/>
        <v>-4.5843133186290741E-3</v>
      </c>
      <c r="P360" s="116">
        <f>M360/M348-1</f>
        <v>1.1922922485895437E-2</v>
      </c>
      <c r="Q360" s="17">
        <v>45853</v>
      </c>
      <c r="R360" s="18">
        <v>235.63935468277299</v>
      </c>
      <c r="S360" s="124">
        <f t="shared" si="30"/>
        <v>1.3553008533954802E-2</v>
      </c>
      <c r="T360" s="135">
        <f t="shared" si="31"/>
        <v>-8.5775466983362136E-3</v>
      </c>
      <c r="U360" s="135">
        <f t="shared" si="32"/>
        <v>-9.3820149965164745E-3</v>
      </c>
    </row>
    <row r="361" spans="12:21" x14ac:dyDescent="0.25">
      <c r="L361" s="15">
        <v>45870</v>
      </c>
      <c r="M361" s="16">
        <v>312.04372555431098</v>
      </c>
      <c r="N361" s="116">
        <f t="shared" ref="N361" si="35">M361/M360-1</f>
        <v>-9.0812746386870202E-4</v>
      </c>
      <c r="O361" s="116">
        <f t="shared" si="34"/>
        <v>-2.3657653411269797E-3</v>
      </c>
      <c r="P361" s="116">
        <f t="shared" ref="P361" si="36">M361/M349-1</f>
        <v>9.4450692754737275E-3</v>
      </c>
      <c r="Q361" s="17">
        <v>45884</v>
      </c>
      <c r="R361" s="18">
        <v>238.78526211611799</v>
      </c>
      <c r="S361" s="124">
        <f t="shared" ref="S361" si="37">R361/R360-1</f>
        <v>1.3350517945443174E-2</v>
      </c>
      <c r="T361" s="135">
        <f t="shared" ref="T361" si="38">R361/R358-1</f>
        <v>2.6588663296597481E-2</v>
      </c>
      <c r="U361" s="135">
        <f>R361/R349-1</f>
        <v>3.9925921827177469E-4</v>
      </c>
    </row>
    <row r="362" spans="12:21" x14ac:dyDescent="0.25">
      <c r="P362" s="113">
        <f>M361/$M$295-1</f>
        <v>0.34002008956583718</v>
      </c>
      <c r="U362" s="126">
        <f>R361/$R$295 -1</f>
        <v>6.1742125603709841E-2</v>
      </c>
    </row>
    <row r="364" spans="12:21" x14ac:dyDescent="0.25">
      <c r="L364" s="127"/>
      <c r="M364" s="128" t="s">
        <v>7</v>
      </c>
      <c r="N364" s="128"/>
      <c r="O364" s="128"/>
      <c r="P364" s="128"/>
      <c r="Q364" s="129"/>
      <c r="R364" s="130" t="s">
        <v>16</v>
      </c>
      <c r="S364" s="131"/>
    </row>
    <row r="365" spans="12:21" x14ac:dyDescent="0.25">
      <c r="L365" s="127">
        <v>43100</v>
      </c>
      <c r="M365" s="128" t="s">
        <v>75</v>
      </c>
      <c r="N365" s="128"/>
      <c r="O365" s="128"/>
      <c r="P365" s="128"/>
      <c r="Q365" s="129">
        <v>42353</v>
      </c>
      <c r="R365" s="130" t="s">
        <v>75</v>
      </c>
      <c r="S365" s="131"/>
    </row>
    <row r="366" spans="12:21" x14ac:dyDescent="0.25">
      <c r="L366" s="127" t="s">
        <v>100</v>
      </c>
      <c r="M366" s="128">
        <f>MIN($M$162:$M$197)</f>
        <v>119.64154575655699</v>
      </c>
      <c r="N366" s="15">
        <f>INDEX($L$162:$L$197,MATCH(M366,$M$162:$M$197,0),1)</f>
        <v>40633</v>
      </c>
      <c r="O366" s="132"/>
      <c r="P366" s="128"/>
      <c r="Q366" s="128"/>
      <c r="R366" s="128">
        <f>MIN($R$162:$R$197)</f>
        <v>108.039398121676</v>
      </c>
      <c r="S366" s="15">
        <f>INDEX($Q$162:$Q$197,MATCH(R366,$R$162:$R$197,0),1)</f>
        <v>40193</v>
      </c>
    </row>
    <row r="367" spans="12:21" x14ac:dyDescent="0.25">
      <c r="L367" s="127" t="s">
        <v>101</v>
      </c>
      <c r="M367" s="133">
        <f>M361/M366-1</f>
        <v>1.6081552489237154</v>
      </c>
      <c r="N367" s="133"/>
      <c r="O367" s="133"/>
      <c r="P367" s="133"/>
      <c r="Q367" s="133"/>
      <c r="R367" s="133">
        <f>R361/R366-1</f>
        <v>1.2101683854920546</v>
      </c>
      <c r="S367" s="131"/>
    </row>
    <row r="368" spans="12:21" x14ac:dyDescent="0.25">
      <c r="L368" s="127" t="s">
        <v>102</v>
      </c>
      <c r="M368" s="133">
        <f>M361/M349-1</f>
        <v>9.4450692754737275E-3</v>
      </c>
      <c r="N368" s="133"/>
      <c r="O368" s="133"/>
      <c r="P368" s="133"/>
      <c r="Q368" s="133"/>
      <c r="R368" s="177">
        <f>R361/R349-1</f>
        <v>3.9925921827177469E-4</v>
      </c>
      <c r="S368" s="131"/>
    </row>
    <row r="369" spans="12:19" x14ac:dyDescent="0.25">
      <c r="L369" s="127" t="s">
        <v>103</v>
      </c>
      <c r="M369" s="133">
        <f>M361/M358-1</f>
        <v>-2.3657653411269797E-3</v>
      </c>
      <c r="N369" s="133"/>
      <c r="O369" s="133"/>
      <c r="P369" s="133"/>
      <c r="Q369" s="133"/>
      <c r="R369" s="133">
        <f>R361/R358-1</f>
        <v>2.6588663296597481E-2</v>
      </c>
      <c r="S369" s="131"/>
    </row>
    <row r="370" spans="12:19" x14ac:dyDescent="0.25">
      <c r="L370" s="127" t="s">
        <v>104</v>
      </c>
      <c r="M370" s="133">
        <f>M361/M360-1</f>
        <v>-9.0812746386870202E-4</v>
      </c>
      <c r="N370" s="133"/>
      <c r="O370" s="133"/>
      <c r="P370" s="133"/>
      <c r="Q370" s="129"/>
      <c r="R370" s="134">
        <f>R361/R360-1</f>
        <v>1.3350517945443174E-2</v>
      </c>
      <c r="S370" s="131"/>
    </row>
  </sheetData>
  <mergeCells count="2">
    <mergeCell ref="A7:J7"/>
    <mergeCell ref="A8:J8"/>
  </mergeCells>
  <conditionalFormatting sqref="L30:L366 N366 S366 L368:L6000">
    <cfRule type="expression" dxfId="23" priority="1">
      <formula>$M30=""</formula>
    </cfRule>
  </conditionalFormatting>
  <conditionalFormatting sqref="L367">
    <cfRule type="expression" dxfId="22" priority="2">
      <formula>#REF!=""</formula>
    </cfRule>
  </conditionalFormatting>
  <conditionalFormatting sqref="Q6:Q361">
    <cfRule type="expression" dxfId="21" priority="4">
      <formula>$R6=""</formula>
    </cfRule>
  </conditionalFormatting>
  <conditionalFormatting sqref="Q364:Q365 Q370">
    <cfRule type="expression" dxfId="20" priority="3">
      <formula>$R364=""</formula>
    </cfRule>
  </conditionalFormatting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0E10C6-594D-4056-8050-377B93762379}">
  <sheetPr codeName="Sheet14"/>
  <dimension ref="A1:G133"/>
  <sheetViews>
    <sheetView topLeftCell="A118" workbookViewId="0">
      <selection activeCell="F145" sqref="F145"/>
    </sheetView>
  </sheetViews>
  <sheetFormatPr defaultRowHeight="15" x14ac:dyDescent="0.25"/>
  <cols>
    <col min="1" max="1" width="21" bestFit="1" customWidth="1"/>
    <col min="2" max="2" width="27.42578125" customWidth="1"/>
    <col min="3" max="3" width="28.85546875" customWidth="1"/>
    <col min="6" max="6" width="15.140625" bestFit="1" customWidth="1"/>
    <col min="7" max="7" width="15.42578125" bestFit="1" customWidth="1"/>
  </cols>
  <sheetData>
    <row r="1" spans="1:7" ht="15.75" x14ac:dyDescent="0.25">
      <c r="B1" t="s">
        <v>55</v>
      </c>
      <c r="C1" t="s">
        <v>8</v>
      </c>
      <c r="E1" s="106" t="s">
        <v>0</v>
      </c>
      <c r="F1" t="s">
        <v>55</v>
      </c>
      <c r="G1" t="s">
        <v>8</v>
      </c>
    </row>
    <row r="2" spans="1:7" ht="15.75" x14ac:dyDescent="0.25">
      <c r="A2" s="107" t="s">
        <v>9</v>
      </c>
      <c r="B2" t="s">
        <v>56</v>
      </c>
      <c r="C2" t="s">
        <v>57</v>
      </c>
      <c r="E2" s="101">
        <v>35155</v>
      </c>
      <c r="F2" t="e">
        <f ca="1">IF(NOT(ISNUMBER(OFFSET(INDIRECT($B$11),ROW()-1,0))),NA(),OFFSET(INDIRECT($B$11),ROW()-1,0))</f>
        <v>#N/A</v>
      </c>
      <c r="G2" t="e">
        <f ca="1">IF(NOT(ISNUMBER(OFFSET(INDIRECT($C$11),ROW()-1,0))),NA(),OFFSET(INDIRECT($C$11),ROW()-1,0))</f>
        <v>#N/A</v>
      </c>
    </row>
    <row r="3" spans="1:7" ht="15.75" x14ac:dyDescent="0.25">
      <c r="A3" s="107" t="s">
        <v>10</v>
      </c>
      <c r="B3" t="s">
        <v>58</v>
      </c>
      <c r="C3" t="s">
        <v>59</v>
      </c>
      <c r="E3" s="101">
        <v>35246</v>
      </c>
      <c r="F3" t="e">
        <f t="shared" ref="F3:F66" ca="1" si="0">IF(NOT(ISNUMBER(OFFSET(INDIRECT($B$11),ROW()-1,0))),NA(),OFFSET(INDIRECT($B$11),ROW()-1,0))</f>
        <v>#N/A</v>
      </c>
      <c r="G3" t="e">
        <f t="shared" ref="G3:G66" ca="1" si="1">IF(NOT(ISNUMBER(OFFSET(INDIRECT($C$11),ROW()-1,0))),NA(),OFFSET(INDIRECT($C$11),ROW()-1,0))</f>
        <v>#N/A</v>
      </c>
    </row>
    <row r="4" spans="1:7" ht="15.75" x14ac:dyDescent="0.25">
      <c r="A4" s="107" t="s">
        <v>11</v>
      </c>
      <c r="B4" t="s">
        <v>60</v>
      </c>
      <c r="C4" t="s">
        <v>61</v>
      </c>
      <c r="E4" s="101">
        <v>35338</v>
      </c>
      <c r="F4" t="e">
        <f t="shared" ca="1" si="0"/>
        <v>#N/A</v>
      </c>
      <c r="G4" t="e">
        <f t="shared" ca="1" si="1"/>
        <v>#N/A</v>
      </c>
    </row>
    <row r="5" spans="1:7" ht="15.75" x14ac:dyDescent="0.25">
      <c r="A5" s="107" t="s">
        <v>12</v>
      </c>
      <c r="B5" t="s">
        <v>62</v>
      </c>
      <c r="C5" t="s">
        <v>63</v>
      </c>
      <c r="E5" s="101">
        <v>35430</v>
      </c>
      <c r="F5" t="e">
        <f t="shared" ca="1" si="0"/>
        <v>#N/A</v>
      </c>
      <c r="G5" t="e">
        <f t="shared" ca="1" si="1"/>
        <v>#N/A</v>
      </c>
    </row>
    <row r="6" spans="1:7" ht="15.75" x14ac:dyDescent="0.25">
      <c r="A6" s="107" t="s">
        <v>17</v>
      </c>
      <c r="B6" t="s">
        <v>64</v>
      </c>
      <c r="C6" t="s">
        <v>65</v>
      </c>
      <c r="E6" s="101">
        <v>35520</v>
      </c>
      <c r="F6" t="e">
        <f t="shared" ca="1" si="0"/>
        <v>#N/A</v>
      </c>
      <c r="G6" t="e">
        <f t="shared" ca="1" si="1"/>
        <v>#N/A</v>
      </c>
    </row>
    <row r="7" spans="1:7" ht="15.75" x14ac:dyDescent="0.25">
      <c r="A7" s="107" t="s">
        <v>18</v>
      </c>
      <c r="B7" t="s">
        <v>66</v>
      </c>
      <c r="C7" t="s">
        <v>67</v>
      </c>
      <c r="E7" s="101">
        <v>35611</v>
      </c>
      <c r="F7" t="e">
        <f t="shared" ca="1" si="0"/>
        <v>#N/A</v>
      </c>
      <c r="G7" t="e">
        <f t="shared" ca="1" si="1"/>
        <v>#N/A</v>
      </c>
    </row>
    <row r="8" spans="1:7" ht="15.75" x14ac:dyDescent="0.25">
      <c r="A8" s="107" t="s">
        <v>19</v>
      </c>
      <c r="B8" t="s">
        <v>68</v>
      </c>
      <c r="C8" t="s">
        <v>69</v>
      </c>
      <c r="E8" s="101">
        <v>35703</v>
      </c>
      <c r="F8" t="e">
        <f t="shared" ca="1" si="0"/>
        <v>#N/A</v>
      </c>
      <c r="G8" t="e">
        <f t="shared" ca="1" si="1"/>
        <v>#N/A</v>
      </c>
    </row>
    <row r="9" spans="1:7" ht="15.75" x14ac:dyDescent="0.25">
      <c r="A9" s="107" t="s">
        <v>20</v>
      </c>
      <c r="B9" t="s">
        <v>70</v>
      </c>
      <c r="C9" t="s">
        <v>71</v>
      </c>
      <c r="E9" s="101">
        <v>35795</v>
      </c>
      <c r="F9" t="e">
        <f t="shared" ca="1" si="0"/>
        <v>#N/A</v>
      </c>
      <c r="G9" t="e">
        <f t="shared" ca="1" si="1"/>
        <v>#N/A</v>
      </c>
    </row>
    <row r="10" spans="1:7" ht="15.75" x14ac:dyDescent="0.25">
      <c r="A10" s="107"/>
      <c r="E10" s="101">
        <v>35885</v>
      </c>
      <c r="F10" t="e">
        <f t="shared" ca="1" si="0"/>
        <v>#N/A</v>
      </c>
      <c r="G10" t="e">
        <f t="shared" ca="1" si="1"/>
        <v>#N/A</v>
      </c>
    </row>
    <row r="11" spans="1:7" ht="15.75" x14ac:dyDescent="0.25">
      <c r="A11" s="108" t="s">
        <v>72</v>
      </c>
      <c r="B11" s="109" t="e">
        <f>VLOOKUP(#REF!,$A$2:$C$9,2,0)</f>
        <v>#REF!</v>
      </c>
      <c r="C11" s="109" t="e">
        <f>VLOOKUP(#REF!,$A$2:$C$9,3,0)</f>
        <v>#REF!</v>
      </c>
      <c r="E11" s="101">
        <v>35976</v>
      </c>
      <c r="F11" t="e">
        <f t="shared" ca="1" si="0"/>
        <v>#N/A</v>
      </c>
      <c r="G11" t="e">
        <f t="shared" ca="1" si="1"/>
        <v>#N/A</v>
      </c>
    </row>
    <row r="12" spans="1:7" ht="15.75" x14ac:dyDescent="0.25">
      <c r="A12" s="107"/>
      <c r="E12" s="101">
        <v>36068</v>
      </c>
      <c r="F12" t="e">
        <f t="shared" ca="1" si="0"/>
        <v>#N/A</v>
      </c>
      <c r="G12" t="e">
        <f t="shared" ca="1" si="1"/>
        <v>#N/A</v>
      </c>
    </row>
    <row r="13" spans="1:7" ht="15.75" x14ac:dyDescent="0.25">
      <c r="A13" s="107"/>
      <c r="E13" s="101">
        <v>36160</v>
      </c>
      <c r="F13" t="e">
        <f t="shared" ca="1" si="0"/>
        <v>#N/A</v>
      </c>
      <c r="G13" t="e">
        <f t="shared" ca="1" si="1"/>
        <v>#N/A</v>
      </c>
    </row>
    <row r="14" spans="1:7" ht="15.75" x14ac:dyDescent="0.25">
      <c r="A14" s="107"/>
      <c r="E14" s="101">
        <v>36250</v>
      </c>
      <c r="F14" t="e">
        <f t="shared" ca="1" si="0"/>
        <v>#N/A</v>
      </c>
      <c r="G14" t="e">
        <f t="shared" ca="1" si="1"/>
        <v>#N/A</v>
      </c>
    </row>
    <row r="15" spans="1:7" ht="15.75" x14ac:dyDescent="0.25">
      <c r="A15" s="107"/>
      <c r="E15" s="101">
        <v>36341</v>
      </c>
      <c r="F15" t="e">
        <f t="shared" ca="1" si="0"/>
        <v>#N/A</v>
      </c>
      <c r="G15" t="e">
        <f t="shared" ca="1" si="1"/>
        <v>#N/A</v>
      </c>
    </row>
    <row r="16" spans="1:7" ht="15.75" x14ac:dyDescent="0.25">
      <c r="A16" s="107"/>
      <c r="E16" s="101">
        <v>36433</v>
      </c>
      <c r="F16" t="e">
        <f t="shared" ca="1" si="0"/>
        <v>#N/A</v>
      </c>
      <c r="G16" t="e">
        <f t="shared" ca="1" si="1"/>
        <v>#N/A</v>
      </c>
    </row>
    <row r="17" spans="1:7" ht="15.75" x14ac:dyDescent="0.25">
      <c r="A17" s="107"/>
      <c r="E17" s="101">
        <v>36525</v>
      </c>
      <c r="F17" t="e">
        <f t="shared" ca="1" si="0"/>
        <v>#N/A</v>
      </c>
      <c r="G17" t="e">
        <f t="shared" ca="1" si="1"/>
        <v>#N/A</v>
      </c>
    </row>
    <row r="18" spans="1:7" ht="15.75" x14ac:dyDescent="0.25">
      <c r="A18" s="107"/>
      <c r="E18" s="101">
        <v>36616</v>
      </c>
      <c r="F18" t="e">
        <f t="shared" ca="1" si="0"/>
        <v>#N/A</v>
      </c>
      <c r="G18" t="e">
        <f t="shared" ca="1" si="1"/>
        <v>#N/A</v>
      </c>
    </row>
    <row r="19" spans="1:7" ht="15.75" x14ac:dyDescent="0.25">
      <c r="A19" s="107"/>
      <c r="E19" s="101">
        <v>36707</v>
      </c>
      <c r="F19" t="e">
        <f t="shared" ca="1" si="0"/>
        <v>#N/A</v>
      </c>
      <c r="G19" t="e">
        <f t="shared" ca="1" si="1"/>
        <v>#N/A</v>
      </c>
    </row>
    <row r="20" spans="1:7" ht="15.75" x14ac:dyDescent="0.25">
      <c r="A20" s="107"/>
      <c r="E20" s="101">
        <v>36799</v>
      </c>
      <c r="F20" t="e">
        <f t="shared" ca="1" si="0"/>
        <v>#N/A</v>
      </c>
      <c r="G20" t="e">
        <f t="shared" ca="1" si="1"/>
        <v>#N/A</v>
      </c>
    </row>
    <row r="21" spans="1:7" ht="15.75" x14ac:dyDescent="0.25">
      <c r="A21" s="107"/>
      <c r="E21" s="101">
        <v>36891</v>
      </c>
      <c r="F21" t="e">
        <f t="shared" ca="1" si="0"/>
        <v>#N/A</v>
      </c>
      <c r="G21" t="e">
        <f t="shared" ca="1" si="1"/>
        <v>#N/A</v>
      </c>
    </row>
    <row r="22" spans="1:7" ht="18" customHeight="1" x14ac:dyDescent="0.25">
      <c r="A22" s="107"/>
      <c r="E22" s="101">
        <v>36981</v>
      </c>
      <c r="F22" t="e">
        <f t="shared" ca="1" si="0"/>
        <v>#N/A</v>
      </c>
      <c r="G22" t="e">
        <f t="shared" ca="1" si="1"/>
        <v>#N/A</v>
      </c>
    </row>
    <row r="23" spans="1:7" ht="15.75" x14ac:dyDescent="0.25">
      <c r="A23" s="107"/>
      <c r="E23" s="101">
        <v>37072</v>
      </c>
      <c r="F23" t="e">
        <f t="shared" ca="1" si="0"/>
        <v>#N/A</v>
      </c>
      <c r="G23" t="e">
        <f t="shared" ca="1" si="1"/>
        <v>#N/A</v>
      </c>
    </row>
    <row r="24" spans="1:7" ht="15.75" x14ac:dyDescent="0.25">
      <c r="A24" s="107"/>
      <c r="E24" s="101">
        <v>37164</v>
      </c>
      <c r="F24" t="e">
        <f t="shared" ca="1" si="0"/>
        <v>#N/A</v>
      </c>
      <c r="G24" t="e">
        <f t="shared" ca="1" si="1"/>
        <v>#N/A</v>
      </c>
    </row>
    <row r="25" spans="1:7" ht="15.75" x14ac:dyDescent="0.25">
      <c r="A25" s="107"/>
      <c r="E25" s="101">
        <v>37256</v>
      </c>
      <c r="F25" t="e">
        <f t="shared" ca="1" si="0"/>
        <v>#N/A</v>
      </c>
      <c r="G25" t="e">
        <f t="shared" ca="1" si="1"/>
        <v>#N/A</v>
      </c>
    </row>
    <row r="26" spans="1:7" ht="15.75" x14ac:dyDescent="0.25">
      <c r="A26" s="107"/>
      <c r="E26" s="101">
        <v>37346</v>
      </c>
      <c r="F26" t="e">
        <f t="shared" ca="1" si="0"/>
        <v>#N/A</v>
      </c>
      <c r="G26" t="e">
        <f t="shared" ca="1" si="1"/>
        <v>#N/A</v>
      </c>
    </row>
    <row r="27" spans="1:7" ht="15.75" x14ac:dyDescent="0.25">
      <c r="A27" s="107"/>
      <c r="E27" s="101">
        <v>37437</v>
      </c>
      <c r="F27" t="e">
        <f t="shared" ca="1" si="0"/>
        <v>#N/A</v>
      </c>
      <c r="G27" t="e">
        <f t="shared" ca="1" si="1"/>
        <v>#N/A</v>
      </c>
    </row>
    <row r="28" spans="1:7" ht="15.75" x14ac:dyDescent="0.25">
      <c r="E28" s="101">
        <v>37529</v>
      </c>
      <c r="F28" t="e">
        <f t="shared" ca="1" si="0"/>
        <v>#N/A</v>
      </c>
      <c r="G28" t="e">
        <f t="shared" ca="1" si="1"/>
        <v>#N/A</v>
      </c>
    </row>
    <row r="29" spans="1:7" ht="15.75" x14ac:dyDescent="0.25">
      <c r="E29" s="101">
        <v>37621</v>
      </c>
      <c r="F29" t="e">
        <f t="shared" ca="1" si="0"/>
        <v>#N/A</v>
      </c>
      <c r="G29" t="e">
        <f t="shared" ca="1" si="1"/>
        <v>#N/A</v>
      </c>
    </row>
    <row r="30" spans="1:7" ht="15.75" x14ac:dyDescent="0.25">
      <c r="E30" s="101">
        <v>37711</v>
      </c>
      <c r="F30" t="e">
        <f t="shared" ca="1" si="0"/>
        <v>#N/A</v>
      </c>
      <c r="G30" t="e">
        <f t="shared" ca="1" si="1"/>
        <v>#N/A</v>
      </c>
    </row>
    <row r="31" spans="1:7" ht="15.75" x14ac:dyDescent="0.25">
      <c r="E31" s="101">
        <v>37802</v>
      </c>
      <c r="F31" t="e">
        <f t="shared" ca="1" si="0"/>
        <v>#N/A</v>
      </c>
      <c r="G31" t="e">
        <f t="shared" ca="1" si="1"/>
        <v>#N/A</v>
      </c>
    </row>
    <row r="32" spans="1:7" ht="15.75" x14ac:dyDescent="0.25">
      <c r="E32" s="101">
        <v>37894</v>
      </c>
      <c r="F32" t="e">
        <f t="shared" ca="1" si="0"/>
        <v>#N/A</v>
      </c>
      <c r="G32" t="e">
        <f t="shared" ca="1" si="1"/>
        <v>#N/A</v>
      </c>
    </row>
    <row r="33" spans="5:7" ht="15.75" x14ac:dyDescent="0.25">
      <c r="E33" s="101">
        <v>37986</v>
      </c>
      <c r="F33" t="e">
        <f t="shared" ca="1" si="0"/>
        <v>#N/A</v>
      </c>
      <c r="G33" t="e">
        <f t="shared" ca="1" si="1"/>
        <v>#N/A</v>
      </c>
    </row>
    <row r="34" spans="5:7" ht="15.75" x14ac:dyDescent="0.25">
      <c r="E34" s="101">
        <v>38077</v>
      </c>
      <c r="F34" t="e">
        <f t="shared" ca="1" si="0"/>
        <v>#N/A</v>
      </c>
      <c r="G34" t="e">
        <f t="shared" ca="1" si="1"/>
        <v>#N/A</v>
      </c>
    </row>
    <row r="35" spans="5:7" ht="15.75" x14ac:dyDescent="0.25">
      <c r="E35" s="101">
        <v>38168</v>
      </c>
      <c r="F35" t="e">
        <f t="shared" ca="1" si="0"/>
        <v>#N/A</v>
      </c>
      <c r="G35" t="e">
        <f t="shared" ca="1" si="1"/>
        <v>#N/A</v>
      </c>
    </row>
    <row r="36" spans="5:7" ht="15.75" x14ac:dyDescent="0.25">
      <c r="E36" s="101">
        <v>38260</v>
      </c>
      <c r="F36" t="e">
        <f t="shared" ca="1" si="0"/>
        <v>#N/A</v>
      </c>
      <c r="G36" t="e">
        <f t="shared" ca="1" si="1"/>
        <v>#N/A</v>
      </c>
    </row>
    <row r="37" spans="5:7" ht="15.75" x14ac:dyDescent="0.25">
      <c r="E37" s="101">
        <v>38352</v>
      </c>
      <c r="F37" t="e">
        <f t="shared" ca="1" si="0"/>
        <v>#N/A</v>
      </c>
      <c r="G37" t="e">
        <f t="shared" ca="1" si="1"/>
        <v>#N/A</v>
      </c>
    </row>
    <row r="38" spans="5:7" ht="15.75" x14ac:dyDescent="0.25">
      <c r="E38" s="101">
        <v>38442</v>
      </c>
      <c r="F38" t="e">
        <f t="shared" ca="1" si="0"/>
        <v>#N/A</v>
      </c>
      <c r="G38" t="e">
        <f t="shared" ca="1" si="1"/>
        <v>#N/A</v>
      </c>
    </row>
    <row r="39" spans="5:7" ht="15.75" x14ac:dyDescent="0.25">
      <c r="E39" s="101">
        <v>38533</v>
      </c>
      <c r="F39" t="e">
        <f t="shared" ca="1" si="0"/>
        <v>#N/A</v>
      </c>
      <c r="G39" t="e">
        <f t="shared" ca="1" si="1"/>
        <v>#N/A</v>
      </c>
    </row>
    <row r="40" spans="5:7" ht="15.75" x14ac:dyDescent="0.25">
      <c r="E40" s="101">
        <v>38625</v>
      </c>
      <c r="F40" t="e">
        <f t="shared" ca="1" si="0"/>
        <v>#N/A</v>
      </c>
      <c r="G40" t="e">
        <f t="shared" ca="1" si="1"/>
        <v>#N/A</v>
      </c>
    </row>
    <row r="41" spans="5:7" ht="15.75" x14ac:dyDescent="0.25">
      <c r="E41" s="101">
        <v>38717</v>
      </c>
      <c r="F41" t="e">
        <f t="shared" ca="1" si="0"/>
        <v>#N/A</v>
      </c>
      <c r="G41" t="e">
        <f t="shared" ca="1" si="1"/>
        <v>#N/A</v>
      </c>
    </row>
    <row r="42" spans="5:7" ht="15.75" x14ac:dyDescent="0.25">
      <c r="E42" s="101">
        <v>38807</v>
      </c>
      <c r="F42" t="e">
        <f t="shared" ca="1" si="0"/>
        <v>#N/A</v>
      </c>
      <c r="G42" t="e">
        <f t="shared" ca="1" si="1"/>
        <v>#N/A</v>
      </c>
    </row>
    <row r="43" spans="5:7" ht="15.75" x14ac:dyDescent="0.25">
      <c r="E43" s="101">
        <v>38898</v>
      </c>
      <c r="F43" t="e">
        <f t="shared" ca="1" si="0"/>
        <v>#N/A</v>
      </c>
      <c r="G43" t="e">
        <f t="shared" ca="1" si="1"/>
        <v>#N/A</v>
      </c>
    </row>
    <row r="44" spans="5:7" ht="15.75" x14ac:dyDescent="0.25">
      <c r="E44" s="101">
        <v>38990</v>
      </c>
      <c r="F44" t="e">
        <f t="shared" ca="1" si="0"/>
        <v>#N/A</v>
      </c>
      <c r="G44" t="e">
        <f t="shared" ca="1" si="1"/>
        <v>#N/A</v>
      </c>
    </row>
    <row r="45" spans="5:7" ht="15.75" x14ac:dyDescent="0.25">
      <c r="E45" s="101">
        <v>39082</v>
      </c>
      <c r="F45" t="e">
        <f t="shared" ca="1" si="0"/>
        <v>#N/A</v>
      </c>
      <c r="G45" t="e">
        <f t="shared" ca="1" si="1"/>
        <v>#N/A</v>
      </c>
    </row>
    <row r="46" spans="5:7" ht="15.75" x14ac:dyDescent="0.25">
      <c r="E46" s="101">
        <v>39172</v>
      </c>
      <c r="F46" t="e">
        <f t="shared" ca="1" si="0"/>
        <v>#N/A</v>
      </c>
      <c r="G46" t="e">
        <f t="shared" ca="1" si="1"/>
        <v>#N/A</v>
      </c>
    </row>
    <row r="47" spans="5:7" ht="15.75" x14ac:dyDescent="0.25">
      <c r="E47" s="101">
        <v>39263</v>
      </c>
      <c r="F47" t="e">
        <f t="shared" ca="1" si="0"/>
        <v>#N/A</v>
      </c>
      <c r="G47" t="e">
        <f t="shared" ca="1" si="1"/>
        <v>#N/A</v>
      </c>
    </row>
    <row r="48" spans="5:7" ht="15.75" x14ac:dyDescent="0.25">
      <c r="E48" s="101">
        <v>39355</v>
      </c>
      <c r="F48" t="e">
        <f t="shared" ca="1" si="0"/>
        <v>#N/A</v>
      </c>
      <c r="G48" t="e">
        <f t="shared" ca="1" si="1"/>
        <v>#N/A</v>
      </c>
    </row>
    <row r="49" spans="5:7" ht="15.75" x14ac:dyDescent="0.25">
      <c r="E49" s="101">
        <v>39447</v>
      </c>
      <c r="F49" t="e">
        <f t="shared" ca="1" si="0"/>
        <v>#N/A</v>
      </c>
      <c r="G49" t="e">
        <f t="shared" ca="1" si="1"/>
        <v>#N/A</v>
      </c>
    </row>
    <row r="50" spans="5:7" ht="15.75" x14ac:dyDescent="0.25">
      <c r="E50" s="101">
        <v>39538</v>
      </c>
      <c r="F50" t="e">
        <f t="shared" ca="1" si="0"/>
        <v>#N/A</v>
      </c>
      <c r="G50" t="e">
        <f t="shared" ca="1" si="1"/>
        <v>#N/A</v>
      </c>
    </row>
    <row r="51" spans="5:7" ht="15.75" x14ac:dyDescent="0.25">
      <c r="E51" s="101">
        <v>39629</v>
      </c>
      <c r="F51" t="e">
        <f t="shared" ca="1" si="0"/>
        <v>#N/A</v>
      </c>
      <c r="G51" t="e">
        <f t="shared" ca="1" si="1"/>
        <v>#N/A</v>
      </c>
    </row>
    <row r="52" spans="5:7" ht="15.75" x14ac:dyDescent="0.25">
      <c r="E52" s="101">
        <v>39721</v>
      </c>
      <c r="F52" t="e">
        <f t="shared" ca="1" si="0"/>
        <v>#N/A</v>
      </c>
      <c r="G52" t="e">
        <f t="shared" ca="1" si="1"/>
        <v>#N/A</v>
      </c>
    </row>
    <row r="53" spans="5:7" ht="15.75" x14ac:dyDescent="0.25">
      <c r="E53" s="101">
        <v>39813</v>
      </c>
      <c r="F53" t="e">
        <f t="shared" ca="1" si="0"/>
        <v>#N/A</v>
      </c>
      <c r="G53" t="e">
        <f t="shared" ca="1" si="1"/>
        <v>#N/A</v>
      </c>
    </row>
    <row r="54" spans="5:7" ht="15.75" x14ac:dyDescent="0.25">
      <c r="E54" s="101">
        <v>39903</v>
      </c>
      <c r="F54" t="e">
        <f t="shared" ca="1" si="0"/>
        <v>#N/A</v>
      </c>
      <c r="G54" t="e">
        <f t="shared" ca="1" si="1"/>
        <v>#N/A</v>
      </c>
    </row>
    <row r="55" spans="5:7" ht="15.75" x14ac:dyDescent="0.25">
      <c r="E55" s="101">
        <v>39994</v>
      </c>
      <c r="F55" t="e">
        <f t="shared" ca="1" si="0"/>
        <v>#N/A</v>
      </c>
      <c r="G55" t="e">
        <f t="shared" ca="1" si="1"/>
        <v>#N/A</v>
      </c>
    </row>
    <row r="56" spans="5:7" ht="15.75" x14ac:dyDescent="0.25">
      <c r="E56" s="101">
        <v>40086</v>
      </c>
      <c r="F56" t="e">
        <f t="shared" ca="1" si="0"/>
        <v>#N/A</v>
      </c>
      <c r="G56" t="e">
        <f t="shared" ca="1" si="1"/>
        <v>#N/A</v>
      </c>
    </row>
    <row r="57" spans="5:7" ht="15.75" x14ac:dyDescent="0.25">
      <c r="E57" s="101">
        <v>40178</v>
      </c>
      <c r="F57" t="e">
        <f t="shared" ca="1" si="0"/>
        <v>#N/A</v>
      </c>
      <c r="G57" t="e">
        <f t="shared" ca="1" si="1"/>
        <v>#N/A</v>
      </c>
    </row>
    <row r="58" spans="5:7" ht="15.75" x14ac:dyDescent="0.25">
      <c r="E58" s="101">
        <v>40268</v>
      </c>
      <c r="F58" t="e">
        <f t="shared" ca="1" si="0"/>
        <v>#N/A</v>
      </c>
      <c r="G58" t="e">
        <f t="shared" ca="1" si="1"/>
        <v>#N/A</v>
      </c>
    </row>
    <row r="59" spans="5:7" ht="15.75" x14ac:dyDescent="0.25">
      <c r="E59" s="101">
        <v>40359</v>
      </c>
      <c r="F59" t="e">
        <f t="shared" ca="1" si="0"/>
        <v>#N/A</v>
      </c>
      <c r="G59" t="e">
        <f t="shared" ca="1" si="1"/>
        <v>#N/A</v>
      </c>
    </row>
    <row r="60" spans="5:7" ht="15.75" x14ac:dyDescent="0.25">
      <c r="E60" s="101">
        <v>40451</v>
      </c>
      <c r="F60" t="e">
        <f t="shared" ca="1" si="0"/>
        <v>#N/A</v>
      </c>
      <c r="G60" t="e">
        <f t="shared" ca="1" si="1"/>
        <v>#N/A</v>
      </c>
    </row>
    <row r="61" spans="5:7" ht="15.75" x14ac:dyDescent="0.25">
      <c r="E61" s="101">
        <v>40543</v>
      </c>
      <c r="F61" t="e">
        <f t="shared" ca="1" si="0"/>
        <v>#N/A</v>
      </c>
      <c r="G61" t="e">
        <f t="shared" ca="1" si="1"/>
        <v>#N/A</v>
      </c>
    </row>
    <row r="62" spans="5:7" ht="15.75" x14ac:dyDescent="0.25">
      <c r="E62" s="101">
        <v>40633</v>
      </c>
      <c r="F62" t="e">
        <f t="shared" ca="1" si="0"/>
        <v>#N/A</v>
      </c>
      <c r="G62" t="e">
        <f t="shared" ca="1" si="1"/>
        <v>#N/A</v>
      </c>
    </row>
    <row r="63" spans="5:7" ht="15.75" x14ac:dyDescent="0.25">
      <c r="E63" s="101">
        <v>40724</v>
      </c>
      <c r="F63" t="e">
        <f t="shared" ca="1" si="0"/>
        <v>#N/A</v>
      </c>
      <c r="G63" t="e">
        <f t="shared" ca="1" si="1"/>
        <v>#N/A</v>
      </c>
    </row>
    <row r="64" spans="5:7" ht="15.75" x14ac:dyDescent="0.25">
      <c r="E64" s="101">
        <v>40816</v>
      </c>
      <c r="F64" t="e">
        <f t="shared" ca="1" si="0"/>
        <v>#N/A</v>
      </c>
      <c r="G64" t="e">
        <f t="shared" ca="1" si="1"/>
        <v>#N/A</v>
      </c>
    </row>
    <row r="65" spans="5:7" ht="15.75" x14ac:dyDescent="0.25">
      <c r="E65" s="101">
        <v>40908</v>
      </c>
      <c r="F65" t="e">
        <f t="shared" ca="1" si="0"/>
        <v>#N/A</v>
      </c>
      <c r="G65" t="e">
        <f t="shared" ca="1" si="1"/>
        <v>#N/A</v>
      </c>
    </row>
    <row r="66" spans="5:7" ht="15.75" x14ac:dyDescent="0.25">
      <c r="E66" s="101">
        <v>40999</v>
      </c>
      <c r="F66" t="e">
        <f t="shared" ca="1" si="0"/>
        <v>#N/A</v>
      </c>
      <c r="G66" t="e">
        <f t="shared" ca="1" si="1"/>
        <v>#N/A</v>
      </c>
    </row>
    <row r="67" spans="5:7" ht="15.75" x14ac:dyDescent="0.25">
      <c r="E67" s="101">
        <v>41090</v>
      </c>
      <c r="F67" t="e">
        <f t="shared" ref="F67:F130" ca="1" si="2">IF(NOT(ISNUMBER(OFFSET(INDIRECT($B$11),ROW()-1,0))),NA(),OFFSET(INDIRECT($B$11),ROW()-1,0))</f>
        <v>#N/A</v>
      </c>
      <c r="G67" t="e">
        <f t="shared" ref="G67:G130" ca="1" si="3">IF(NOT(ISNUMBER(OFFSET(INDIRECT($C$11),ROW()-1,0))),NA(),OFFSET(INDIRECT($C$11),ROW()-1,0))</f>
        <v>#N/A</v>
      </c>
    </row>
    <row r="68" spans="5:7" ht="15.75" x14ac:dyDescent="0.25">
      <c r="E68" s="101">
        <v>41182</v>
      </c>
      <c r="F68" t="e">
        <f t="shared" ca="1" si="2"/>
        <v>#N/A</v>
      </c>
      <c r="G68" t="e">
        <f t="shared" ca="1" si="3"/>
        <v>#N/A</v>
      </c>
    </row>
    <row r="69" spans="5:7" ht="15.75" x14ac:dyDescent="0.25">
      <c r="E69" s="101">
        <v>41274</v>
      </c>
      <c r="F69" t="e">
        <f t="shared" ca="1" si="2"/>
        <v>#N/A</v>
      </c>
      <c r="G69" t="e">
        <f t="shared" ca="1" si="3"/>
        <v>#N/A</v>
      </c>
    </row>
    <row r="70" spans="5:7" ht="15.75" x14ac:dyDescent="0.25">
      <c r="E70" s="101">
        <v>41364</v>
      </c>
      <c r="F70" t="e">
        <f t="shared" ca="1" si="2"/>
        <v>#N/A</v>
      </c>
      <c r="G70" t="e">
        <f t="shared" ca="1" si="3"/>
        <v>#N/A</v>
      </c>
    </row>
    <row r="71" spans="5:7" ht="15.75" x14ac:dyDescent="0.25">
      <c r="E71" s="101">
        <v>41455</v>
      </c>
      <c r="F71" t="e">
        <f t="shared" ca="1" si="2"/>
        <v>#N/A</v>
      </c>
      <c r="G71" t="e">
        <f t="shared" ca="1" si="3"/>
        <v>#N/A</v>
      </c>
    </row>
    <row r="72" spans="5:7" ht="15.75" x14ac:dyDescent="0.25">
      <c r="E72" s="101">
        <v>41547</v>
      </c>
      <c r="F72" t="e">
        <f t="shared" ca="1" si="2"/>
        <v>#N/A</v>
      </c>
      <c r="G72" t="e">
        <f t="shared" ca="1" si="3"/>
        <v>#N/A</v>
      </c>
    </row>
    <row r="73" spans="5:7" ht="15.75" x14ac:dyDescent="0.25">
      <c r="E73" s="101">
        <v>41639</v>
      </c>
      <c r="F73" t="e">
        <f t="shared" ca="1" si="2"/>
        <v>#N/A</v>
      </c>
      <c r="G73" t="e">
        <f t="shared" ca="1" si="3"/>
        <v>#N/A</v>
      </c>
    </row>
    <row r="74" spans="5:7" ht="15.75" x14ac:dyDescent="0.25">
      <c r="E74" s="101">
        <v>41729</v>
      </c>
      <c r="F74" t="e">
        <f t="shared" ca="1" si="2"/>
        <v>#N/A</v>
      </c>
      <c r="G74" t="e">
        <f t="shared" ca="1" si="3"/>
        <v>#N/A</v>
      </c>
    </row>
    <row r="75" spans="5:7" ht="15.75" x14ac:dyDescent="0.25">
      <c r="E75" s="101">
        <v>41820</v>
      </c>
      <c r="F75" t="e">
        <f t="shared" ca="1" si="2"/>
        <v>#N/A</v>
      </c>
      <c r="G75" t="e">
        <f t="shared" ca="1" si="3"/>
        <v>#N/A</v>
      </c>
    </row>
    <row r="76" spans="5:7" ht="15.75" x14ac:dyDescent="0.25">
      <c r="E76" s="101">
        <v>41912</v>
      </c>
      <c r="F76" t="e">
        <f t="shared" ca="1" si="2"/>
        <v>#N/A</v>
      </c>
      <c r="G76" t="e">
        <f t="shared" ca="1" si="3"/>
        <v>#N/A</v>
      </c>
    </row>
    <row r="77" spans="5:7" ht="15.75" x14ac:dyDescent="0.25">
      <c r="E77" s="101">
        <v>42004</v>
      </c>
      <c r="F77" t="e">
        <f t="shared" ca="1" si="2"/>
        <v>#N/A</v>
      </c>
      <c r="G77" t="e">
        <f t="shared" ca="1" si="3"/>
        <v>#N/A</v>
      </c>
    </row>
    <row r="78" spans="5:7" ht="15.75" x14ac:dyDescent="0.25">
      <c r="E78" s="101">
        <v>42094</v>
      </c>
      <c r="F78" t="e">
        <f t="shared" ca="1" si="2"/>
        <v>#N/A</v>
      </c>
      <c r="G78" t="e">
        <f t="shared" ca="1" si="3"/>
        <v>#N/A</v>
      </c>
    </row>
    <row r="79" spans="5:7" ht="15.75" x14ac:dyDescent="0.25">
      <c r="E79" s="101">
        <v>42185</v>
      </c>
      <c r="F79" t="e">
        <f t="shared" ca="1" si="2"/>
        <v>#N/A</v>
      </c>
      <c r="G79" t="e">
        <f t="shared" ca="1" si="3"/>
        <v>#N/A</v>
      </c>
    </row>
    <row r="80" spans="5:7" ht="15.75" x14ac:dyDescent="0.25">
      <c r="E80" s="101">
        <v>42277</v>
      </c>
      <c r="F80" t="e">
        <f t="shared" ca="1" si="2"/>
        <v>#N/A</v>
      </c>
      <c r="G80" t="e">
        <f t="shared" ca="1" si="3"/>
        <v>#N/A</v>
      </c>
    </row>
    <row r="81" spans="5:7" ht="15.75" x14ac:dyDescent="0.25">
      <c r="E81" s="101">
        <v>42369</v>
      </c>
      <c r="F81" t="e">
        <f t="shared" ca="1" si="2"/>
        <v>#N/A</v>
      </c>
      <c r="G81" t="e">
        <f t="shared" ca="1" si="3"/>
        <v>#N/A</v>
      </c>
    </row>
    <row r="82" spans="5:7" ht="15.75" x14ac:dyDescent="0.25">
      <c r="E82" s="101">
        <v>42460</v>
      </c>
      <c r="F82" t="e">
        <f t="shared" ca="1" si="2"/>
        <v>#N/A</v>
      </c>
      <c r="G82" t="e">
        <f t="shared" ca="1" si="3"/>
        <v>#N/A</v>
      </c>
    </row>
    <row r="83" spans="5:7" ht="15.75" x14ac:dyDescent="0.25">
      <c r="E83" s="101">
        <v>42551</v>
      </c>
      <c r="F83" t="e">
        <f t="shared" ca="1" si="2"/>
        <v>#N/A</v>
      </c>
      <c r="G83" t="e">
        <f t="shared" ca="1" si="3"/>
        <v>#N/A</v>
      </c>
    </row>
    <row r="84" spans="5:7" ht="15.75" x14ac:dyDescent="0.25">
      <c r="E84" s="101">
        <v>42643</v>
      </c>
      <c r="F84" t="e">
        <f t="shared" ca="1" si="2"/>
        <v>#N/A</v>
      </c>
      <c r="G84" t="e">
        <f t="shared" ca="1" si="3"/>
        <v>#N/A</v>
      </c>
    </row>
    <row r="85" spans="5:7" ht="15.75" x14ac:dyDescent="0.25">
      <c r="E85" s="101">
        <v>42735</v>
      </c>
      <c r="F85" t="e">
        <f t="shared" ca="1" si="2"/>
        <v>#N/A</v>
      </c>
      <c r="G85" t="e">
        <f t="shared" ca="1" si="3"/>
        <v>#N/A</v>
      </c>
    </row>
    <row r="86" spans="5:7" ht="15.75" x14ac:dyDescent="0.25">
      <c r="E86" s="101">
        <v>42825</v>
      </c>
      <c r="F86" t="e">
        <f t="shared" ca="1" si="2"/>
        <v>#N/A</v>
      </c>
      <c r="G86" t="e">
        <f t="shared" ca="1" si="3"/>
        <v>#N/A</v>
      </c>
    </row>
    <row r="87" spans="5:7" ht="15.75" x14ac:dyDescent="0.25">
      <c r="E87" s="101">
        <v>42916</v>
      </c>
      <c r="F87" t="e">
        <f t="shared" ca="1" si="2"/>
        <v>#N/A</v>
      </c>
      <c r="G87" t="e">
        <f t="shared" ca="1" si="3"/>
        <v>#N/A</v>
      </c>
    </row>
    <row r="88" spans="5:7" ht="15.75" x14ac:dyDescent="0.25">
      <c r="E88" s="101">
        <v>43008</v>
      </c>
      <c r="F88" t="e">
        <f t="shared" ca="1" si="2"/>
        <v>#N/A</v>
      </c>
      <c r="G88" t="e">
        <f t="shared" ca="1" si="3"/>
        <v>#N/A</v>
      </c>
    </row>
    <row r="89" spans="5:7" ht="15.75" x14ac:dyDescent="0.25">
      <c r="E89" s="101">
        <v>43100</v>
      </c>
      <c r="F89" t="e">
        <f t="shared" ca="1" si="2"/>
        <v>#N/A</v>
      </c>
      <c r="G89" t="e">
        <f t="shared" ca="1" si="3"/>
        <v>#N/A</v>
      </c>
    </row>
    <row r="90" spans="5:7" ht="15.75" x14ac:dyDescent="0.25">
      <c r="E90" s="101">
        <v>43190</v>
      </c>
      <c r="F90" t="e">
        <f t="shared" ca="1" si="2"/>
        <v>#N/A</v>
      </c>
      <c r="G90" t="e">
        <f t="shared" ca="1" si="3"/>
        <v>#N/A</v>
      </c>
    </row>
    <row r="91" spans="5:7" ht="15.75" x14ac:dyDescent="0.25">
      <c r="E91" s="101">
        <v>43281</v>
      </c>
      <c r="F91" t="e">
        <f t="shared" ca="1" si="2"/>
        <v>#N/A</v>
      </c>
      <c r="G91" t="e">
        <f t="shared" ca="1" si="3"/>
        <v>#N/A</v>
      </c>
    </row>
    <row r="92" spans="5:7" ht="15.75" x14ac:dyDescent="0.25">
      <c r="E92" s="101">
        <v>43373</v>
      </c>
      <c r="F92" t="e">
        <f t="shared" ca="1" si="2"/>
        <v>#N/A</v>
      </c>
      <c r="G92" t="e">
        <f t="shared" ca="1" si="3"/>
        <v>#N/A</v>
      </c>
    </row>
    <row r="93" spans="5:7" ht="15.75" x14ac:dyDescent="0.25">
      <c r="E93" s="101">
        <v>43465</v>
      </c>
      <c r="F93" t="e">
        <f t="shared" ca="1" si="2"/>
        <v>#N/A</v>
      </c>
      <c r="G93" t="e">
        <f t="shared" ca="1" si="3"/>
        <v>#N/A</v>
      </c>
    </row>
    <row r="94" spans="5:7" ht="15.75" x14ac:dyDescent="0.25">
      <c r="E94" s="101">
        <v>43555</v>
      </c>
      <c r="F94" t="e">
        <f t="shared" ca="1" si="2"/>
        <v>#N/A</v>
      </c>
      <c r="G94" t="e">
        <f t="shared" ca="1" si="3"/>
        <v>#N/A</v>
      </c>
    </row>
    <row r="95" spans="5:7" ht="15.75" x14ac:dyDescent="0.25">
      <c r="E95" s="101">
        <v>43646</v>
      </c>
      <c r="F95" t="e">
        <f t="shared" ca="1" si="2"/>
        <v>#N/A</v>
      </c>
      <c r="G95" t="e">
        <f t="shared" ca="1" si="3"/>
        <v>#N/A</v>
      </c>
    </row>
    <row r="96" spans="5:7" ht="15.75" x14ac:dyDescent="0.25">
      <c r="E96" s="101">
        <v>43738</v>
      </c>
      <c r="F96" t="e">
        <f t="shared" ca="1" si="2"/>
        <v>#N/A</v>
      </c>
      <c r="G96" t="e">
        <f t="shared" ca="1" si="3"/>
        <v>#N/A</v>
      </c>
    </row>
    <row r="97" spans="5:7" ht="15.75" x14ac:dyDescent="0.25">
      <c r="E97" s="101">
        <v>43830</v>
      </c>
      <c r="F97" t="e">
        <f t="shared" ca="1" si="2"/>
        <v>#N/A</v>
      </c>
      <c r="G97" t="e">
        <f t="shared" ca="1" si="3"/>
        <v>#N/A</v>
      </c>
    </row>
    <row r="98" spans="5:7" ht="15.75" x14ac:dyDescent="0.25">
      <c r="E98" s="101">
        <v>43921</v>
      </c>
      <c r="F98" t="e">
        <f t="shared" ca="1" si="2"/>
        <v>#N/A</v>
      </c>
      <c r="G98" t="e">
        <f t="shared" ca="1" si="3"/>
        <v>#N/A</v>
      </c>
    </row>
    <row r="99" spans="5:7" ht="15.75" x14ac:dyDescent="0.25">
      <c r="E99" s="101">
        <v>44012</v>
      </c>
      <c r="F99" t="e">
        <f t="shared" ca="1" si="2"/>
        <v>#N/A</v>
      </c>
      <c r="G99" t="e">
        <f t="shared" ca="1" si="3"/>
        <v>#N/A</v>
      </c>
    </row>
    <row r="100" spans="5:7" ht="15.75" x14ac:dyDescent="0.25">
      <c r="E100" s="101">
        <v>44104</v>
      </c>
      <c r="F100" t="e">
        <f t="shared" ca="1" si="2"/>
        <v>#N/A</v>
      </c>
      <c r="G100" t="e">
        <f t="shared" ca="1" si="3"/>
        <v>#N/A</v>
      </c>
    </row>
    <row r="101" spans="5:7" ht="15.75" x14ac:dyDescent="0.25">
      <c r="E101" s="101">
        <v>44196</v>
      </c>
      <c r="F101" t="e">
        <f t="shared" ca="1" si="2"/>
        <v>#N/A</v>
      </c>
      <c r="G101" t="e">
        <f t="shared" ca="1" si="3"/>
        <v>#N/A</v>
      </c>
    </row>
    <row r="102" spans="5:7" ht="15.75" x14ac:dyDescent="0.25">
      <c r="E102" s="101">
        <v>44286</v>
      </c>
      <c r="F102" t="e">
        <f t="shared" ca="1" si="2"/>
        <v>#N/A</v>
      </c>
      <c r="G102" t="e">
        <f t="shared" ca="1" si="3"/>
        <v>#N/A</v>
      </c>
    </row>
    <row r="103" spans="5:7" ht="15.75" x14ac:dyDescent="0.25">
      <c r="E103" s="101">
        <v>44377</v>
      </c>
      <c r="F103" t="e">
        <f t="shared" ca="1" si="2"/>
        <v>#N/A</v>
      </c>
      <c r="G103" t="e">
        <f t="shared" ca="1" si="3"/>
        <v>#N/A</v>
      </c>
    </row>
    <row r="104" spans="5:7" ht="15.75" x14ac:dyDescent="0.25">
      <c r="E104" s="101">
        <v>44469</v>
      </c>
      <c r="F104" t="e">
        <f t="shared" ca="1" si="2"/>
        <v>#N/A</v>
      </c>
      <c r="G104" t="e">
        <f t="shared" ca="1" si="3"/>
        <v>#N/A</v>
      </c>
    </row>
    <row r="105" spans="5:7" ht="15.75" x14ac:dyDescent="0.25">
      <c r="E105" s="101">
        <v>44561</v>
      </c>
      <c r="F105" t="e">
        <f t="shared" ca="1" si="2"/>
        <v>#N/A</v>
      </c>
      <c r="G105" t="e">
        <f t="shared" ca="1" si="3"/>
        <v>#N/A</v>
      </c>
    </row>
    <row r="106" spans="5:7" ht="15.75" x14ac:dyDescent="0.25">
      <c r="E106" s="101">
        <v>44651</v>
      </c>
      <c r="F106" t="e">
        <f t="shared" ca="1" si="2"/>
        <v>#N/A</v>
      </c>
      <c r="G106" t="e">
        <f t="shared" ca="1" si="3"/>
        <v>#N/A</v>
      </c>
    </row>
    <row r="107" spans="5:7" ht="15.75" x14ac:dyDescent="0.25">
      <c r="E107" s="101">
        <v>44742</v>
      </c>
      <c r="F107" t="e">
        <f t="shared" ca="1" si="2"/>
        <v>#N/A</v>
      </c>
      <c r="G107" t="e">
        <f t="shared" ca="1" si="3"/>
        <v>#N/A</v>
      </c>
    </row>
    <row r="108" spans="5:7" ht="15.75" x14ac:dyDescent="0.25">
      <c r="E108" s="101">
        <v>44834</v>
      </c>
      <c r="F108" t="e">
        <f t="shared" ca="1" si="2"/>
        <v>#N/A</v>
      </c>
      <c r="G108" t="e">
        <f t="shared" ca="1" si="3"/>
        <v>#N/A</v>
      </c>
    </row>
    <row r="109" spans="5:7" ht="15.75" x14ac:dyDescent="0.25">
      <c r="E109" s="101">
        <v>44926</v>
      </c>
      <c r="F109" t="e">
        <f t="shared" ca="1" si="2"/>
        <v>#N/A</v>
      </c>
      <c r="G109" t="e">
        <f t="shared" ca="1" si="3"/>
        <v>#N/A</v>
      </c>
    </row>
    <row r="110" spans="5:7" ht="15.75" x14ac:dyDescent="0.25">
      <c r="E110" s="101">
        <v>45016</v>
      </c>
      <c r="F110" t="e">
        <f t="shared" ca="1" si="2"/>
        <v>#N/A</v>
      </c>
      <c r="G110" t="e">
        <f t="shared" ca="1" si="3"/>
        <v>#N/A</v>
      </c>
    </row>
    <row r="111" spans="5:7" ht="15.75" x14ac:dyDescent="0.25">
      <c r="E111" s="101">
        <v>45107</v>
      </c>
      <c r="F111" t="e">
        <f t="shared" ca="1" si="2"/>
        <v>#N/A</v>
      </c>
      <c r="G111" t="e">
        <f t="shared" ca="1" si="3"/>
        <v>#N/A</v>
      </c>
    </row>
    <row r="112" spans="5:7" ht="15.75" x14ac:dyDescent="0.25">
      <c r="E112" s="101">
        <v>45199</v>
      </c>
      <c r="F112" t="e">
        <f t="shared" ca="1" si="2"/>
        <v>#N/A</v>
      </c>
      <c r="G112" t="e">
        <f t="shared" ca="1" si="3"/>
        <v>#N/A</v>
      </c>
    </row>
    <row r="113" spans="5:7" ht="15.75" x14ac:dyDescent="0.25">
      <c r="E113" s="101">
        <v>45291</v>
      </c>
      <c r="F113" t="e">
        <f t="shared" ca="1" si="2"/>
        <v>#N/A</v>
      </c>
      <c r="G113" t="e">
        <f t="shared" ca="1" si="3"/>
        <v>#N/A</v>
      </c>
    </row>
    <row r="114" spans="5:7" ht="15.75" x14ac:dyDescent="0.25">
      <c r="E114" s="101">
        <v>45382</v>
      </c>
      <c r="F114" t="e">
        <f t="shared" ca="1" si="2"/>
        <v>#N/A</v>
      </c>
      <c r="G114" t="e">
        <f t="shared" ca="1" si="3"/>
        <v>#N/A</v>
      </c>
    </row>
    <row r="115" spans="5:7" ht="15.75" x14ac:dyDescent="0.25">
      <c r="E115" s="101">
        <v>45473</v>
      </c>
      <c r="F115" t="e">
        <f t="shared" ca="1" si="2"/>
        <v>#N/A</v>
      </c>
      <c r="G115" t="e">
        <f t="shared" ca="1" si="3"/>
        <v>#N/A</v>
      </c>
    </row>
    <row r="116" spans="5:7" ht="15.75" x14ac:dyDescent="0.25">
      <c r="E116" s="101">
        <v>45565</v>
      </c>
      <c r="F116" t="e">
        <f t="shared" ca="1" si="2"/>
        <v>#N/A</v>
      </c>
      <c r="G116" t="e">
        <f t="shared" ca="1" si="3"/>
        <v>#N/A</v>
      </c>
    </row>
    <row r="117" spans="5:7" ht="15.75" x14ac:dyDescent="0.25">
      <c r="E117" s="101">
        <v>45657</v>
      </c>
      <c r="F117" t="e">
        <f t="shared" ca="1" si="2"/>
        <v>#N/A</v>
      </c>
      <c r="G117" t="e">
        <f t="shared" ca="1" si="3"/>
        <v>#N/A</v>
      </c>
    </row>
    <row r="118" spans="5:7" ht="15.75" x14ac:dyDescent="0.25">
      <c r="E118" s="101">
        <v>45747</v>
      </c>
      <c r="F118" t="e">
        <f t="shared" ca="1" si="2"/>
        <v>#N/A</v>
      </c>
      <c r="G118" t="e">
        <f t="shared" ca="1" si="3"/>
        <v>#N/A</v>
      </c>
    </row>
    <row r="119" spans="5:7" ht="15.75" x14ac:dyDescent="0.25">
      <c r="E119" s="101">
        <v>45838</v>
      </c>
      <c r="F119" t="e">
        <f t="shared" ca="1" si="2"/>
        <v>#N/A</v>
      </c>
      <c r="G119" t="e">
        <f t="shared" ca="1" si="3"/>
        <v>#N/A</v>
      </c>
    </row>
    <row r="120" spans="5:7" ht="15.75" x14ac:dyDescent="0.25">
      <c r="E120" s="101">
        <v>45930</v>
      </c>
      <c r="F120" t="e">
        <f t="shared" ca="1" si="2"/>
        <v>#N/A</v>
      </c>
      <c r="G120" t="e">
        <f t="shared" ca="1" si="3"/>
        <v>#N/A</v>
      </c>
    </row>
    <row r="121" spans="5:7" ht="15.75" x14ac:dyDescent="0.25">
      <c r="E121" s="101">
        <v>46022</v>
      </c>
      <c r="F121" t="e">
        <f t="shared" ca="1" si="2"/>
        <v>#N/A</v>
      </c>
      <c r="G121" t="e">
        <f t="shared" ca="1" si="3"/>
        <v>#N/A</v>
      </c>
    </row>
    <row r="122" spans="5:7" ht="15.75" x14ac:dyDescent="0.25">
      <c r="E122" s="101">
        <v>46112</v>
      </c>
      <c r="F122" t="e">
        <f t="shared" ca="1" si="2"/>
        <v>#N/A</v>
      </c>
      <c r="G122" t="e">
        <f t="shared" ca="1" si="3"/>
        <v>#N/A</v>
      </c>
    </row>
    <row r="123" spans="5:7" ht="15.75" x14ac:dyDescent="0.25">
      <c r="E123" s="101">
        <v>46203</v>
      </c>
      <c r="F123" t="e">
        <f t="shared" ca="1" si="2"/>
        <v>#N/A</v>
      </c>
      <c r="G123" t="e">
        <f t="shared" ca="1" si="3"/>
        <v>#N/A</v>
      </c>
    </row>
    <row r="124" spans="5:7" ht="15.75" x14ac:dyDescent="0.25">
      <c r="E124" s="101">
        <v>46295</v>
      </c>
      <c r="F124" t="e">
        <f t="shared" ca="1" si="2"/>
        <v>#N/A</v>
      </c>
      <c r="G124" t="e">
        <f t="shared" ca="1" si="3"/>
        <v>#N/A</v>
      </c>
    </row>
    <row r="125" spans="5:7" ht="15.75" x14ac:dyDescent="0.25">
      <c r="E125" s="101">
        <v>46387</v>
      </c>
      <c r="F125" t="e">
        <f t="shared" ca="1" si="2"/>
        <v>#N/A</v>
      </c>
      <c r="G125" t="e">
        <f t="shared" ca="1" si="3"/>
        <v>#N/A</v>
      </c>
    </row>
    <row r="126" spans="5:7" ht="15.75" x14ac:dyDescent="0.25">
      <c r="E126" s="101">
        <v>46477</v>
      </c>
      <c r="F126" t="e">
        <f t="shared" ca="1" si="2"/>
        <v>#N/A</v>
      </c>
      <c r="G126" t="e">
        <f t="shared" ca="1" si="3"/>
        <v>#N/A</v>
      </c>
    </row>
    <row r="127" spans="5:7" ht="15.75" x14ac:dyDescent="0.25">
      <c r="E127" s="101">
        <v>46568</v>
      </c>
      <c r="F127" t="e">
        <f t="shared" ca="1" si="2"/>
        <v>#N/A</v>
      </c>
      <c r="G127" t="e">
        <f t="shared" ca="1" si="3"/>
        <v>#N/A</v>
      </c>
    </row>
    <row r="128" spans="5:7" ht="15.75" x14ac:dyDescent="0.25">
      <c r="E128" s="101">
        <v>46660</v>
      </c>
      <c r="F128" t="e">
        <f t="shared" ca="1" si="2"/>
        <v>#N/A</v>
      </c>
      <c r="G128" t="e">
        <f t="shared" ca="1" si="3"/>
        <v>#N/A</v>
      </c>
    </row>
    <row r="129" spans="5:7" ht="15.75" x14ac:dyDescent="0.25">
      <c r="E129" s="101">
        <v>46752</v>
      </c>
      <c r="F129" t="e">
        <f t="shared" ca="1" si="2"/>
        <v>#N/A</v>
      </c>
      <c r="G129" t="e">
        <f t="shared" ca="1" si="3"/>
        <v>#N/A</v>
      </c>
    </row>
    <row r="130" spans="5:7" ht="15.75" x14ac:dyDescent="0.25">
      <c r="E130" s="101">
        <v>46843</v>
      </c>
      <c r="F130" t="e">
        <f t="shared" ca="1" si="2"/>
        <v>#N/A</v>
      </c>
      <c r="G130" t="e">
        <f t="shared" ca="1" si="3"/>
        <v>#N/A</v>
      </c>
    </row>
    <row r="131" spans="5:7" ht="15.75" x14ac:dyDescent="0.25">
      <c r="E131" s="101">
        <v>46934</v>
      </c>
      <c r="F131" t="e">
        <f t="shared" ref="F131:F133" ca="1" si="4">IF(NOT(ISNUMBER(OFFSET(INDIRECT($B$11),ROW()-1,0))),NA(),OFFSET(INDIRECT($B$11),ROW()-1,0))</f>
        <v>#N/A</v>
      </c>
      <c r="G131" t="e">
        <f t="shared" ref="G131:G133" ca="1" si="5">IF(NOT(ISNUMBER(OFFSET(INDIRECT($C$11),ROW()-1,0))),NA(),OFFSET(INDIRECT($C$11),ROW()-1,0))</f>
        <v>#N/A</v>
      </c>
    </row>
    <row r="132" spans="5:7" ht="15.75" x14ac:dyDescent="0.25">
      <c r="E132" s="101">
        <v>47026</v>
      </c>
      <c r="F132" t="e">
        <f t="shared" ca="1" si="4"/>
        <v>#N/A</v>
      </c>
      <c r="G132" t="e">
        <f t="shared" ca="1" si="5"/>
        <v>#N/A</v>
      </c>
    </row>
    <row r="133" spans="5:7" ht="15.75" x14ac:dyDescent="0.25">
      <c r="E133" s="101">
        <v>47118</v>
      </c>
      <c r="F133" t="e">
        <f t="shared" ca="1" si="4"/>
        <v>#N/A</v>
      </c>
      <c r="G133" t="e">
        <f t="shared" ca="1" si="5"/>
        <v>#N/A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446772-940F-4D70-A379-08A5DAC7059D}">
  <sheetPr codeName="Sheet2"/>
  <dimension ref="A1:T509"/>
  <sheetViews>
    <sheetView workbookViewId="0">
      <selection activeCell="I6" sqref="I6"/>
    </sheetView>
  </sheetViews>
  <sheetFormatPr defaultColWidth="9.140625" defaultRowHeight="15" x14ac:dyDescent="0.25"/>
  <cols>
    <col min="1" max="10" width="13.7109375" style="27" customWidth="1"/>
    <col min="11" max="11" width="23.85546875" style="33" bestFit="1" customWidth="1"/>
    <col min="12" max="12" width="18.28515625" style="14" customWidth="1"/>
    <col min="13" max="17" width="22.28515625" style="14" customWidth="1"/>
    <col min="18" max="18" width="12.5703125" style="27" customWidth="1"/>
    <col min="19" max="16384" width="9.140625" style="27"/>
  </cols>
  <sheetData>
    <row r="1" spans="1:20" s="2" customFormat="1" ht="15.95" customHeight="1" x14ac:dyDescent="0.25">
      <c r="K1" s="21"/>
    </row>
    <row r="2" spans="1:20" s="5" customFormat="1" ht="15.95" customHeight="1" x14ac:dyDescent="0.25">
      <c r="L2" s="22"/>
      <c r="M2" s="22"/>
      <c r="N2" s="22"/>
      <c r="O2" s="22"/>
      <c r="P2" s="22"/>
      <c r="Q2" s="22"/>
      <c r="R2" s="22"/>
    </row>
    <row r="3" spans="1:20" s="5" customFormat="1" ht="15.95" customHeight="1" x14ac:dyDescent="0.25">
      <c r="L3" s="22"/>
      <c r="M3" s="22"/>
      <c r="N3" s="22"/>
      <c r="O3" s="22"/>
      <c r="P3" s="22"/>
      <c r="Q3" s="22"/>
      <c r="R3" s="22"/>
    </row>
    <row r="4" spans="1:20" s="8" customFormat="1" ht="15.95" customHeight="1" x14ac:dyDescent="0.25">
      <c r="L4" s="23"/>
      <c r="M4" s="23"/>
      <c r="N4" s="23"/>
      <c r="O4" s="23"/>
      <c r="P4" s="23"/>
      <c r="Q4" s="23"/>
      <c r="R4" s="23"/>
    </row>
    <row r="5" spans="1:20" s="24" customFormat="1" ht="39.950000000000003" customHeight="1" x14ac:dyDescent="0.25">
      <c r="K5" s="25" t="s">
        <v>0</v>
      </c>
      <c r="L5" s="12" t="s">
        <v>1</v>
      </c>
      <c r="M5" s="26" t="s">
        <v>3</v>
      </c>
      <c r="N5" s="137" t="s">
        <v>105</v>
      </c>
      <c r="O5" s="137" t="s">
        <v>106</v>
      </c>
      <c r="P5" s="137" t="s">
        <v>107</v>
      </c>
      <c r="Q5" s="26" t="s">
        <v>4</v>
      </c>
      <c r="R5" s="140" t="s">
        <v>108</v>
      </c>
      <c r="S5" s="140" t="s">
        <v>109</v>
      </c>
      <c r="T5" s="140" t="s">
        <v>110</v>
      </c>
    </row>
    <row r="6" spans="1:20" x14ac:dyDescent="0.25">
      <c r="K6" s="28">
        <v>35826</v>
      </c>
      <c r="L6" s="29">
        <v>78.278775327304004</v>
      </c>
      <c r="M6" s="30">
        <v>84.081279349048401</v>
      </c>
      <c r="N6" s="138"/>
      <c r="O6" s="138"/>
      <c r="P6" s="138"/>
      <c r="Q6" s="30">
        <v>76.185415350820705</v>
      </c>
      <c r="R6" s="141"/>
      <c r="S6" s="141"/>
      <c r="T6" s="141"/>
    </row>
    <row r="7" spans="1:20" ht="15.75" x14ac:dyDescent="0.25">
      <c r="A7" s="180" t="s">
        <v>76</v>
      </c>
      <c r="B7" s="180"/>
      <c r="C7" s="180"/>
      <c r="D7" s="180"/>
      <c r="E7" s="180"/>
      <c r="F7" s="180"/>
      <c r="G7" s="180"/>
      <c r="H7" s="180"/>
      <c r="I7" s="180"/>
      <c r="J7" s="180"/>
      <c r="K7" s="28">
        <v>35854</v>
      </c>
      <c r="L7" s="29">
        <v>78.022575443539594</v>
      </c>
      <c r="M7" s="30">
        <v>83.461365384568495</v>
      </c>
      <c r="N7" s="139">
        <f>M7/M6-1</f>
        <v>-7.3727941496518623E-3</v>
      </c>
      <c r="O7" s="138"/>
      <c r="P7" s="138"/>
      <c r="Q7" s="30">
        <v>76.322333731172193</v>
      </c>
      <c r="R7" s="118">
        <f>Q7/Q6-1</f>
        <v>1.7971731166785965E-3</v>
      </c>
      <c r="S7" s="142"/>
      <c r="T7" s="142"/>
    </row>
    <row r="8" spans="1:20" ht="15.75" x14ac:dyDescent="0.25">
      <c r="A8" s="180" t="s">
        <v>74</v>
      </c>
      <c r="B8" s="180"/>
      <c r="C8" s="180"/>
      <c r="D8" s="180"/>
      <c r="E8" s="180"/>
      <c r="F8" s="180"/>
      <c r="G8" s="180"/>
      <c r="H8" s="180"/>
      <c r="I8" s="180"/>
      <c r="J8" s="180"/>
      <c r="K8" s="28">
        <v>35885</v>
      </c>
      <c r="L8" s="29">
        <v>77.930225817800206</v>
      </c>
      <c r="M8" s="30">
        <v>83.9447718940811</v>
      </c>
      <c r="N8" s="139">
        <f t="shared" ref="N8:N71" si="0">M8/M7-1</f>
        <v>5.7919794061023211E-3</v>
      </c>
      <c r="O8" s="138"/>
      <c r="P8" s="138"/>
      <c r="Q8" s="30">
        <v>76.165448510711798</v>
      </c>
      <c r="R8" s="118">
        <f t="shared" ref="R8:R71" si="1">Q8/Q7-1</f>
        <v>-2.0555611023764797E-3</v>
      </c>
      <c r="S8" s="142"/>
      <c r="T8" s="142"/>
    </row>
    <row r="9" spans="1:20" x14ac:dyDescent="0.25">
      <c r="K9" s="28">
        <v>35915</v>
      </c>
      <c r="L9" s="29">
        <v>78.845912586253903</v>
      </c>
      <c r="M9" s="30">
        <v>85.658440939394197</v>
      </c>
      <c r="N9" s="139">
        <f t="shared" si="0"/>
        <v>2.0414243873047244E-2</v>
      </c>
      <c r="O9" s="139">
        <f>M9/M6-1</f>
        <v>1.8757583169001224E-2</v>
      </c>
      <c r="P9" s="138"/>
      <c r="Q9" s="30">
        <v>76.927907908360098</v>
      </c>
      <c r="R9" s="118">
        <f t="shared" si="1"/>
        <v>1.0010567948550486E-2</v>
      </c>
      <c r="S9" s="118">
        <f>Q9/Q6-1</f>
        <v>9.7458621721802086E-3</v>
      </c>
      <c r="T9" s="142"/>
    </row>
    <row r="10" spans="1:20" x14ac:dyDescent="0.25">
      <c r="K10" s="28">
        <v>35946</v>
      </c>
      <c r="L10" s="29">
        <v>79.962536928471295</v>
      </c>
      <c r="M10" s="30">
        <v>86.934696782626105</v>
      </c>
      <c r="N10" s="139">
        <f t="shared" si="0"/>
        <v>1.4899358769965287E-2</v>
      </c>
      <c r="O10" s="139">
        <f t="shared" ref="O10:O73" si="2">M10/M7-1</f>
        <v>4.1616038535355671E-2</v>
      </c>
      <c r="P10" s="138"/>
      <c r="Q10" s="30">
        <v>77.923512927165504</v>
      </c>
      <c r="R10" s="118">
        <f t="shared" si="1"/>
        <v>1.2942052447226571E-2</v>
      </c>
      <c r="S10" s="118">
        <f t="shared" ref="S10:S73" si="3">Q10/Q7-1</f>
        <v>2.0979169762196825E-2</v>
      </c>
      <c r="T10" s="142"/>
    </row>
    <row r="11" spans="1:20" x14ac:dyDescent="0.25">
      <c r="K11" s="28">
        <v>35976</v>
      </c>
      <c r="L11" s="29">
        <v>81.015375191125798</v>
      </c>
      <c r="M11" s="30">
        <v>86.486244459078506</v>
      </c>
      <c r="N11" s="139">
        <f t="shared" si="0"/>
        <v>-5.1584964363414754E-3</v>
      </c>
      <c r="O11" s="139">
        <f t="shared" si="2"/>
        <v>3.0275531252907051E-2</v>
      </c>
      <c r="P11" s="138"/>
      <c r="Q11" s="30">
        <v>79.330894156264506</v>
      </c>
      <c r="R11" s="118">
        <f t="shared" si="1"/>
        <v>1.8061059829457049E-2</v>
      </c>
      <c r="S11" s="118">
        <f t="shared" si="3"/>
        <v>4.1560126112925477E-2</v>
      </c>
      <c r="T11" s="142"/>
    </row>
    <row r="12" spans="1:20" x14ac:dyDescent="0.25">
      <c r="K12" s="28">
        <v>36007</v>
      </c>
      <c r="L12" s="29">
        <v>80.697824109362401</v>
      </c>
      <c r="M12" s="30">
        <v>85.446733811212397</v>
      </c>
      <c r="N12" s="139">
        <f t="shared" si="0"/>
        <v>-1.2019375501475915E-2</v>
      </c>
      <c r="O12" s="139">
        <f t="shared" si="2"/>
        <v>-2.471526750429498E-3</v>
      </c>
      <c r="P12" s="138"/>
      <c r="Q12" s="30">
        <v>79.264245035785095</v>
      </c>
      <c r="R12" s="118">
        <f t="shared" si="1"/>
        <v>-8.4014079493577309E-4</v>
      </c>
      <c r="S12" s="118">
        <f t="shared" si="3"/>
        <v>3.0370475305374844E-2</v>
      </c>
      <c r="T12" s="142"/>
    </row>
    <row r="13" spans="1:20" x14ac:dyDescent="0.25">
      <c r="K13" s="28">
        <v>36038</v>
      </c>
      <c r="L13" s="29">
        <v>79.957131757450995</v>
      </c>
      <c r="M13" s="30">
        <v>83.765743084628895</v>
      </c>
      <c r="N13" s="139">
        <f t="shared" si="0"/>
        <v>-1.9672966438922246E-2</v>
      </c>
      <c r="O13" s="139">
        <f t="shared" si="2"/>
        <v>-3.6452116534333223E-2</v>
      </c>
      <c r="P13" s="138"/>
      <c r="Q13" s="30">
        <v>78.929926350176302</v>
      </c>
      <c r="R13" s="118">
        <f t="shared" si="1"/>
        <v>-4.2177741736877383E-3</v>
      </c>
      <c r="S13" s="118">
        <f t="shared" si="3"/>
        <v>1.2915401079921507E-2</v>
      </c>
      <c r="T13" s="142"/>
    </row>
    <row r="14" spans="1:20" x14ac:dyDescent="0.25">
      <c r="K14" s="28">
        <v>36068</v>
      </c>
      <c r="L14" s="29">
        <v>79.668701662414307</v>
      </c>
      <c r="M14" s="30">
        <v>85.139775527842204</v>
      </c>
      <c r="N14" s="139">
        <f t="shared" si="0"/>
        <v>1.640327409052067E-2</v>
      </c>
      <c r="O14" s="139">
        <f t="shared" si="2"/>
        <v>-1.556859058521598E-2</v>
      </c>
      <c r="P14" s="138"/>
      <c r="Q14" s="30">
        <v>78.329231711670502</v>
      </c>
      <c r="R14" s="118">
        <f t="shared" si="1"/>
        <v>-7.6104801598418925E-3</v>
      </c>
      <c r="S14" s="118">
        <f t="shared" si="3"/>
        <v>-1.2626385410719698E-2</v>
      </c>
      <c r="T14" s="142"/>
    </row>
    <row r="15" spans="1:20" x14ac:dyDescent="0.25">
      <c r="K15" s="28">
        <v>36099</v>
      </c>
      <c r="L15" s="29">
        <v>80.734334836150197</v>
      </c>
      <c r="M15" s="30">
        <v>86.392060928166401</v>
      </c>
      <c r="N15" s="139">
        <f t="shared" si="0"/>
        <v>1.4708582358367694E-2</v>
      </c>
      <c r="O15" s="139">
        <f t="shared" si="2"/>
        <v>1.1063349934973932E-2</v>
      </c>
      <c r="P15" s="138"/>
      <c r="Q15" s="30">
        <v>79.475823461842296</v>
      </c>
      <c r="R15" s="118">
        <f t="shared" si="1"/>
        <v>1.4638107959393576E-2</v>
      </c>
      <c r="S15" s="118">
        <f t="shared" si="3"/>
        <v>2.6692795214497966E-3</v>
      </c>
      <c r="T15" s="142"/>
    </row>
    <row r="16" spans="1:20" x14ac:dyDescent="0.25">
      <c r="K16" s="28">
        <v>36129</v>
      </c>
      <c r="L16" s="29">
        <v>82.540671786239997</v>
      </c>
      <c r="M16" s="30">
        <v>90.162690867248799</v>
      </c>
      <c r="N16" s="139">
        <f t="shared" si="0"/>
        <v>4.3645560698194474E-2</v>
      </c>
      <c r="O16" s="139">
        <f t="shared" si="2"/>
        <v>7.6367110790828141E-2</v>
      </c>
      <c r="P16" s="138"/>
      <c r="Q16" s="30">
        <v>80.934706719286595</v>
      </c>
      <c r="R16" s="118">
        <f t="shared" si="1"/>
        <v>1.8356315089264053E-2</v>
      </c>
      <c r="S16" s="118">
        <f t="shared" si="3"/>
        <v>2.5399496259707499E-2</v>
      </c>
      <c r="T16" s="142"/>
    </row>
    <row r="17" spans="11:20" x14ac:dyDescent="0.25">
      <c r="K17" s="28">
        <v>36160</v>
      </c>
      <c r="L17" s="29">
        <v>83.800714165943106</v>
      </c>
      <c r="M17" s="30">
        <v>91.088757265275703</v>
      </c>
      <c r="N17" s="139">
        <f t="shared" si="0"/>
        <v>1.027105989317012E-2</v>
      </c>
      <c r="O17" s="139">
        <f t="shared" si="2"/>
        <v>6.9873119826209473E-2</v>
      </c>
      <c r="P17" s="138"/>
      <c r="Q17" s="30">
        <v>82.299450415624094</v>
      </c>
      <c r="R17" s="118">
        <f t="shared" si="1"/>
        <v>1.6862280122555751E-2</v>
      </c>
      <c r="S17" s="118">
        <f t="shared" si="3"/>
        <v>5.0686297020861248E-2</v>
      </c>
      <c r="T17" s="142"/>
    </row>
    <row r="18" spans="11:20" x14ac:dyDescent="0.25">
      <c r="K18" s="28">
        <v>36191</v>
      </c>
      <c r="L18" s="29">
        <v>84.015528753448095</v>
      </c>
      <c r="M18" s="30">
        <v>91.148589885272699</v>
      </c>
      <c r="N18" s="139">
        <f t="shared" si="0"/>
        <v>6.5686064661907295E-4</v>
      </c>
      <c r="O18" s="139">
        <f t="shared" si="2"/>
        <v>5.5057477573793312E-2</v>
      </c>
      <c r="P18" s="139">
        <f>M18/M6-1</f>
        <v>8.4053318300327362E-2</v>
      </c>
      <c r="Q18" s="30">
        <v>82.523072759228995</v>
      </c>
      <c r="R18" s="118">
        <f t="shared" si="1"/>
        <v>2.7171790634759052E-3</v>
      </c>
      <c r="S18" s="118">
        <f t="shared" si="3"/>
        <v>3.8341839878510253E-2</v>
      </c>
      <c r="T18" s="118">
        <f>Q18/Q6-1</f>
        <v>8.3187279077294063E-2</v>
      </c>
    </row>
    <row r="19" spans="11:20" x14ac:dyDescent="0.25">
      <c r="K19" s="28">
        <v>36219</v>
      </c>
      <c r="L19" s="29">
        <v>83.676339995923499</v>
      </c>
      <c r="M19" s="30">
        <v>87.778665989950994</v>
      </c>
      <c r="N19" s="139">
        <f t="shared" si="0"/>
        <v>-3.6971761160138339E-2</v>
      </c>
      <c r="O19" s="139">
        <f t="shared" si="2"/>
        <v>-2.644136786919915E-2</v>
      </c>
      <c r="P19" s="139">
        <f t="shared" ref="P19:P82" si="4">M19/M7-1</f>
        <v>5.1728132956961437E-2</v>
      </c>
      <c r="Q19" s="30">
        <v>82.798225972890705</v>
      </c>
      <c r="R19" s="118">
        <f t="shared" si="1"/>
        <v>3.334257977335664E-3</v>
      </c>
      <c r="S19" s="118">
        <f t="shared" si="3"/>
        <v>2.3024970734341732E-2</v>
      </c>
      <c r="T19" s="118">
        <f t="shared" ref="T19:T82" si="5">Q19/Q7-1</f>
        <v>8.4849243008322306E-2</v>
      </c>
    </row>
    <row r="20" spans="11:20" x14ac:dyDescent="0.25">
      <c r="K20" s="28">
        <v>36250</v>
      </c>
      <c r="L20" s="29">
        <v>83.904595131441198</v>
      </c>
      <c r="M20" s="30">
        <v>86.837236132304994</v>
      </c>
      <c r="N20" s="139">
        <f t="shared" si="0"/>
        <v>-1.0725041751645903E-2</v>
      </c>
      <c r="O20" s="139">
        <f t="shared" si="2"/>
        <v>-4.6674488275090908E-2</v>
      </c>
      <c r="P20" s="139">
        <f t="shared" si="4"/>
        <v>3.4456752611985442E-2</v>
      </c>
      <c r="Q20" s="30">
        <v>83.204449222154196</v>
      </c>
      <c r="R20" s="118">
        <f t="shared" si="1"/>
        <v>4.9061830068255485E-3</v>
      </c>
      <c r="S20" s="118">
        <f t="shared" si="3"/>
        <v>1.0996413730100629E-2</v>
      </c>
      <c r="T20" s="118">
        <f t="shared" si="5"/>
        <v>9.2417242320216086E-2</v>
      </c>
    </row>
    <row r="21" spans="11:20" x14ac:dyDescent="0.25">
      <c r="K21" s="28">
        <v>36280</v>
      </c>
      <c r="L21" s="29">
        <v>85.159961867510603</v>
      </c>
      <c r="M21" s="30">
        <v>87.513805343878403</v>
      </c>
      <c r="N21" s="139">
        <f t="shared" si="0"/>
        <v>7.791233826726085E-3</v>
      </c>
      <c r="O21" s="139">
        <f t="shared" si="2"/>
        <v>-3.9877572938531891E-2</v>
      </c>
      <c r="P21" s="139">
        <f t="shared" si="4"/>
        <v>2.1660030046506851E-2</v>
      </c>
      <c r="Q21" s="30">
        <v>84.519221264896004</v>
      </c>
      <c r="R21" s="118">
        <f t="shared" si="1"/>
        <v>1.5801703575146542E-2</v>
      </c>
      <c r="S21" s="118">
        <f t="shared" si="3"/>
        <v>2.4188974536745844E-2</v>
      </c>
      <c r="T21" s="118">
        <f t="shared" si="5"/>
        <v>9.86808761987783E-2</v>
      </c>
    </row>
    <row r="22" spans="11:20" x14ac:dyDescent="0.25">
      <c r="K22" s="28">
        <v>36311</v>
      </c>
      <c r="L22" s="29">
        <v>86.692655600829895</v>
      </c>
      <c r="M22" s="30">
        <v>92.301020838790194</v>
      </c>
      <c r="N22" s="139">
        <f t="shared" si="0"/>
        <v>5.4702403536228461E-2</v>
      </c>
      <c r="O22" s="139">
        <f t="shared" si="2"/>
        <v>5.151997695381838E-2</v>
      </c>
      <c r="P22" s="139">
        <f t="shared" si="4"/>
        <v>6.1728219626534075E-2</v>
      </c>
      <c r="Q22" s="30">
        <v>85.4283913295274</v>
      </c>
      <c r="R22" s="118">
        <f t="shared" si="1"/>
        <v>1.0756962156358796E-2</v>
      </c>
      <c r="S22" s="118">
        <f t="shared" si="3"/>
        <v>3.176596268497156E-2</v>
      </c>
      <c r="T22" s="118">
        <f t="shared" si="5"/>
        <v>9.631083251311634E-2</v>
      </c>
    </row>
    <row r="23" spans="11:20" x14ac:dyDescent="0.25">
      <c r="K23" s="28">
        <v>36341</v>
      </c>
      <c r="L23" s="29">
        <v>87.907934334082299</v>
      </c>
      <c r="M23" s="30">
        <v>94.513062089715604</v>
      </c>
      <c r="N23" s="139">
        <f t="shared" si="0"/>
        <v>2.3965512307701164E-2</v>
      </c>
      <c r="O23" s="139">
        <f t="shared" si="2"/>
        <v>8.8393255005441818E-2</v>
      </c>
      <c r="P23" s="139">
        <f t="shared" si="4"/>
        <v>9.2810338578582119E-2</v>
      </c>
      <c r="Q23" s="30">
        <v>86.283851846843206</v>
      </c>
      <c r="R23" s="118">
        <f t="shared" si="1"/>
        <v>1.0013772985798086E-2</v>
      </c>
      <c r="S23" s="118">
        <f t="shared" si="3"/>
        <v>3.7010071618490903E-2</v>
      </c>
      <c r="T23" s="118">
        <f t="shared" si="5"/>
        <v>8.7645018558380139E-2</v>
      </c>
    </row>
    <row r="24" spans="11:20" x14ac:dyDescent="0.25">
      <c r="K24" s="28">
        <v>36372</v>
      </c>
      <c r="L24" s="29">
        <v>88.367036607208206</v>
      </c>
      <c r="M24" s="30">
        <v>96.976054594912895</v>
      </c>
      <c r="N24" s="139">
        <f t="shared" si="0"/>
        <v>2.6059810683726647E-2</v>
      </c>
      <c r="O24" s="139">
        <f t="shared" si="2"/>
        <v>0.10812293230597558</v>
      </c>
      <c r="P24" s="139">
        <f t="shared" si="4"/>
        <v>0.13492991796706466</v>
      </c>
      <c r="Q24" s="30">
        <v>86.353409558845897</v>
      </c>
      <c r="R24" s="118">
        <f t="shared" si="1"/>
        <v>8.0614982425863957E-4</v>
      </c>
      <c r="S24" s="118">
        <f t="shared" si="3"/>
        <v>2.170143390461754E-2</v>
      </c>
      <c r="T24" s="118">
        <f t="shared" si="5"/>
        <v>8.9437103953494912E-2</v>
      </c>
    </row>
    <row r="25" spans="11:20" x14ac:dyDescent="0.25">
      <c r="K25" s="28">
        <v>36403</v>
      </c>
      <c r="L25" s="29">
        <v>88.657952497153403</v>
      </c>
      <c r="M25" s="30">
        <v>95.508377756039394</v>
      </c>
      <c r="N25" s="139">
        <f t="shared" si="0"/>
        <v>-1.5134425142415475E-2</v>
      </c>
      <c r="O25" s="139">
        <f t="shared" si="2"/>
        <v>3.4748878052508925E-2</v>
      </c>
      <c r="P25" s="139">
        <f t="shared" si="4"/>
        <v>0.14018421181492857</v>
      </c>
      <c r="Q25" s="30">
        <v>86.980416036625698</v>
      </c>
      <c r="R25" s="118">
        <f t="shared" si="1"/>
        <v>7.2609348140737495E-3</v>
      </c>
      <c r="S25" s="118">
        <f t="shared" si="3"/>
        <v>1.8167551594312492E-2</v>
      </c>
      <c r="T25" s="118">
        <f t="shared" si="5"/>
        <v>0.10199540350174696</v>
      </c>
    </row>
    <row r="26" spans="11:20" x14ac:dyDescent="0.25">
      <c r="K26" s="28">
        <v>36433</v>
      </c>
      <c r="L26" s="29">
        <v>89.132523572908397</v>
      </c>
      <c r="M26" s="30">
        <v>95.8322656427449</v>
      </c>
      <c r="N26" s="139">
        <f t="shared" si="0"/>
        <v>3.3911987023047541E-3</v>
      </c>
      <c r="O26" s="139">
        <f t="shared" si="2"/>
        <v>1.3957896653237878E-2</v>
      </c>
      <c r="P26" s="139">
        <f t="shared" si="4"/>
        <v>0.12558748303730338</v>
      </c>
      <c r="Q26" s="30">
        <v>87.400240378706798</v>
      </c>
      <c r="R26" s="118">
        <f t="shared" si="1"/>
        <v>4.8266536447045816E-3</v>
      </c>
      <c r="S26" s="118">
        <f t="shared" si="3"/>
        <v>1.2938556960173875E-2</v>
      </c>
      <c r="T26" s="118">
        <f t="shared" si="5"/>
        <v>0.11580617438489149</v>
      </c>
    </row>
    <row r="27" spans="11:20" x14ac:dyDescent="0.25">
      <c r="K27" s="28">
        <v>36464</v>
      </c>
      <c r="L27" s="29">
        <v>89.869928787419994</v>
      </c>
      <c r="M27" s="30">
        <v>94.457368584692304</v>
      </c>
      <c r="N27" s="139">
        <f t="shared" si="0"/>
        <v>-1.4346911750767743E-2</v>
      </c>
      <c r="O27" s="139">
        <f t="shared" si="2"/>
        <v>-2.5972246661731258E-2</v>
      </c>
      <c r="P27" s="139">
        <f t="shared" si="4"/>
        <v>9.3357046583621539E-2</v>
      </c>
      <c r="Q27" s="30">
        <v>88.418771104328897</v>
      </c>
      <c r="R27" s="118">
        <f t="shared" si="1"/>
        <v>1.1653637578212361E-2</v>
      </c>
      <c r="S27" s="118">
        <f t="shared" si="3"/>
        <v>2.3917544843154781E-2</v>
      </c>
      <c r="T27" s="118">
        <f t="shared" si="5"/>
        <v>0.11252412687212066</v>
      </c>
    </row>
    <row r="28" spans="11:20" x14ac:dyDescent="0.25">
      <c r="K28" s="28">
        <v>36494</v>
      </c>
      <c r="L28" s="29">
        <v>90.851515279258095</v>
      </c>
      <c r="M28" s="30">
        <v>96.184923211831602</v>
      </c>
      <c r="N28" s="139">
        <f t="shared" si="0"/>
        <v>1.8289252104142006E-2</v>
      </c>
      <c r="O28" s="139">
        <f t="shared" si="2"/>
        <v>7.0836241980816173E-3</v>
      </c>
      <c r="P28" s="139">
        <f t="shared" si="4"/>
        <v>6.6792952679835649E-2</v>
      </c>
      <c r="Q28" s="30">
        <v>89.309146604419496</v>
      </c>
      <c r="R28" s="118">
        <f t="shared" si="1"/>
        <v>1.0069982753322826E-2</v>
      </c>
      <c r="S28" s="118">
        <f t="shared" si="3"/>
        <v>2.6773044714033301E-2</v>
      </c>
      <c r="T28" s="118">
        <f t="shared" si="5"/>
        <v>0.10347155410321984</v>
      </c>
    </row>
    <row r="29" spans="11:20" x14ac:dyDescent="0.25">
      <c r="K29" s="28">
        <v>36525</v>
      </c>
      <c r="L29" s="29">
        <v>91.3016507498577</v>
      </c>
      <c r="M29" s="30">
        <v>95.838333117315301</v>
      </c>
      <c r="N29" s="139">
        <f t="shared" si="0"/>
        <v>-3.6033723679644858E-3</v>
      </c>
      <c r="O29" s="139">
        <f t="shared" si="2"/>
        <v>6.3313483509075397E-5</v>
      </c>
      <c r="P29" s="139">
        <f t="shared" si="4"/>
        <v>5.2142284016539087E-2</v>
      </c>
      <c r="Q29" s="30">
        <v>90.093408666897503</v>
      </c>
      <c r="R29" s="118">
        <f t="shared" si="1"/>
        <v>8.7814304838425006E-3</v>
      </c>
      <c r="S29" s="118">
        <f t="shared" si="3"/>
        <v>3.0814197724413184E-2</v>
      </c>
      <c r="T29" s="118">
        <f t="shared" si="5"/>
        <v>9.4702433757610782E-2</v>
      </c>
    </row>
    <row r="30" spans="11:20" x14ac:dyDescent="0.25">
      <c r="K30" s="28">
        <v>36556</v>
      </c>
      <c r="L30" s="29">
        <v>92.206553765868193</v>
      </c>
      <c r="M30" s="30">
        <v>97.920227948132293</v>
      </c>
      <c r="N30" s="139">
        <f t="shared" si="0"/>
        <v>2.1722986649491904E-2</v>
      </c>
      <c r="O30" s="139">
        <f t="shared" si="2"/>
        <v>3.6660552959773884E-2</v>
      </c>
      <c r="P30" s="139">
        <f t="shared" si="4"/>
        <v>7.4292296473077002E-2</v>
      </c>
      <c r="Q30" s="30">
        <v>91.012356934914294</v>
      </c>
      <c r="R30" s="118">
        <f t="shared" si="1"/>
        <v>1.0199950047560247E-2</v>
      </c>
      <c r="S30" s="118">
        <f t="shared" si="3"/>
        <v>2.9332977581481234E-2</v>
      </c>
      <c r="T30" s="118">
        <f t="shared" si="5"/>
        <v>0.10287164415767469</v>
      </c>
    </row>
    <row r="31" spans="11:20" x14ac:dyDescent="0.25">
      <c r="K31" s="28">
        <v>36585</v>
      </c>
      <c r="L31" s="29">
        <v>92.604424718466305</v>
      </c>
      <c r="M31" s="30">
        <v>97.7931134514034</v>
      </c>
      <c r="N31" s="139">
        <f t="shared" si="0"/>
        <v>-1.2981433907223172E-3</v>
      </c>
      <c r="O31" s="139">
        <f t="shared" si="2"/>
        <v>1.6719774636925422E-2</v>
      </c>
      <c r="P31" s="139">
        <f t="shared" si="4"/>
        <v>0.11408748752913223</v>
      </c>
      <c r="Q31" s="30">
        <v>91.6167585437491</v>
      </c>
      <c r="R31" s="118">
        <f t="shared" si="1"/>
        <v>6.64087415368253E-3</v>
      </c>
      <c r="S31" s="118">
        <f t="shared" si="3"/>
        <v>2.5838472620848041E-2</v>
      </c>
      <c r="T31" s="118">
        <f t="shared" si="5"/>
        <v>0.10650629850144022</v>
      </c>
    </row>
    <row r="32" spans="11:20" x14ac:dyDescent="0.25">
      <c r="K32" s="28">
        <v>36616</v>
      </c>
      <c r="L32" s="29">
        <v>93.309472774720405</v>
      </c>
      <c r="M32" s="30">
        <v>98.981399853356805</v>
      </c>
      <c r="N32" s="139">
        <f t="shared" si="0"/>
        <v>1.2151023318670573E-2</v>
      </c>
      <c r="O32" s="139">
        <f t="shared" si="2"/>
        <v>3.2795507119203426E-2</v>
      </c>
      <c r="P32" s="139">
        <f t="shared" si="4"/>
        <v>0.13984972647619731</v>
      </c>
      <c r="Q32" s="30">
        <v>92.176665773948002</v>
      </c>
      <c r="R32" s="118">
        <f t="shared" si="1"/>
        <v>6.111406243777262E-3</v>
      </c>
      <c r="S32" s="118">
        <f t="shared" si="3"/>
        <v>2.3123302113619904E-2</v>
      </c>
      <c r="T32" s="118">
        <f t="shared" si="5"/>
        <v>0.10783337472540877</v>
      </c>
    </row>
    <row r="33" spans="11:20" x14ac:dyDescent="0.25">
      <c r="K33" s="28">
        <v>36646</v>
      </c>
      <c r="L33" s="29">
        <v>94.007323877352107</v>
      </c>
      <c r="M33" s="30">
        <v>97.477180442497797</v>
      </c>
      <c r="N33" s="139">
        <f t="shared" si="0"/>
        <v>-1.5196990677920685E-2</v>
      </c>
      <c r="O33" s="139">
        <f t="shared" si="2"/>
        <v>-4.5245759218327519E-3</v>
      </c>
      <c r="P33" s="139">
        <f t="shared" si="4"/>
        <v>0.11384918138880051</v>
      </c>
      <c r="Q33" s="30">
        <v>93.206407531577</v>
      </c>
      <c r="R33" s="118">
        <f t="shared" si="1"/>
        <v>1.1171392987399997E-2</v>
      </c>
      <c r="S33" s="118">
        <f t="shared" si="3"/>
        <v>2.4107172592307879E-2</v>
      </c>
      <c r="T33" s="118">
        <f t="shared" si="5"/>
        <v>0.10278355783063886</v>
      </c>
    </row>
    <row r="34" spans="11:20" x14ac:dyDescent="0.25">
      <c r="K34" s="28">
        <v>36677</v>
      </c>
      <c r="L34" s="29">
        <v>95.743655254264198</v>
      </c>
      <c r="M34" s="30">
        <v>98.897492012397905</v>
      </c>
      <c r="N34" s="139">
        <f t="shared" si="0"/>
        <v>1.4570708379670005E-2</v>
      </c>
      <c r="O34" s="139">
        <f t="shared" si="2"/>
        <v>1.1293009517927999E-2</v>
      </c>
      <c r="P34" s="139">
        <f t="shared" si="4"/>
        <v>7.1466936266380898E-2</v>
      </c>
      <c r="Q34" s="30">
        <v>95.101753548772294</v>
      </c>
      <c r="R34" s="118">
        <f t="shared" si="1"/>
        <v>2.0334932623094382E-2</v>
      </c>
      <c r="S34" s="118">
        <f t="shared" si="3"/>
        <v>3.8038837658276536E-2</v>
      </c>
      <c r="T34" s="118">
        <f t="shared" si="5"/>
        <v>0.11323357573164783</v>
      </c>
    </row>
    <row r="35" spans="11:20" x14ac:dyDescent="0.25">
      <c r="K35" s="28">
        <v>36707</v>
      </c>
      <c r="L35" s="29">
        <v>97.651588834870296</v>
      </c>
      <c r="M35" s="30">
        <v>101.497360666931</v>
      </c>
      <c r="N35" s="139">
        <f t="shared" si="0"/>
        <v>2.6288519573450575E-2</v>
      </c>
      <c r="O35" s="139">
        <f t="shared" si="2"/>
        <v>2.5418521230267999E-2</v>
      </c>
      <c r="P35" s="139">
        <f t="shared" si="4"/>
        <v>7.3897707076569175E-2</v>
      </c>
      <c r="Q35" s="30">
        <v>96.892178051240705</v>
      </c>
      <c r="R35" s="118">
        <f t="shared" si="1"/>
        <v>1.8826408932093974E-2</v>
      </c>
      <c r="S35" s="118">
        <f t="shared" si="3"/>
        <v>5.1157331822534458E-2</v>
      </c>
      <c r="T35" s="118">
        <f t="shared" si="5"/>
        <v>0.12294683161836173</v>
      </c>
    </row>
    <row r="36" spans="11:20" x14ac:dyDescent="0.25">
      <c r="K36" s="28">
        <v>36738</v>
      </c>
      <c r="L36" s="29">
        <v>98.139277249820395</v>
      </c>
      <c r="M36" s="30">
        <v>105.794141528331</v>
      </c>
      <c r="N36" s="139">
        <f t="shared" si="0"/>
        <v>4.233391718923718E-2</v>
      </c>
      <c r="O36" s="139">
        <f t="shared" si="2"/>
        <v>8.5322134350607426E-2</v>
      </c>
      <c r="P36" s="139">
        <f t="shared" si="4"/>
        <v>9.0930559819667911E-2</v>
      </c>
      <c r="Q36" s="30">
        <v>96.806429361414999</v>
      </c>
      <c r="R36" s="118">
        <f t="shared" si="1"/>
        <v>-8.849908377573934E-4</v>
      </c>
      <c r="S36" s="118">
        <f t="shared" si="3"/>
        <v>3.8624188241761948E-2</v>
      </c>
      <c r="T36" s="118">
        <f t="shared" si="5"/>
        <v>0.12104930026469707</v>
      </c>
    </row>
    <row r="37" spans="11:20" x14ac:dyDescent="0.25">
      <c r="K37" s="28">
        <v>36769</v>
      </c>
      <c r="L37" s="29">
        <v>97.755280939119203</v>
      </c>
      <c r="M37" s="30">
        <v>107.030869032258</v>
      </c>
      <c r="N37" s="139">
        <f t="shared" si="0"/>
        <v>1.1689943186464768E-2</v>
      </c>
      <c r="O37" s="139">
        <f t="shared" si="2"/>
        <v>8.2240478038012155E-2</v>
      </c>
      <c r="P37" s="139">
        <f t="shared" si="4"/>
        <v>0.12064377541466498</v>
      </c>
      <c r="Q37" s="30">
        <v>95.933805241438606</v>
      </c>
      <c r="R37" s="118">
        <f t="shared" si="1"/>
        <v>-9.014113274631308E-3</v>
      </c>
      <c r="S37" s="118">
        <f t="shared" si="3"/>
        <v>8.7490678312214243E-3</v>
      </c>
      <c r="T37" s="118">
        <f t="shared" si="5"/>
        <v>0.1029356907311505</v>
      </c>
    </row>
    <row r="38" spans="11:20" x14ac:dyDescent="0.25">
      <c r="K38" s="28">
        <v>36799</v>
      </c>
      <c r="L38" s="29">
        <v>97.229387994622101</v>
      </c>
      <c r="M38" s="30">
        <v>105.076824484491</v>
      </c>
      <c r="N38" s="139">
        <f t="shared" si="0"/>
        <v>-1.8256831561164533E-2</v>
      </c>
      <c r="O38" s="139">
        <f t="shared" si="2"/>
        <v>3.5266570421532473E-2</v>
      </c>
      <c r="P38" s="139">
        <f t="shared" si="4"/>
        <v>9.6466036566526414E-2</v>
      </c>
      <c r="Q38" s="30">
        <v>95.438281662987393</v>
      </c>
      <c r="R38" s="118">
        <f t="shared" si="1"/>
        <v>-5.1652655412147697E-3</v>
      </c>
      <c r="S38" s="118">
        <f t="shared" si="3"/>
        <v>-1.5005301950013261E-2</v>
      </c>
      <c r="T38" s="118">
        <f t="shared" si="5"/>
        <v>9.1968182804207599E-2</v>
      </c>
    </row>
    <row r="39" spans="11:20" x14ac:dyDescent="0.25">
      <c r="K39" s="28">
        <v>36830</v>
      </c>
      <c r="L39" s="29">
        <v>98.234597852504095</v>
      </c>
      <c r="M39" s="30">
        <v>102.084805245962</v>
      </c>
      <c r="N39" s="139">
        <f t="shared" si="0"/>
        <v>-2.8474587552563602E-2</v>
      </c>
      <c r="O39" s="139">
        <f t="shared" si="2"/>
        <v>-3.5061830728837284E-2</v>
      </c>
      <c r="P39" s="139">
        <f t="shared" si="4"/>
        <v>8.0750043914581404E-2</v>
      </c>
      <c r="Q39" s="30">
        <v>97.034749454345004</v>
      </c>
      <c r="R39" s="118">
        <f t="shared" si="1"/>
        <v>1.6727750788672724E-2</v>
      </c>
      <c r="S39" s="118">
        <f t="shared" si="3"/>
        <v>2.3585219952446668E-3</v>
      </c>
      <c r="T39" s="118">
        <f t="shared" si="5"/>
        <v>9.7445126667161652E-2</v>
      </c>
    </row>
    <row r="40" spans="11:20" x14ac:dyDescent="0.25">
      <c r="K40" s="28">
        <v>36860</v>
      </c>
      <c r="L40" s="29">
        <v>99.321238322257102</v>
      </c>
      <c r="M40" s="30">
        <v>100.12030686137101</v>
      </c>
      <c r="N40" s="139">
        <f t="shared" si="0"/>
        <v>-1.9243788337135581E-2</v>
      </c>
      <c r="O40" s="139">
        <f t="shared" si="2"/>
        <v>-6.456606615801852E-2</v>
      </c>
      <c r="P40" s="139">
        <f t="shared" si="4"/>
        <v>4.0914766245353951E-2</v>
      </c>
      <c r="Q40" s="30">
        <v>98.934314525774695</v>
      </c>
      <c r="R40" s="118">
        <f t="shared" si="1"/>
        <v>1.9576132077544495E-2</v>
      </c>
      <c r="S40" s="118">
        <f t="shared" si="3"/>
        <v>3.1276871346702428E-2</v>
      </c>
      <c r="T40" s="118">
        <f t="shared" si="5"/>
        <v>0.10777359640427808</v>
      </c>
    </row>
    <row r="41" spans="11:20" x14ac:dyDescent="0.25">
      <c r="K41" s="28">
        <v>36891</v>
      </c>
      <c r="L41" s="29">
        <v>100</v>
      </c>
      <c r="M41" s="30">
        <v>100</v>
      </c>
      <c r="N41" s="139">
        <f t="shared" si="0"/>
        <v>-1.2016229788187616E-3</v>
      </c>
      <c r="O41" s="139">
        <f t="shared" si="2"/>
        <v>-4.8315358875736902E-2</v>
      </c>
      <c r="P41" s="139">
        <f t="shared" si="4"/>
        <v>4.3423823717702037E-2</v>
      </c>
      <c r="Q41" s="30">
        <v>100</v>
      </c>
      <c r="R41" s="118">
        <f t="shared" si="1"/>
        <v>1.0771646615570063E-2</v>
      </c>
      <c r="S41" s="118">
        <f t="shared" si="3"/>
        <v>4.7797574071178239E-2</v>
      </c>
      <c r="T41" s="118">
        <f t="shared" si="5"/>
        <v>0.10995911332126584</v>
      </c>
    </row>
    <row r="42" spans="11:20" x14ac:dyDescent="0.25">
      <c r="K42" s="28">
        <v>36922</v>
      </c>
      <c r="L42" s="29">
        <v>100.15417500582799</v>
      </c>
      <c r="M42" s="30">
        <v>101.47458688776899</v>
      </c>
      <c r="N42" s="139">
        <f t="shared" si="0"/>
        <v>1.4745868877690027E-2</v>
      </c>
      <c r="O42" s="139">
        <f t="shared" si="2"/>
        <v>-5.9775630342121522E-3</v>
      </c>
      <c r="P42" s="139">
        <f t="shared" si="4"/>
        <v>3.6298515782861696E-2</v>
      </c>
      <c r="Q42" s="30">
        <v>100.10335641215001</v>
      </c>
      <c r="R42" s="118">
        <f t="shared" si="1"/>
        <v>1.0335641215000191E-3</v>
      </c>
      <c r="S42" s="118">
        <f t="shared" si="3"/>
        <v>3.1623794311426368E-2</v>
      </c>
      <c r="T42" s="118">
        <f t="shared" si="5"/>
        <v>9.9887529379521167E-2</v>
      </c>
    </row>
    <row r="43" spans="11:20" x14ac:dyDescent="0.25">
      <c r="K43" s="28">
        <v>36950</v>
      </c>
      <c r="L43" s="29">
        <v>100.387014059508</v>
      </c>
      <c r="M43" s="30">
        <v>104.188953696962</v>
      </c>
      <c r="N43" s="139">
        <f t="shared" si="0"/>
        <v>2.6749227490771688E-2</v>
      </c>
      <c r="O43" s="139">
        <f t="shared" si="2"/>
        <v>4.0637578560606569E-2</v>
      </c>
      <c r="P43" s="139">
        <f t="shared" si="4"/>
        <v>6.5401744763315062E-2</v>
      </c>
      <c r="Q43" s="30">
        <v>99.941037919141195</v>
      </c>
      <c r="R43" s="118">
        <f t="shared" si="1"/>
        <v>-1.6215089965665452E-3</v>
      </c>
      <c r="S43" s="118">
        <f t="shared" si="3"/>
        <v>1.0175674619994801E-2</v>
      </c>
      <c r="T43" s="118">
        <f t="shared" si="5"/>
        <v>9.0859789275529401E-2</v>
      </c>
    </row>
    <row r="44" spans="11:20" x14ac:dyDescent="0.25">
      <c r="K44" s="28">
        <v>36981</v>
      </c>
      <c r="L44" s="29">
        <v>100.477807463921</v>
      </c>
      <c r="M44" s="30">
        <v>105.303858884622</v>
      </c>
      <c r="N44" s="139">
        <f t="shared" si="0"/>
        <v>1.070080030655407E-2</v>
      </c>
      <c r="O44" s="139">
        <f t="shared" si="2"/>
        <v>5.3038588846219925E-2</v>
      </c>
      <c r="P44" s="139">
        <f t="shared" si="4"/>
        <v>6.3875223432201089E-2</v>
      </c>
      <c r="Q44" s="30">
        <v>99.682055316519595</v>
      </c>
      <c r="R44" s="118">
        <f t="shared" si="1"/>
        <v>-2.5913539424228249E-3</v>
      </c>
      <c r="S44" s="118">
        <f t="shared" si="3"/>
        <v>-3.1794468348040894E-3</v>
      </c>
      <c r="T44" s="118">
        <f t="shared" si="5"/>
        <v>8.1423964292412609E-2</v>
      </c>
    </row>
    <row r="45" spans="11:20" x14ac:dyDescent="0.25">
      <c r="K45" s="28">
        <v>37011</v>
      </c>
      <c r="L45" s="29">
        <v>100.570870374244</v>
      </c>
      <c r="M45" s="30">
        <v>104.271225485364</v>
      </c>
      <c r="N45" s="139">
        <f t="shared" si="0"/>
        <v>-9.8062256235967871E-3</v>
      </c>
      <c r="O45" s="139">
        <f t="shared" si="2"/>
        <v>2.7559989977471888E-2</v>
      </c>
      <c r="P45" s="139">
        <f t="shared" si="4"/>
        <v>6.9698826043435247E-2</v>
      </c>
      <c r="Q45" s="30">
        <v>99.795631695064401</v>
      </c>
      <c r="R45" s="118">
        <f t="shared" si="1"/>
        <v>1.1393864039437318E-3</v>
      </c>
      <c r="S45" s="118">
        <f t="shared" si="3"/>
        <v>-3.0740699224771628E-3</v>
      </c>
      <c r="T45" s="118">
        <f t="shared" si="5"/>
        <v>7.0694969777212568E-2</v>
      </c>
    </row>
    <row r="46" spans="11:20" x14ac:dyDescent="0.25">
      <c r="K46" s="28">
        <v>37042</v>
      </c>
      <c r="L46" s="29">
        <v>100.886212275467</v>
      </c>
      <c r="M46" s="30">
        <v>103.287685773864</v>
      </c>
      <c r="N46" s="139">
        <f t="shared" si="0"/>
        <v>-9.4325132069925655E-3</v>
      </c>
      <c r="O46" s="139">
        <f t="shared" si="2"/>
        <v>-8.6503212780059124E-3</v>
      </c>
      <c r="P46" s="139">
        <f t="shared" si="4"/>
        <v>4.4391355858809156E-2</v>
      </c>
      <c r="Q46" s="30">
        <v>100.36279668010501</v>
      </c>
      <c r="R46" s="118">
        <f t="shared" si="1"/>
        <v>5.6832646420199584E-3</v>
      </c>
      <c r="S46" s="118">
        <f t="shared" si="3"/>
        <v>4.2200758541754979E-3</v>
      </c>
      <c r="T46" s="118">
        <f t="shared" si="5"/>
        <v>5.5320148525280555E-2</v>
      </c>
    </row>
    <row r="47" spans="11:20" x14ac:dyDescent="0.25">
      <c r="K47" s="28">
        <v>37072</v>
      </c>
      <c r="L47" s="29">
        <v>102.231450952755</v>
      </c>
      <c r="M47" s="30">
        <v>103.590825220981</v>
      </c>
      <c r="N47" s="139">
        <f t="shared" si="0"/>
        <v>2.9349040482975486E-3</v>
      </c>
      <c r="O47" s="139">
        <f t="shared" si="2"/>
        <v>-1.6267529811209602E-2</v>
      </c>
      <c r="P47" s="139">
        <f t="shared" si="4"/>
        <v>2.0625802880922306E-2</v>
      </c>
      <c r="Q47" s="30">
        <v>101.807270207969</v>
      </c>
      <c r="R47" s="118">
        <f t="shared" si="1"/>
        <v>1.4392519695002992E-2</v>
      </c>
      <c r="S47" s="118">
        <f t="shared" si="3"/>
        <v>2.131993451279901E-2</v>
      </c>
      <c r="T47" s="118">
        <f t="shared" si="5"/>
        <v>5.072744008426544E-2</v>
      </c>
    </row>
    <row r="48" spans="11:20" x14ac:dyDescent="0.25">
      <c r="K48" s="28">
        <v>37103</v>
      </c>
      <c r="L48" s="29">
        <v>103.969101420521</v>
      </c>
      <c r="M48" s="30">
        <v>105.84650340207099</v>
      </c>
      <c r="N48" s="139">
        <f t="shared" si="0"/>
        <v>2.1774883791862321E-2</v>
      </c>
      <c r="O48" s="139">
        <f t="shared" si="2"/>
        <v>1.5107503622157958E-2</v>
      </c>
      <c r="P48" s="139">
        <f t="shared" si="4"/>
        <v>4.9494114686843282E-4</v>
      </c>
      <c r="Q48" s="30">
        <v>103.65722900164199</v>
      </c>
      <c r="R48" s="118">
        <f t="shared" si="1"/>
        <v>1.8171185514491706E-2</v>
      </c>
      <c r="S48" s="118">
        <f t="shared" si="3"/>
        <v>3.8695053490688691E-2</v>
      </c>
      <c r="T48" s="118">
        <f t="shared" si="5"/>
        <v>7.0768023213110931E-2</v>
      </c>
    </row>
    <row r="49" spans="11:20" x14ac:dyDescent="0.25">
      <c r="K49" s="28">
        <v>37134</v>
      </c>
      <c r="L49" s="29">
        <v>105.976868003626</v>
      </c>
      <c r="M49" s="30">
        <v>108.07483729354099</v>
      </c>
      <c r="N49" s="139">
        <f t="shared" si="0"/>
        <v>2.1052503576857839E-2</v>
      </c>
      <c r="O49" s="139">
        <f t="shared" si="2"/>
        <v>4.6347746914940924E-2</v>
      </c>
      <c r="P49" s="139">
        <f t="shared" si="4"/>
        <v>9.7538987651155651E-3</v>
      </c>
      <c r="Q49" s="30">
        <v>105.632904507151</v>
      </c>
      <c r="R49" s="118">
        <f t="shared" si="1"/>
        <v>1.9059698243310219E-2</v>
      </c>
      <c r="S49" s="118">
        <f t="shared" si="3"/>
        <v>5.2510571659774019E-2</v>
      </c>
      <c r="T49" s="118">
        <f t="shared" si="5"/>
        <v>0.10110199674976372</v>
      </c>
    </row>
    <row r="50" spans="11:20" x14ac:dyDescent="0.25">
      <c r="K50" s="28">
        <v>37164</v>
      </c>
      <c r="L50" s="29">
        <v>106.98645713766901</v>
      </c>
      <c r="M50" s="30">
        <v>108.079216241499</v>
      </c>
      <c r="N50" s="139">
        <f t="shared" si="0"/>
        <v>4.0517738149503657E-5</v>
      </c>
      <c r="O50" s="139">
        <f t="shared" si="2"/>
        <v>4.332807476862266E-2</v>
      </c>
      <c r="P50" s="139">
        <f t="shared" si="4"/>
        <v>2.8573301217825975E-2</v>
      </c>
      <c r="Q50" s="30">
        <v>106.77569872485</v>
      </c>
      <c r="R50" s="118">
        <f t="shared" si="1"/>
        <v>1.0818543928436952E-2</v>
      </c>
      <c r="S50" s="118">
        <f t="shared" si="3"/>
        <v>4.8802295815727481E-2</v>
      </c>
      <c r="T50" s="118">
        <f t="shared" si="5"/>
        <v>0.11879318093652835</v>
      </c>
    </row>
    <row r="51" spans="11:20" x14ac:dyDescent="0.25">
      <c r="K51" s="28">
        <v>37195</v>
      </c>
      <c r="L51" s="29">
        <v>106.57633976622201</v>
      </c>
      <c r="M51" s="30">
        <v>104.817563435914</v>
      </c>
      <c r="N51" s="139">
        <f t="shared" si="0"/>
        <v>-3.0178353609605746E-2</v>
      </c>
      <c r="O51" s="139">
        <f t="shared" si="2"/>
        <v>-9.7210576928407066E-3</v>
      </c>
      <c r="P51" s="139">
        <f t="shared" si="4"/>
        <v>2.6769490164258114E-2</v>
      </c>
      <c r="Q51" s="30">
        <v>106.53420933077101</v>
      </c>
      <c r="R51" s="118">
        <f t="shared" si="1"/>
        <v>-2.2616512648752085E-3</v>
      </c>
      <c r="S51" s="118">
        <f t="shared" si="3"/>
        <v>2.7754748576999333E-2</v>
      </c>
      <c r="T51" s="118">
        <f t="shared" si="5"/>
        <v>9.7897505067455315E-2</v>
      </c>
    </row>
    <row r="52" spans="11:20" x14ac:dyDescent="0.25">
      <c r="K52" s="28">
        <v>37225</v>
      </c>
      <c r="L52" s="29">
        <v>105.449186379895</v>
      </c>
      <c r="M52" s="30">
        <v>103.386705322802</v>
      </c>
      <c r="N52" s="139">
        <f t="shared" si="0"/>
        <v>-1.3650938508858124E-2</v>
      </c>
      <c r="O52" s="139">
        <f t="shared" si="2"/>
        <v>-4.3378570702869546E-2</v>
      </c>
      <c r="P52" s="139">
        <f t="shared" si="4"/>
        <v>3.2624734819817647E-2</v>
      </c>
      <c r="Q52" s="30">
        <v>105.52779885267201</v>
      </c>
      <c r="R52" s="118">
        <f t="shared" si="1"/>
        <v>-9.4468291868038401E-3</v>
      </c>
      <c r="S52" s="118">
        <f t="shared" si="3"/>
        <v>-9.9500865728707755E-4</v>
      </c>
      <c r="T52" s="118">
        <f t="shared" si="5"/>
        <v>6.6645070100319392E-2</v>
      </c>
    </row>
    <row r="53" spans="11:20" x14ac:dyDescent="0.25">
      <c r="K53" s="28">
        <v>37256</v>
      </c>
      <c r="L53" s="29">
        <v>104.095300019326</v>
      </c>
      <c r="M53" s="30">
        <v>102.89553800956099</v>
      </c>
      <c r="N53" s="139">
        <f t="shared" si="0"/>
        <v>-4.7507782718043678E-3</v>
      </c>
      <c r="O53" s="139">
        <f t="shared" si="2"/>
        <v>-4.7961841436333752E-2</v>
      </c>
      <c r="P53" s="139">
        <f t="shared" si="4"/>
        <v>2.8955380095609939E-2</v>
      </c>
      <c r="Q53" s="30">
        <v>104.088592492038</v>
      </c>
      <c r="R53" s="118">
        <f t="shared" si="1"/>
        <v>-1.3638172844326002E-2</v>
      </c>
      <c r="S53" s="118">
        <f t="shared" si="3"/>
        <v>-2.5165896968151857E-2</v>
      </c>
      <c r="T53" s="118">
        <f t="shared" si="5"/>
        <v>4.0885924920380123E-2</v>
      </c>
    </row>
    <row r="54" spans="11:20" x14ac:dyDescent="0.25">
      <c r="K54" s="28">
        <v>37287</v>
      </c>
      <c r="L54" s="29">
        <v>104.381267258435</v>
      </c>
      <c r="M54" s="30">
        <v>104.24022422414799</v>
      </c>
      <c r="N54" s="139">
        <f t="shared" si="0"/>
        <v>1.3068459921576459E-2</v>
      </c>
      <c r="O54" s="139">
        <f t="shared" si="2"/>
        <v>-5.5080388518952139E-3</v>
      </c>
      <c r="P54" s="139">
        <f t="shared" si="4"/>
        <v>2.7254482340862252E-2</v>
      </c>
      <c r="Q54" s="30">
        <v>104.52284357404599</v>
      </c>
      <c r="R54" s="118">
        <f t="shared" si="1"/>
        <v>4.1719373046686936E-3</v>
      </c>
      <c r="S54" s="118">
        <f t="shared" si="3"/>
        <v>-1.8879998916404905E-2</v>
      </c>
      <c r="T54" s="118">
        <f t="shared" si="5"/>
        <v>4.4149240547938007E-2</v>
      </c>
    </row>
    <row r="55" spans="11:20" x14ac:dyDescent="0.25">
      <c r="K55" s="28">
        <v>37315</v>
      </c>
      <c r="L55" s="29">
        <v>105.595865064046</v>
      </c>
      <c r="M55" s="30">
        <v>103.12350921439599</v>
      </c>
      <c r="N55" s="139">
        <f t="shared" si="0"/>
        <v>-1.0712899152545252E-2</v>
      </c>
      <c r="O55" s="139">
        <f t="shared" si="2"/>
        <v>-2.5457442287597498E-3</v>
      </c>
      <c r="P55" s="139">
        <f t="shared" si="4"/>
        <v>-1.0226079106859021E-2</v>
      </c>
      <c r="Q55" s="30">
        <v>106.100606024575</v>
      </c>
      <c r="R55" s="118">
        <f t="shared" si="1"/>
        <v>1.5094905540063097E-2</v>
      </c>
      <c r="S55" s="118">
        <f t="shared" si="3"/>
        <v>5.4280216031292738E-3</v>
      </c>
      <c r="T55" s="118">
        <f t="shared" si="5"/>
        <v>6.1632020576145141E-2</v>
      </c>
    </row>
    <row r="56" spans="11:20" x14ac:dyDescent="0.25">
      <c r="K56" s="28">
        <v>37346</v>
      </c>
      <c r="L56" s="29">
        <v>107.571345085467</v>
      </c>
      <c r="M56" s="30">
        <v>102.20135603352099</v>
      </c>
      <c r="N56" s="139">
        <f t="shared" si="0"/>
        <v>-8.9422207205713811E-3</v>
      </c>
      <c r="O56" s="139">
        <f t="shared" si="2"/>
        <v>-6.7464730683997054E-3</v>
      </c>
      <c r="P56" s="139">
        <f t="shared" si="4"/>
        <v>-2.9462385177169259E-2</v>
      </c>
      <c r="Q56" s="30">
        <v>108.425532983384</v>
      </c>
      <c r="R56" s="118">
        <f t="shared" si="1"/>
        <v>2.1912475771066697E-2</v>
      </c>
      <c r="S56" s="118">
        <f t="shared" si="3"/>
        <v>4.1665857780503135E-2</v>
      </c>
      <c r="T56" s="118">
        <f t="shared" si="5"/>
        <v>8.7713657579604698E-2</v>
      </c>
    </row>
    <row r="57" spans="11:20" x14ac:dyDescent="0.25">
      <c r="K57" s="28">
        <v>37376</v>
      </c>
      <c r="L57" s="29">
        <v>108.569080028906</v>
      </c>
      <c r="M57" s="30">
        <v>101.25668632841101</v>
      </c>
      <c r="N57" s="139">
        <f t="shared" si="0"/>
        <v>-9.2432208512003289E-3</v>
      </c>
      <c r="O57" s="139">
        <f t="shared" si="2"/>
        <v>-2.8621752475526896E-2</v>
      </c>
      <c r="P57" s="139">
        <f t="shared" si="4"/>
        <v>-2.8910556511835828E-2</v>
      </c>
      <c r="Q57" s="30">
        <v>109.61848473168099</v>
      </c>
      <c r="R57" s="118">
        <f t="shared" si="1"/>
        <v>1.1002498355067392E-2</v>
      </c>
      <c r="S57" s="118">
        <f t="shared" si="3"/>
        <v>4.8751459330755198E-2</v>
      </c>
      <c r="T57" s="118">
        <f t="shared" si="5"/>
        <v>9.8429689454056613E-2</v>
      </c>
    </row>
    <row r="58" spans="11:20" x14ac:dyDescent="0.25">
      <c r="K58" s="28">
        <v>37407</v>
      </c>
      <c r="L58" s="29">
        <v>109.28257656904501</v>
      </c>
      <c r="M58" s="30">
        <v>101.26000367159</v>
      </c>
      <c r="N58" s="139">
        <f t="shared" si="0"/>
        <v>3.2761719737095518E-5</v>
      </c>
      <c r="O58" s="139">
        <f t="shared" si="2"/>
        <v>-1.8070618009436878E-2</v>
      </c>
      <c r="P58" s="139">
        <f t="shared" si="4"/>
        <v>-1.9631402205228632E-2</v>
      </c>
      <c r="Q58" s="30">
        <v>110.45956114396201</v>
      </c>
      <c r="R58" s="118">
        <f t="shared" si="1"/>
        <v>7.6727607970477063E-3</v>
      </c>
      <c r="S58" s="118">
        <f t="shared" si="3"/>
        <v>4.1083225466001405E-2</v>
      </c>
      <c r="T58" s="118">
        <f t="shared" si="5"/>
        <v>0.10060266152246911</v>
      </c>
    </row>
    <row r="59" spans="11:20" x14ac:dyDescent="0.25">
      <c r="K59" s="28">
        <v>37437</v>
      </c>
      <c r="L59" s="29">
        <v>109.698671500119</v>
      </c>
      <c r="M59" s="30">
        <v>101.73948907424401</v>
      </c>
      <c r="N59" s="139">
        <f t="shared" si="0"/>
        <v>4.7351904529757682E-3</v>
      </c>
      <c r="O59" s="139">
        <f t="shared" si="2"/>
        <v>-4.5191862143737493E-3</v>
      </c>
      <c r="P59" s="139">
        <f t="shared" si="4"/>
        <v>-1.7871622730948555E-2</v>
      </c>
      <c r="Q59" s="30">
        <v>110.87967038302</v>
      </c>
      <c r="R59" s="118">
        <f t="shared" si="1"/>
        <v>3.8032854259710813E-3</v>
      </c>
      <c r="S59" s="118">
        <f t="shared" si="3"/>
        <v>2.2634312528692746E-2</v>
      </c>
      <c r="T59" s="118">
        <f t="shared" si="5"/>
        <v>8.91134803685254E-2</v>
      </c>
    </row>
    <row r="60" spans="11:20" x14ac:dyDescent="0.25">
      <c r="K60" s="28">
        <v>37468</v>
      </c>
      <c r="L60" s="29">
        <v>110.651485687437</v>
      </c>
      <c r="M60" s="30">
        <v>102.494655537844</v>
      </c>
      <c r="N60" s="139">
        <f t="shared" si="0"/>
        <v>7.4225501864759735E-3</v>
      </c>
      <c r="O60" s="139">
        <f t="shared" si="2"/>
        <v>1.2226049007942219E-2</v>
      </c>
      <c r="P60" s="139">
        <f t="shared" si="4"/>
        <v>-3.166706274173825E-2</v>
      </c>
      <c r="Q60" s="30">
        <v>111.836057587593</v>
      </c>
      <c r="R60" s="118">
        <f t="shared" si="1"/>
        <v>8.6254513678591938E-3</v>
      </c>
      <c r="S60" s="118">
        <f t="shared" si="3"/>
        <v>2.0229917074114701E-2</v>
      </c>
      <c r="T60" s="118">
        <f t="shared" si="5"/>
        <v>7.8902635780679242E-2</v>
      </c>
    </row>
    <row r="61" spans="11:20" x14ac:dyDescent="0.25">
      <c r="K61" s="28">
        <v>37499</v>
      </c>
      <c r="L61" s="29">
        <v>111.808561381443</v>
      </c>
      <c r="M61" s="30">
        <v>105.165231059031</v>
      </c>
      <c r="N61" s="139">
        <f t="shared" si="0"/>
        <v>2.6055753904172585E-2</v>
      </c>
      <c r="O61" s="139">
        <f t="shared" si="2"/>
        <v>3.8566336617037678E-2</v>
      </c>
      <c r="P61" s="139">
        <f t="shared" si="4"/>
        <v>-2.6922143094300854E-2</v>
      </c>
      <c r="Q61" s="30">
        <v>112.792947760492</v>
      </c>
      <c r="R61" s="118">
        <f t="shared" si="1"/>
        <v>8.5561865603991372E-3</v>
      </c>
      <c r="S61" s="118">
        <f t="shared" si="3"/>
        <v>2.1124351684585152E-2</v>
      </c>
      <c r="T61" s="118">
        <f t="shared" si="5"/>
        <v>6.7782319219067633E-2</v>
      </c>
    </row>
    <row r="62" spans="11:20" x14ac:dyDescent="0.25">
      <c r="K62" s="28">
        <v>37529</v>
      </c>
      <c r="L62" s="29">
        <v>113.313392872698</v>
      </c>
      <c r="M62" s="30">
        <v>107.35543377080501</v>
      </c>
      <c r="N62" s="139">
        <f t="shared" si="0"/>
        <v>2.0826300572140743E-2</v>
      </c>
      <c r="O62" s="139">
        <f t="shared" si="2"/>
        <v>5.5199261836893943E-2</v>
      </c>
      <c r="P62" s="139">
        <f t="shared" si="4"/>
        <v>-6.6967775661578299E-3</v>
      </c>
      <c r="Q62" s="30">
        <v>114.08385741243499</v>
      </c>
      <c r="R62" s="118">
        <f t="shared" si="1"/>
        <v>1.1444950039643853E-2</v>
      </c>
      <c r="S62" s="118">
        <f t="shared" si="3"/>
        <v>2.8897876575088466E-2</v>
      </c>
      <c r="T62" s="118">
        <f t="shared" si="5"/>
        <v>6.8444025886614579E-2</v>
      </c>
    </row>
    <row r="63" spans="11:20" x14ac:dyDescent="0.25">
      <c r="K63" s="28">
        <v>37560</v>
      </c>
      <c r="L63" s="29">
        <v>115.120163259676</v>
      </c>
      <c r="M63" s="30">
        <v>110.127949248346</v>
      </c>
      <c r="N63" s="139">
        <f t="shared" si="0"/>
        <v>2.5825571935744529E-2</v>
      </c>
      <c r="O63" s="139">
        <f t="shared" si="2"/>
        <v>7.4475041361386607E-2</v>
      </c>
      <c r="P63" s="139">
        <f t="shared" si="4"/>
        <v>5.0663129711833177E-2</v>
      </c>
      <c r="Q63" s="30">
        <v>115.88039200321199</v>
      </c>
      <c r="R63" s="118">
        <f t="shared" si="1"/>
        <v>1.5747491639261257E-2</v>
      </c>
      <c r="S63" s="118">
        <f t="shared" si="3"/>
        <v>3.6163063173533017E-2</v>
      </c>
      <c r="T63" s="118">
        <f t="shared" si="5"/>
        <v>8.7729403833304298E-2</v>
      </c>
    </row>
    <row r="64" spans="11:20" x14ac:dyDescent="0.25">
      <c r="K64" s="28">
        <v>37590</v>
      </c>
      <c r="L64" s="29">
        <v>116.868265362722</v>
      </c>
      <c r="M64" s="30">
        <v>110.206886306135</v>
      </c>
      <c r="N64" s="139">
        <f t="shared" si="0"/>
        <v>7.1677588048957297E-4</v>
      </c>
      <c r="O64" s="139">
        <f t="shared" si="2"/>
        <v>4.7940323967662346E-2</v>
      </c>
      <c r="P64" s="139">
        <f t="shared" si="4"/>
        <v>6.5967678939361729E-2</v>
      </c>
      <c r="Q64" s="30">
        <v>117.999662893303</v>
      </c>
      <c r="R64" s="118">
        <f t="shared" si="1"/>
        <v>1.8288433905472523E-2</v>
      </c>
      <c r="S64" s="118">
        <f t="shared" si="3"/>
        <v>4.6161708122631095E-2</v>
      </c>
      <c r="T64" s="118">
        <f t="shared" si="5"/>
        <v>0.11818557930923057</v>
      </c>
    </row>
    <row r="65" spans="11:20" x14ac:dyDescent="0.25">
      <c r="K65" s="28">
        <v>37621</v>
      </c>
      <c r="L65" s="29">
        <v>117.825840229528</v>
      </c>
      <c r="M65" s="30">
        <v>109.770034248698</v>
      </c>
      <c r="N65" s="139">
        <f t="shared" si="0"/>
        <v>-3.9639270473853516E-3</v>
      </c>
      <c r="O65" s="139">
        <f t="shared" si="2"/>
        <v>2.2491646608665983E-2</v>
      </c>
      <c r="P65" s="139">
        <f t="shared" si="4"/>
        <v>6.6810440686924988E-2</v>
      </c>
      <c r="Q65" s="30">
        <v>119.349735852647</v>
      </c>
      <c r="R65" s="118">
        <f t="shared" si="1"/>
        <v>1.1441328951632412E-2</v>
      </c>
      <c r="S65" s="118">
        <f t="shared" si="3"/>
        <v>4.6157962744675096E-2</v>
      </c>
      <c r="T65" s="118">
        <f t="shared" si="5"/>
        <v>0.14661686737455271</v>
      </c>
    </row>
    <row r="66" spans="11:20" x14ac:dyDescent="0.25">
      <c r="K66" s="28">
        <v>37652</v>
      </c>
      <c r="L66" s="29">
        <v>117.643136405837</v>
      </c>
      <c r="M66" s="30">
        <v>108.292360362945</v>
      </c>
      <c r="N66" s="139">
        <f t="shared" si="0"/>
        <v>-1.3461541629887219E-2</v>
      </c>
      <c r="O66" s="139">
        <f t="shared" si="2"/>
        <v>-1.6667784135901975E-2</v>
      </c>
      <c r="P66" s="139">
        <f t="shared" si="4"/>
        <v>3.8873056624318947E-2</v>
      </c>
      <c r="Q66" s="30">
        <v>119.389574925872</v>
      </c>
      <c r="R66" s="118">
        <f t="shared" si="1"/>
        <v>3.3380110094416438E-4</v>
      </c>
      <c r="S66" s="118">
        <f t="shared" si="3"/>
        <v>3.0282801619818001E-2</v>
      </c>
      <c r="T66" s="118">
        <f t="shared" si="5"/>
        <v>0.1422342795457352</v>
      </c>
    </row>
    <row r="67" spans="11:20" x14ac:dyDescent="0.25">
      <c r="K67" s="28">
        <v>37680</v>
      </c>
      <c r="L67" s="29">
        <v>117.545775944235</v>
      </c>
      <c r="M67" s="30">
        <v>108.891620588546</v>
      </c>
      <c r="N67" s="139">
        <f t="shared" si="0"/>
        <v>5.5337257733838463E-3</v>
      </c>
      <c r="O67" s="139">
        <f t="shared" si="2"/>
        <v>-1.1934514817299458E-2</v>
      </c>
      <c r="P67" s="139">
        <f t="shared" si="4"/>
        <v>5.5934009791675843E-2</v>
      </c>
      <c r="Q67" s="30">
        <v>119.170912821013</v>
      </c>
      <c r="R67" s="118">
        <f t="shared" si="1"/>
        <v>-1.8315008240439301E-3</v>
      </c>
      <c r="S67" s="118">
        <f t="shared" si="3"/>
        <v>9.9258752016018192E-3</v>
      </c>
      <c r="T67" s="118">
        <f t="shared" si="5"/>
        <v>0.12318786184322694</v>
      </c>
    </row>
    <row r="68" spans="11:20" x14ac:dyDescent="0.25">
      <c r="K68" s="28">
        <v>37711</v>
      </c>
      <c r="L68" s="29">
        <v>118.48705157329201</v>
      </c>
      <c r="M68" s="30">
        <v>111.174671799694</v>
      </c>
      <c r="N68" s="139">
        <f t="shared" si="0"/>
        <v>2.0966270855446778E-2</v>
      </c>
      <c r="O68" s="139">
        <f t="shared" si="2"/>
        <v>1.2796183955027463E-2</v>
      </c>
      <c r="P68" s="139">
        <f t="shared" si="4"/>
        <v>8.7800359157953256E-2</v>
      </c>
      <c r="Q68" s="30">
        <v>119.65177458138901</v>
      </c>
      <c r="R68" s="118">
        <f t="shared" si="1"/>
        <v>4.0350598060638898E-3</v>
      </c>
      <c r="S68" s="118">
        <f t="shared" si="3"/>
        <v>2.5307029511560941E-3</v>
      </c>
      <c r="T68" s="118">
        <f t="shared" si="5"/>
        <v>0.10353872643379503</v>
      </c>
    </row>
    <row r="69" spans="11:20" x14ac:dyDescent="0.25">
      <c r="K69" s="28">
        <v>37741</v>
      </c>
      <c r="L69" s="29">
        <v>120.279639001524</v>
      </c>
      <c r="M69" s="30">
        <v>113.546145133921</v>
      </c>
      <c r="N69" s="139">
        <f t="shared" si="0"/>
        <v>2.1331057657626662E-2</v>
      </c>
      <c r="O69" s="139">
        <f t="shared" si="2"/>
        <v>4.8514823699176812E-2</v>
      </c>
      <c r="P69" s="139">
        <f t="shared" si="4"/>
        <v>0.12136935595197107</v>
      </c>
      <c r="Q69" s="30">
        <v>121.28026418713</v>
      </c>
      <c r="R69" s="118">
        <f t="shared" si="1"/>
        <v>1.3610241982940918E-2</v>
      </c>
      <c r="S69" s="118">
        <f t="shared" si="3"/>
        <v>1.5836301137950315E-2</v>
      </c>
      <c r="T69" s="118">
        <f t="shared" si="5"/>
        <v>0.10638515469351884</v>
      </c>
    </row>
    <row r="70" spans="11:20" x14ac:dyDescent="0.25">
      <c r="K70" s="28">
        <v>37772</v>
      </c>
      <c r="L70" s="29">
        <v>121.822915757012</v>
      </c>
      <c r="M70" s="30">
        <v>114.808057057768</v>
      </c>
      <c r="N70" s="139">
        <f t="shared" si="0"/>
        <v>1.1113648308876067E-2</v>
      </c>
      <c r="O70" s="139">
        <f t="shared" si="2"/>
        <v>5.4333257575232885E-2</v>
      </c>
      <c r="P70" s="139">
        <f t="shared" si="4"/>
        <v>0.13379471553366251</v>
      </c>
      <c r="Q70" s="30">
        <v>122.866208135755</v>
      </c>
      <c r="R70" s="118">
        <f t="shared" si="1"/>
        <v>1.3076686130712556E-2</v>
      </c>
      <c r="S70" s="118">
        <f t="shared" si="3"/>
        <v>3.1008366280554478E-2</v>
      </c>
      <c r="T70" s="118">
        <f t="shared" si="5"/>
        <v>0.11231845268354279</v>
      </c>
    </row>
    <row r="71" spans="11:20" x14ac:dyDescent="0.25">
      <c r="K71" s="28">
        <v>37802</v>
      </c>
      <c r="L71" s="29">
        <v>122.601381912817</v>
      </c>
      <c r="M71" s="30">
        <v>114.215319619105</v>
      </c>
      <c r="N71" s="139">
        <f t="shared" si="0"/>
        <v>-5.1628557598945024E-3</v>
      </c>
      <c r="O71" s="139">
        <f t="shared" si="2"/>
        <v>2.7350184805487121E-2</v>
      </c>
      <c r="P71" s="139">
        <f t="shared" si="4"/>
        <v>0.12262525257775581</v>
      </c>
      <c r="Q71" s="30">
        <v>123.940802908671</v>
      </c>
      <c r="R71" s="118">
        <f t="shared" si="1"/>
        <v>8.7460562934331687E-3</v>
      </c>
      <c r="S71" s="118">
        <f t="shared" si="3"/>
        <v>3.5845923240900524E-2</v>
      </c>
      <c r="T71" s="118">
        <f t="shared" si="5"/>
        <v>0.11779555693602761</v>
      </c>
    </row>
    <row r="72" spans="11:20" x14ac:dyDescent="0.25">
      <c r="K72" s="28">
        <v>37833</v>
      </c>
      <c r="L72" s="29">
        <v>123.557783639007</v>
      </c>
      <c r="M72" s="30">
        <v>113.42542789174099</v>
      </c>
      <c r="N72" s="139">
        <f t="shared" ref="N72:N135" si="6">M72/M71-1</f>
        <v>-6.915812432151891E-3</v>
      </c>
      <c r="O72" s="139">
        <f t="shared" si="2"/>
        <v>-1.0631557948324044E-3</v>
      </c>
      <c r="P72" s="139">
        <f t="shared" si="4"/>
        <v>0.10664724220533661</v>
      </c>
      <c r="Q72" s="30">
        <v>125.334893601883</v>
      </c>
      <c r="R72" s="118">
        <f t="shared" ref="R72:R135" si="7">Q72/Q71-1</f>
        <v>1.1248036647295789E-2</v>
      </c>
      <c r="S72" s="118">
        <f t="shared" si="3"/>
        <v>3.3431897942577837E-2</v>
      </c>
      <c r="T72" s="118">
        <f t="shared" si="5"/>
        <v>0.12070200171100764</v>
      </c>
    </row>
    <row r="73" spans="11:20" x14ac:dyDescent="0.25">
      <c r="K73" s="28">
        <v>37864</v>
      </c>
      <c r="L73" s="29">
        <v>124.899329449905</v>
      </c>
      <c r="M73" s="30">
        <v>112.866015691489</v>
      </c>
      <c r="N73" s="139">
        <f t="shared" si="6"/>
        <v>-4.931982278135405E-3</v>
      </c>
      <c r="O73" s="139">
        <f t="shared" si="2"/>
        <v>-1.691554944877971E-2</v>
      </c>
      <c r="P73" s="139">
        <f t="shared" si="4"/>
        <v>7.3225576123494784E-2</v>
      </c>
      <c r="Q73" s="30">
        <v>127.14604798459401</v>
      </c>
      <c r="R73" s="118">
        <f t="shared" si="7"/>
        <v>1.4450519968238096E-2</v>
      </c>
      <c r="S73" s="118">
        <f t="shared" si="3"/>
        <v>3.4833335493760886E-2</v>
      </c>
      <c r="T73" s="118">
        <f t="shared" si="5"/>
        <v>0.12725175207389583</v>
      </c>
    </row>
    <row r="74" spans="11:20" x14ac:dyDescent="0.25">
      <c r="K74" s="28">
        <v>37894</v>
      </c>
      <c r="L74" s="29">
        <v>126.594941991357</v>
      </c>
      <c r="M74" s="30">
        <v>113.64556773373501</v>
      </c>
      <c r="N74" s="139">
        <f t="shared" si="6"/>
        <v>6.9068801398719515E-3</v>
      </c>
      <c r="O74" s="139">
        <f t="shared" ref="O74:O137" si="8">M74/M71-1</f>
        <v>-4.9884016195905767E-3</v>
      </c>
      <c r="P74" s="139">
        <f t="shared" si="4"/>
        <v>5.8591668274182718E-2</v>
      </c>
      <c r="Q74" s="30">
        <v>129.023723632637</v>
      </c>
      <c r="R74" s="118">
        <f t="shared" si="7"/>
        <v>1.4767864812208042E-2</v>
      </c>
      <c r="S74" s="118">
        <f t="shared" ref="S74:S137" si="9">Q74/Q71-1</f>
        <v>4.1010874584308521E-2</v>
      </c>
      <c r="T74" s="118">
        <f t="shared" si="5"/>
        <v>0.13095512861378378</v>
      </c>
    </row>
    <row r="75" spans="11:20" x14ac:dyDescent="0.25">
      <c r="K75" s="28">
        <v>37925</v>
      </c>
      <c r="L75" s="29">
        <v>127.653893459269</v>
      </c>
      <c r="M75" s="30">
        <v>114.981267030021</v>
      </c>
      <c r="N75" s="139">
        <f t="shared" si="6"/>
        <v>1.1753201844311834E-2</v>
      </c>
      <c r="O75" s="139">
        <f t="shared" si="8"/>
        <v>1.3716846100549684E-2</v>
      </c>
      <c r="P75" s="139">
        <f t="shared" si="4"/>
        <v>4.4069809842099517E-2</v>
      </c>
      <c r="Q75" s="30">
        <v>130.05541615972001</v>
      </c>
      <c r="R75" s="118">
        <f t="shared" si="7"/>
        <v>7.99614596475684E-3</v>
      </c>
      <c r="S75" s="118">
        <f t="shared" si="9"/>
        <v>3.7663274944257807E-2</v>
      </c>
      <c r="T75" s="118">
        <f t="shared" si="5"/>
        <v>0.12232461343516254</v>
      </c>
    </row>
    <row r="76" spans="11:20" x14ac:dyDescent="0.25">
      <c r="K76" s="28">
        <v>37955</v>
      </c>
      <c r="L76" s="29">
        <v>128.02957868215699</v>
      </c>
      <c r="M76" s="30">
        <v>116.32064824528899</v>
      </c>
      <c r="N76" s="139">
        <f t="shared" si="6"/>
        <v>1.1648690694270103E-2</v>
      </c>
      <c r="O76" s="139">
        <f t="shared" si="8"/>
        <v>3.0608261775120882E-2</v>
      </c>
      <c r="P76" s="139">
        <f t="shared" si="4"/>
        <v>5.5475316870590596E-2</v>
      </c>
      <c r="Q76" s="30">
        <v>130.35981774458699</v>
      </c>
      <c r="R76" s="118">
        <f t="shared" si="7"/>
        <v>2.3405529262476854E-3</v>
      </c>
      <c r="S76" s="118">
        <f t="shared" si="9"/>
        <v>2.5276206464414752E-2</v>
      </c>
      <c r="T76" s="118">
        <f t="shared" si="5"/>
        <v>0.10474737425699443</v>
      </c>
    </row>
    <row r="77" spans="11:20" x14ac:dyDescent="0.25">
      <c r="K77" s="28">
        <v>37986</v>
      </c>
      <c r="L77" s="29">
        <v>128.46142931254201</v>
      </c>
      <c r="M77" s="30">
        <v>116.90718605092199</v>
      </c>
      <c r="N77" s="139">
        <f t="shared" si="6"/>
        <v>5.0424220848233059E-3</v>
      </c>
      <c r="O77" s="139">
        <f t="shared" si="8"/>
        <v>2.8699916611167442E-2</v>
      </c>
      <c r="P77" s="139">
        <f t="shared" si="4"/>
        <v>6.5019127042029279E-2</v>
      </c>
      <c r="Q77" s="30">
        <v>130.80200022128801</v>
      </c>
      <c r="R77" s="118">
        <f t="shared" si="7"/>
        <v>3.3920151496942275E-3</v>
      </c>
      <c r="S77" s="118">
        <f t="shared" si="9"/>
        <v>1.3782555165701149E-2</v>
      </c>
      <c r="T77" s="118">
        <f t="shared" si="5"/>
        <v>9.595550661947283E-2</v>
      </c>
    </row>
    <row r="78" spans="11:20" x14ac:dyDescent="0.25">
      <c r="K78" s="28">
        <v>38017</v>
      </c>
      <c r="L78" s="29">
        <v>129.620978571557</v>
      </c>
      <c r="M78" s="30">
        <v>117.389193482119</v>
      </c>
      <c r="N78" s="139">
        <f t="shared" si="6"/>
        <v>4.1229923281795866E-3</v>
      </c>
      <c r="O78" s="139">
        <f t="shared" si="8"/>
        <v>2.0941902227162856E-2</v>
      </c>
      <c r="P78" s="139">
        <f t="shared" si="4"/>
        <v>8.4002538024710915E-2</v>
      </c>
      <c r="Q78" s="30">
        <v>132.09901097234399</v>
      </c>
      <c r="R78" s="118">
        <f t="shared" si="7"/>
        <v>9.915832700277738E-3</v>
      </c>
      <c r="S78" s="118">
        <f t="shared" si="9"/>
        <v>1.5713261876877604E-2</v>
      </c>
      <c r="T78" s="118">
        <f t="shared" si="5"/>
        <v>0.10645348267939791</v>
      </c>
    </row>
    <row r="79" spans="11:20" x14ac:dyDescent="0.25">
      <c r="K79" s="28">
        <v>38046</v>
      </c>
      <c r="L79" s="29">
        <v>132.17552408186199</v>
      </c>
      <c r="M79" s="30">
        <v>119.47088875122</v>
      </c>
      <c r="N79" s="139">
        <f t="shared" si="6"/>
        <v>1.7733278569786792E-2</v>
      </c>
      <c r="O79" s="139">
        <f t="shared" si="8"/>
        <v>2.7082384369866874E-2</v>
      </c>
      <c r="P79" s="139">
        <f t="shared" si="4"/>
        <v>9.7154107042344728E-2</v>
      </c>
      <c r="Q79" s="30">
        <v>134.70475408819999</v>
      </c>
      <c r="R79" s="118">
        <f t="shared" si="7"/>
        <v>1.9725682249063459E-2</v>
      </c>
      <c r="S79" s="118">
        <f t="shared" si="9"/>
        <v>3.3330334598395961E-2</v>
      </c>
      <c r="T79" s="118">
        <f t="shared" si="5"/>
        <v>0.13034926811811709</v>
      </c>
    </row>
    <row r="80" spans="11:20" x14ac:dyDescent="0.25">
      <c r="K80" s="28">
        <v>38077</v>
      </c>
      <c r="L80" s="29">
        <v>134.72891173589699</v>
      </c>
      <c r="M80" s="30">
        <v>121.895683605055</v>
      </c>
      <c r="N80" s="139">
        <f t="shared" si="6"/>
        <v>2.029611463663139E-2</v>
      </c>
      <c r="O80" s="139">
        <f t="shared" si="8"/>
        <v>4.267058101937482E-2</v>
      </c>
      <c r="P80" s="139">
        <f t="shared" si="4"/>
        <v>9.6433941578683458E-2</v>
      </c>
      <c r="Q80" s="30">
        <v>137.170917984836</v>
      </c>
      <c r="R80" s="118">
        <f t="shared" si="7"/>
        <v>1.8307920261086297E-2</v>
      </c>
      <c r="S80" s="118">
        <f t="shared" si="9"/>
        <v>4.8691287233935121E-2</v>
      </c>
      <c r="T80" s="118">
        <f t="shared" si="5"/>
        <v>0.14641774820924369</v>
      </c>
    </row>
    <row r="81" spans="11:20" x14ac:dyDescent="0.25">
      <c r="K81" s="28">
        <v>38107</v>
      </c>
      <c r="L81" s="29">
        <v>137.33697437085499</v>
      </c>
      <c r="M81" s="30">
        <v>123.881230697666</v>
      </c>
      <c r="N81" s="139">
        <f t="shared" si="6"/>
        <v>1.6288904035718144E-2</v>
      </c>
      <c r="O81" s="139">
        <f t="shared" si="8"/>
        <v>5.5303533681197781E-2</v>
      </c>
      <c r="P81" s="139">
        <f t="shared" si="4"/>
        <v>9.1021016623288986E-2</v>
      </c>
      <c r="Q81" s="30">
        <v>139.87255367877</v>
      </c>
      <c r="R81" s="118">
        <f t="shared" si="7"/>
        <v>1.9695397053715702E-2</v>
      </c>
      <c r="S81" s="118">
        <f t="shared" si="9"/>
        <v>5.8846335405595696E-2</v>
      </c>
      <c r="T81" s="118">
        <f t="shared" si="5"/>
        <v>0.15330020606611594</v>
      </c>
    </row>
    <row r="82" spans="11:20" x14ac:dyDescent="0.25">
      <c r="K82" s="28">
        <v>38138</v>
      </c>
      <c r="L82" s="29">
        <v>138.81214648480801</v>
      </c>
      <c r="M82" s="30">
        <v>124.179429639831</v>
      </c>
      <c r="N82" s="139">
        <f t="shared" si="6"/>
        <v>2.4071357742059263E-3</v>
      </c>
      <c r="O82" s="139">
        <f t="shared" si="8"/>
        <v>3.9411616820025586E-2</v>
      </c>
      <c r="P82" s="139">
        <f t="shared" si="4"/>
        <v>8.1626436525684021E-2</v>
      </c>
      <c r="Q82" s="30">
        <v>141.66739685709501</v>
      </c>
      <c r="R82" s="118">
        <f t="shared" si="7"/>
        <v>1.2831989772968733E-2</v>
      </c>
      <c r="S82" s="118">
        <f t="shared" si="9"/>
        <v>5.1688174007104015E-2</v>
      </c>
      <c r="T82" s="118">
        <f t="shared" si="5"/>
        <v>0.15302164042180388</v>
      </c>
    </row>
    <row r="83" spans="11:20" x14ac:dyDescent="0.25">
      <c r="K83" s="28">
        <v>38168</v>
      </c>
      <c r="L83" s="29">
        <v>140.89048329775301</v>
      </c>
      <c r="M83" s="30">
        <v>125.106338930257</v>
      </c>
      <c r="N83" s="139">
        <f t="shared" si="6"/>
        <v>7.4642740195731694E-3</v>
      </c>
      <c r="O83" s="139">
        <f t="shared" si="8"/>
        <v>2.6339368468571767E-2</v>
      </c>
      <c r="P83" s="139">
        <f t="shared" ref="P83:P146" si="10">M83/M71-1</f>
        <v>9.5355153297055795E-2</v>
      </c>
      <c r="Q83" s="30">
        <v>143.95467188796701</v>
      </c>
      <c r="R83" s="118">
        <f t="shared" si="7"/>
        <v>1.6145387588220039E-2</v>
      </c>
      <c r="S83" s="118">
        <f t="shared" si="9"/>
        <v>4.9454753258128203E-2</v>
      </c>
      <c r="T83" s="118">
        <f t="shared" ref="T83:T146" si="11">Q83/Q71-1</f>
        <v>0.16147925872356783</v>
      </c>
    </row>
    <row r="84" spans="11:20" x14ac:dyDescent="0.25">
      <c r="K84" s="28">
        <v>38199</v>
      </c>
      <c r="L84" s="29">
        <v>142.853967797222</v>
      </c>
      <c r="M84" s="30">
        <v>125.833108936362</v>
      </c>
      <c r="N84" s="139">
        <f t="shared" si="6"/>
        <v>5.8092180805495719E-3</v>
      </c>
      <c r="O84" s="139">
        <f t="shared" si="8"/>
        <v>1.5756044944851944E-2</v>
      </c>
      <c r="P84" s="139">
        <f t="shared" si="10"/>
        <v>0.10939064789302377</v>
      </c>
      <c r="Q84" s="30">
        <v>146.19526401144401</v>
      </c>
      <c r="R84" s="118">
        <f t="shared" si="7"/>
        <v>1.5564566916041134E-2</v>
      </c>
      <c r="S84" s="118">
        <f t="shared" si="9"/>
        <v>4.5203366681891621E-2</v>
      </c>
      <c r="T84" s="118">
        <f t="shared" si="11"/>
        <v>0.1664370536414419</v>
      </c>
    </row>
    <row r="85" spans="11:20" x14ac:dyDescent="0.25">
      <c r="K85" s="28">
        <v>38230</v>
      </c>
      <c r="L85" s="29">
        <v>145.218345283932</v>
      </c>
      <c r="M85" s="30">
        <v>128.06870832125401</v>
      </c>
      <c r="N85" s="139">
        <f t="shared" si="6"/>
        <v>1.7766384410184299E-2</v>
      </c>
      <c r="O85" s="139">
        <f t="shared" si="8"/>
        <v>3.1319830447791963E-2</v>
      </c>
      <c r="P85" s="139">
        <f t="shared" si="10"/>
        <v>0.13469681317820648</v>
      </c>
      <c r="Q85" s="30">
        <v>148.656454563235</v>
      </c>
      <c r="R85" s="118">
        <f t="shared" si="7"/>
        <v>1.6834954048841944E-2</v>
      </c>
      <c r="S85" s="118">
        <f t="shared" si="9"/>
        <v>4.9334270701607563E-2</v>
      </c>
      <c r="T85" s="118">
        <f t="shared" si="11"/>
        <v>0.1691787272951446</v>
      </c>
    </row>
    <row r="86" spans="11:20" x14ac:dyDescent="0.25">
      <c r="K86" s="28">
        <v>38260</v>
      </c>
      <c r="L86" s="29">
        <v>146.10408072938199</v>
      </c>
      <c r="M86" s="30">
        <v>129.809426565683</v>
      </c>
      <c r="N86" s="139">
        <f t="shared" si="6"/>
        <v>1.3592065284694588E-2</v>
      </c>
      <c r="O86" s="139">
        <f t="shared" si="8"/>
        <v>3.7592720525918555E-2</v>
      </c>
      <c r="P86" s="139">
        <f t="shared" si="10"/>
        <v>0.14223043761652887</v>
      </c>
      <c r="Q86" s="30">
        <v>149.35800445442899</v>
      </c>
      <c r="R86" s="118">
        <f t="shared" si="7"/>
        <v>4.7192696291271652E-3</v>
      </c>
      <c r="S86" s="118">
        <f t="shared" si="9"/>
        <v>3.7534958022530374E-2</v>
      </c>
      <c r="T86" s="118">
        <f t="shared" si="11"/>
        <v>0.15760110039676745</v>
      </c>
    </row>
    <row r="87" spans="11:20" x14ac:dyDescent="0.25">
      <c r="K87" s="28">
        <v>38291</v>
      </c>
      <c r="L87" s="29">
        <v>145.755586815154</v>
      </c>
      <c r="M87" s="30">
        <v>131.60446484020599</v>
      </c>
      <c r="N87" s="139">
        <f t="shared" si="6"/>
        <v>1.3828258255302428E-2</v>
      </c>
      <c r="O87" s="139">
        <f t="shared" si="8"/>
        <v>4.5865161821303735E-2</v>
      </c>
      <c r="P87" s="139">
        <f t="shared" si="10"/>
        <v>0.14457309646661631</v>
      </c>
      <c r="Q87" s="30">
        <v>148.723276761178</v>
      </c>
      <c r="R87" s="118">
        <f t="shared" si="7"/>
        <v>-4.2497065729386607E-3</v>
      </c>
      <c r="S87" s="118">
        <f t="shared" si="9"/>
        <v>1.7292029032733192E-2</v>
      </c>
      <c r="T87" s="118">
        <f t="shared" si="11"/>
        <v>0.14353774070071901</v>
      </c>
    </row>
    <row r="88" spans="11:20" x14ac:dyDescent="0.25">
      <c r="K88" s="28">
        <v>38321</v>
      </c>
      <c r="L88" s="29">
        <v>145.485480418035</v>
      </c>
      <c r="M88" s="30">
        <v>131.52460743559399</v>
      </c>
      <c r="N88" s="139">
        <f t="shared" si="6"/>
        <v>-6.067985969090417E-4</v>
      </c>
      <c r="O88" s="139">
        <f t="shared" si="8"/>
        <v>2.6984726867635977E-2</v>
      </c>
      <c r="P88" s="139">
        <f t="shared" si="10"/>
        <v>0.13070731138158664</v>
      </c>
      <c r="Q88" s="30">
        <v>148.52475374759001</v>
      </c>
      <c r="R88" s="118">
        <f t="shared" si="7"/>
        <v>-1.3348483029107516E-3</v>
      </c>
      <c r="S88" s="118">
        <f t="shared" si="9"/>
        <v>-8.8594078226833517E-4</v>
      </c>
      <c r="T88" s="118">
        <f t="shared" si="11"/>
        <v>0.1393445949624863</v>
      </c>
    </row>
    <row r="89" spans="11:20" x14ac:dyDescent="0.25">
      <c r="K89" s="28">
        <v>38352</v>
      </c>
      <c r="L89" s="29">
        <v>146.70320936602201</v>
      </c>
      <c r="M89" s="30">
        <v>131.999254676752</v>
      </c>
      <c r="N89" s="139">
        <f t="shared" si="6"/>
        <v>3.6088094115045433E-3</v>
      </c>
      <c r="O89" s="139">
        <f t="shared" si="8"/>
        <v>1.6869561548836787E-2</v>
      </c>
      <c r="P89" s="139">
        <f t="shared" si="10"/>
        <v>0.129094447789174</v>
      </c>
      <c r="Q89" s="30">
        <v>149.937932676342</v>
      </c>
      <c r="R89" s="118">
        <f t="shared" si="7"/>
        <v>9.5147703873901257E-3</v>
      </c>
      <c r="S89" s="118">
        <f t="shared" si="9"/>
        <v>3.882806442355502E-3</v>
      </c>
      <c r="T89" s="118">
        <f t="shared" si="11"/>
        <v>0.14629694058714882</v>
      </c>
    </row>
    <row r="90" spans="11:20" x14ac:dyDescent="0.25">
      <c r="K90" s="28">
        <v>38383</v>
      </c>
      <c r="L90" s="29">
        <v>149.949799777799</v>
      </c>
      <c r="M90" s="30">
        <v>131.73849320583199</v>
      </c>
      <c r="N90" s="139">
        <f t="shared" si="6"/>
        <v>-1.9754768430971792E-3</v>
      </c>
      <c r="O90" s="139">
        <f t="shared" si="8"/>
        <v>1.018418074103522E-3</v>
      </c>
      <c r="P90" s="139">
        <f t="shared" si="10"/>
        <v>0.12223697342207829</v>
      </c>
      <c r="Q90" s="30">
        <v>153.80871973555</v>
      </c>
      <c r="R90" s="118">
        <f t="shared" si="7"/>
        <v>2.5815929232287926E-2</v>
      </c>
      <c r="S90" s="118">
        <f t="shared" si="9"/>
        <v>3.4193994949010431E-2</v>
      </c>
      <c r="T90" s="118">
        <f t="shared" si="11"/>
        <v>0.16434421880532568</v>
      </c>
    </row>
    <row r="91" spans="11:20" x14ac:dyDescent="0.25">
      <c r="K91" s="28">
        <v>38411</v>
      </c>
      <c r="L91" s="29">
        <v>153.78149021669299</v>
      </c>
      <c r="M91" s="30">
        <v>134.39490737880499</v>
      </c>
      <c r="N91" s="139">
        <f t="shared" si="6"/>
        <v>2.016429752860871E-2</v>
      </c>
      <c r="O91" s="139">
        <f t="shared" si="8"/>
        <v>2.18232922277799E-2</v>
      </c>
      <c r="P91" s="139">
        <f t="shared" si="10"/>
        <v>0.12491761619570774</v>
      </c>
      <c r="Q91" s="30">
        <v>157.818526749547</v>
      </c>
      <c r="R91" s="118">
        <f t="shared" si="7"/>
        <v>2.6070089009850861E-2</v>
      </c>
      <c r="S91" s="118">
        <f t="shared" si="9"/>
        <v>6.2573899417138756E-2</v>
      </c>
      <c r="T91" s="118">
        <f t="shared" si="11"/>
        <v>0.17158839580533969</v>
      </c>
    </row>
    <row r="92" spans="11:20" x14ac:dyDescent="0.25">
      <c r="K92" s="28">
        <v>38442</v>
      </c>
      <c r="L92" s="29">
        <v>157.09863498093</v>
      </c>
      <c r="M92" s="30">
        <v>135.96457985390799</v>
      </c>
      <c r="N92" s="139">
        <f t="shared" si="6"/>
        <v>1.1679553233953532E-2</v>
      </c>
      <c r="O92" s="139">
        <f t="shared" si="8"/>
        <v>3.0040511871574749E-2</v>
      </c>
      <c r="P92" s="139">
        <f t="shared" si="10"/>
        <v>0.11541750973263798</v>
      </c>
      <c r="Q92" s="30">
        <v>161.46897654686799</v>
      </c>
      <c r="R92" s="118">
        <f t="shared" si="7"/>
        <v>2.3130679727571657E-2</v>
      </c>
      <c r="S92" s="118">
        <f t="shared" si="9"/>
        <v>7.6905447905681434E-2</v>
      </c>
      <c r="T92" s="118">
        <f t="shared" si="11"/>
        <v>0.1771370996053121</v>
      </c>
    </row>
    <row r="93" spans="11:20" x14ac:dyDescent="0.25">
      <c r="K93" s="28">
        <v>38472</v>
      </c>
      <c r="L93" s="29">
        <v>159.19965016727801</v>
      </c>
      <c r="M93" s="30">
        <v>137.98571871741899</v>
      </c>
      <c r="N93" s="139">
        <f t="shared" si="6"/>
        <v>1.48651866955547E-2</v>
      </c>
      <c r="O93" s="139">
        <f t="shared" si="8"/>
        <v>4.7421413131135237E-2</v>
      </c>
      <c r="P93" s="139">
        <f t="shared" si="10"/>
        <v>0.11385492330291114</v>
      </c>
      <c r="Q93" s="30">
        <v>163.75441447252601</v>
      </c>
      <c r="R93" s="118">
        <f t="shared" si="7"/>
        <v>1.4154037354628501E-2</v>
      </c>
      <c r="S93" s="118">
        <f t="shared" si="9"/>
        <v>6.4662749641737349E-2</v>
      </c>
      <c r="T93" s="118">
        <f t="shared" si="11"/>
        <v>0.17074014998398379</v>
      </c>
    </row>
    <row r="94" spans="11:20" x14ac:dyDescent="0.25">
      <c r="K94" s="28">
        <v>38503</v>
      </c>
      <c r="L94" s="29">
        <v>160.884795412324</v>
      </c>
      <c r="M94" s="30">
        <v>139.254352915715</v>
      </c>
      <c r="N94" s="139">
        <f t="shared" si="6"/>
        <v>9.1939528966331618E-3</v>
      </c>
      <c r="O94" s="139">
        <f t="shared" si="8"/>
        <v>3.6157958896561482E-2</v>
      </c>
      <c r="P94" s="139">
        <f t="shared" si="10"/>
        <v>0.12139629985100742</v>
      </c>
      <c r="Q94" s="30">
        <v>165.83850886990999</v>
      </c>
      <c r="R94" s="118">
        <f t="shared" si="7"/>
        <v>1.272695092890852E-2</v>
      </c>
      <c r="S94" s="118">
        <f t="shared" si="9"/>
        <v>5.0817747989058581E-2</v>
      </c>
      <c r="T94" s="118">
        <f t="shared" si="11"/>
        <v>0.17061873479045597</v>
      </c>
    </row>
    <row r="95" spans="11:20" x14ac:dyDescent="0.25">
      <c r="K95" s="28">
        <v>38533</v>
      </c>
      <c r="L95" s="29">
        <v>162.30601435547999</v>
      </c>
      <c r="M95" s="30">
        <v>140.747994892994</v>
      </c>
      <c r="N95" s="139">
        <f t="shared" si="6"/>
        <v>1.0725998476923904E-2</v>
      </c>
      <c r="O95" s="139">
        <f t="shared" si="8"/>
        <v>3.5181332110360897E-2</v>
      </c>
      <c r="P95" s="139">
        <f t="shared" si="10"/>
        <v>0.12502688589949673</v>
      </c>
      <c r="Q95" s="30">
        <v>167.42125416367199</v>
      </c>
      <c r="R95" s="118">
        <f t="shared" si="7"/>
        <v>9.5438948682513569E-3</v>
      </c>
      <c r="S95" s="118">
        <f t="shared" si="9"/>
        <v>3.6863289432421009E-2</v>
      </c>
      <c r="T95" s="118">
        <f t="shared" si="11"/>
        <v>0.1630136901285697</v>
      </c>
    </row>
    <row r="96" spans="11:20" x14ac:dyDescent="0.25">
      <c r="K96" s="28">
        <v>38564</v>
      </c>
      <c r="L96" s="29">
        <v>164.095509177732</v>
      </c>
      <c r="M96" s="30">
        <v>144.3481987566</v>
      </c>
      <c r="N96" s="139">
        <f t="shared" si="6"/>
        <v>2.5579077459278343E-2</v>
      </c>
      <c r="O96" s="139">
        <f t="shared" si="8"/>
        <v>4.6109699600222598E-2</v>
      </c>
      <c r="P96" s="139">
        <f t="shared" si="10"/>
        <v>0.14714004904386258</v>
      </c>
      <c r="Q96" s="30">
        <v>168.93429917829599</v>
      </c>
      <c r="R96" s="118">
        <f t="shared" si="7"/>
        <v>9.0373532451550886E-3</v>
      </c>
      <c r="S96" s="118">
        <f t="shared" si="9"/>
        <v>3.1632030943746114E-2</v>
      </c>
      <c r="T96" s="118">
        <f t="shared" si="11"/>
        <v>0.1555387947797815</v>
      </c>
    </row>
    <row r="97" spans="11:20" x14ac:dyDescent="0.25">
      <c r="K97" s="28">
        <v>38595</v>
      </c>
      <c r="L97" s="29">
        <v>166.30696612635199</v>
      </c>
      <c r="M97" s="30">
        <v>148.093496578144</v>
      </c>
      <c r="N97" s="139">
        <f t="shared" si="6"/>
        <v>2.5946273343246284E-2</v>
      </c>
      <c r="O97" s="139">
        <f t="shared" si="8"/>
        <v>6.3474810498591605E-2</v>
      </c>
      <c r="P97" s="139">
        <f t="shared" si="10"/>
        <v>0.15635972689486954</v>
      </c>
      <c r="Q97" s="30">
        <v>170.78828166539699</v>
      </c>
      <c r="R97" s="118">
        <f t="shared" si="7"/>
        <v>1.0974577075933523E-2</v>
      </c>
      <c r="S97" s="118">
        <f t="shared" si="9"/>
        <v>2.9846944652461849E-2</v>
      </c>
      <c r="T97" s="118">
        <f t="shared" si="11"/>
        <v>0.14887901885718402</v>
      </c>
    </row>
    <row r="98" spans="11:20" x14ac:dyDescent="0.25">
      <c r="K98" s="28">
        <v>38625</v>
      </c>
      <c r="L98" s="29">
        <v>168.02652562338099</v>
      </c>
      <c r="M98" s="30">
        <v>152.05609908177399</v>
      </c>
      <c r="N98" s="139">
        <f t="shared" si="6"/>
        <v>2.6757437667352724E-2</v>
      </c>
      <c r="O98" s="139">
        <f t="shared" si="8"/>
        <v>8.0342914990562786E-2</v>
      </c>
      <c r="P98" s="139">
        <f t="shared" si="10"/>
        <v>0.17137948379145085</v>
      </c>
      <c r="Q98" s="30">
        <v>171.669832077227</v>
      </c>
      <c r="R98" s="118">
        <f t="shared" si="7"/>
        <v>5.1616563105723046E-3</v>
      </c>
      <c r="S98" s="118">
        <f t="shared" si="9"/>
        <v>2.5376574406745123E-2</v>
      </c>
      <c r="T98" s="118">
        <f t="shared" si="11"/>
        <v>0.14938488033700015</v>
      </c>
    </row>
    <row r="99" spans="11:20" x14ac:dyDescent="0.25">
      <c r="K99" s="28">
        <v>38656</v>
      </c>
      <c r="L99" s="29">
        <v>169.21176375113799</v>
      </c>
      <c r="M99" s="30">
        <v>152.40571711728001</v>
      </c>
      <c r="N99" s="139">
        <f t="shared" si="6"/>
        <v>2.2992700563624346E-3</v>
      </c>
      <c r="O99" s="139">
        <f t="shared" si="8"/>
        <v>5.5820013204782581E-2</v>
      </c>
      <c r="P99" s="139">
        <f t="shared" si="10"/>
        <v>0.15805886450988482</v>
      </c>
      <c r="Q99" s="30">
        <v>172.97112245875999</v>
      </c>
      <c r="R99" s="118">
        <f t="shared" si="7"/>
        <v>7.5801925462803954E-3</v>
      </c>
      <c r="S99" s="118">
        <f t="shared" si="9"/>
        <v>2.3895818078976783E-2</v>
      </c>
      <c r="T99" s="118">
        <f t="shared" si="11"/>
        <v>0.16304001784817812</v>
      </c>
    </row>
    <row r="100" spans="11:20" x14ac:dyDescent="0.25">
      <c r="K100" s="28">
        <v>38686</v>
      </c>
      <c r="L100" s="29">
        <v>169.15841124751401</v>
      </c>
      <c r="M100" s="30">
        <v>151.14058024158501</v>
      </c>
      <c r="N100" s="139">
        <f t="shared" si="6"/>
        <v>-8.3011116618508796E-3</v>
      </c>
      <c r="O100" s="139">
        <f t="shared" si="8"/>
        <v>2.0575404955970988E-2</v>
      </c>
      <c r="P100" s="139">
        <f t="shared" si="10"/>
        <v>0.14914298691670091</v>
      </c>
      <c r="Q100" s="30">
        <v>173.25158181397299</v>
      </c>
      <c r="R100" s="118">
        <f t="shared" si="7"/>
        <v>1.6214229937709934E-3</v>
      </c>
      <c r="S100" s="118">
        <f t="shared" si="9"/>
        <v>1.4423121566396579E-2</v>
      </c>
      <c r="T100" s="118">
        <f t="shared" si="11"/>
        <v>0.16648287536234485</v>
      </c>
    </row>
    <row r="101" spans="11:20" x14ac:dyDescent="0.25">
      <c r="K101" s="28">
        <v>38717</v>
      </c>
      <c r="L101" s="29">
        <v>170.65851309873301</v>
      </c>
      <c r="M101" s="30">
        <v>150.48508497579201</v>
      </c>
      <c r="N101" s="139">
        <f t="shared" si="6"/>
        <v>-4.3369905338808135E-3</v>
      </c>
      <c r="O101" s="139">
        <f t="shared" si="8"/>
        <v>-1.0331805928660009E-2</v>
      </c>
      <c r="P101" s="139">
        <f t="shared" si="10"/>
        <v>0.14004495968033503</v>
      </c>
      <c r="Q101" s="30">
        <v>175.351082330574</v>
      </c>
      <c r="R101" s="118">
        <f t="shared" si="7"/>
        <v>1.211821845791472E-2</v>
      </c>
      <c r="S101" s="118">
        <f t="shared" si="9"/>
        <v>2.1443780825107117E-2</v>
      </c>
      <c r="T101" s="118">
        <f t="shared" si="11"/>
        <v>0.16949113010040739</v>
      </c>
    </row>
    <row r="102" spans="11:20" x14ac:dyDescent="0.25">
      <c r="K102" s="28">
        <v>38748</v>
      </c>
      <c r="L102" s="29">
        <v>172.38613807368901</v>
      </c>
      <c r="M102" s="30">
        <v>151.07499391121999</v>
      </c>
      <c r="N102" s="139">
        <f t="shared" si="6"/>
        <v>3.9200491897444234E-3</v>
      </c>
      <c r="O102" s="139">
        <f t="shared" si="8"/>
        <v>-8.7314520165669984E-3</v>
      </c>
      <c r="P102" s="139">
        <f t="shared" si="10"/>
        <v>0.14677942820536205</v>
      </c>
      <c r="Q102" s="30">
        <v>177.24860590624399</v>
      </c>
      <c r="R102" s="118">
        <f t="shared" si="7"/>
        <v>1.0821282369348317E-2</v>
      </c>
      <c r="S102" s="118">
        <f t="shared" si="9"/>
        <v>2.4729465743646539E-2</v>
      </c>
      <c r="T102" s="118">
        <f t="shared" si="11"/>
        <v>0.15239634144927039</v>
      </c>
    </row>
    <row r="103" spans="11:20" x14ac:dyDescent="0.25">
      <c r="K103" s="28">
        <v>38776</v>
      </c>
      <c r="L103" s="29">
        <v>175.24242086509801</v>
      </c>
      <c r="M103" s="30">
        <v>153.55958714142801</v>
      </c>
      <c r="N103" s="139">
        <f t="shared" si="6"/>
        <v>1.6446091877177826E-2</v>
      </c>
      <c r="O103" s="139">
        <f t="shared" si="8"/>
        <v>1.6005012657596129E-2</v>
      </c>
      <c r="P103" s="139">
        <f t="shared" si="10"/>
        <v>0.14259974679401743</v>
      </c>
      <c r="Q103" s="30">
        <v>180.00541954751401</v>
      </c>
      <c r="R103" s="118">
        <f t="shared" si="7"/>
        <v>1.5553372773652319E-2</v>
      </c>
      <c r="S103" s="118">
        <f t="shared" si="9"/>
        <v>3.8982834458578752E-2</v>
      </c>
      <c r="T103" s="118">
        <f t="shared" si="11"/>
        <v>0.14058484295178419</v>
      </c>
    </row>
    <row r="104" spans="11:20" x14ac:dyDescent="0.25">
      <c r="K104" s="28">
        <v>38807</v>
      </c>
      <c r="L104" s="29">
        <v>175.90794590158001</v>
      </c>
      <c r="M104" s="30">
        <v>154.27900520916899</v>
      </c>
      <c r="N104" s="139">
        <f t="shared" si="6"/>
        <v>4.6849440085976468E-3</v>
      </c>
      <c r="O104" s="139">
        <f t="shared" si="8"/>
        <v>2.521127083117447E-2</v>
      </c>
      <c r="P104" s="139">
        <f t="shared" si="10"/>
        <v>0.13469997388245947</v>
      </c>
      <c r="Q104" s="30">
        <v>180.37495738857299</v>
      </c>
      <c r="R104" s="118">
        <f t="shared" si="7"/>
        <v>2.0529261951551803E-3</v>
      </c>
      <c r="S104" s="118">
        <f t="shared" si="9"/>
        <v>2.8650379519916003E-2</v>
      </c>
      <c r="T104" s="118">
        <f t="shared" si="11"/>
        <v>0.11708738883482894</v>
      </c>
    </row>
    <row r="105" spans="11:20" x14ac:dyDescent="0.25">
      <c r="K105" s="28">
        <v>38837</v>
      </c>
      <c r="L105" s="29">
        <v>177.12967881905701</v>
      </c>
      <c r="M105" s="30">
        <v>155.39417600754899</v>
      </c>
      <c r="N105" s="139">
        <f t="shared" si="6"/>
        <v>7.2282731980808368E-3</v>
      </c>
      <c r="O105" s="139">
        <f t="shared" si="8"/>
        <v>2.8589655935165492E-2</v>
      </c>
      <c r="P105" s="139">
        <f t="shared" si="10"/>
        <v>0.12616129735701698</v>
      </c>
      <c r="Q105" s="30">
        <v>181.56702723652199</v>
      </c>
      <c r="R105" s="118">
        <f t="shared" si="7"/>
        <v>6.608843407130971E-3</v>
      </c>
      <c r="S105" s="118">
        <f t="shared" si="9"/>
        <v>2.4363640595076008E-2</v>
      </c>
      <c r="T105" s="118">
        <f t="shared" si="11"/>
        <v>0.10877638212913343</v>
      </c>
    </row>
    <row r="106" spans="11:20" x14ac:dyDescent="0.25">
      <c r="K106" s="28">
        <v>38868</v>
      </c>
      <c r="L106" s="29">
        <v>177.64100680233599</v>
      </c>
      <c r="M106" s="30">
        <v>155.10058806848701</v>
      </c>
      <c r="N106" s="139">
        <f t="shared" si="6"/>
        <v>-1.8893110836258886E-3</v>
      </c>
      <c r="O106" s="139">
        <f t="shared" si="8"/>
        <v>1.0035198425219383E-2</v>
      </c>
      <c r="P106" s="139">
        <f t="shared" si="10"/>
        <v>0.11379346369418775</v>
      </c>
      <c r="Q106" s="30">
        <v>182.39214670264701</v>
      </c>
      <c r="R106" s="118">
        <f t="shared" si="7"/>
        <v>4.544434519215601E-3</v>
      </c>
      <c r="S106" s="118">
        <f t="shared" si="9"/>
        <v>1.3259196090498859E-2</v>
      </c>
      <c r="T106" s="118">
        <f t="shared" si="11"/>
        <v>9.9817816413932725E-2</v>
      </c>
    </row>
    <row r="107" spans="11:20" x14ac:dyDescent="0.25">
      <c r="K107" s="28">
        <v>38898</v>
      </c>
      <c r="L107" s="29">
        <v>179.16230615527999</v>
      </c>
      <c r="M107" s="30">
        <v>156.24149827209001</v>
      </c>
      <c r="N107" s="139">
        <f t="shared" si="6"/>
        <v>7.3559373166220965E-3</v>
      </c>
      <c r="O107" s="139">
        <f t="shared" si="8"/>
        <v>1.2720415589018819E-2</v>
      </c>
      <c r="P107" s="139">
        <f t="shared" si="10"/>
        <v>0.11007974494325978</v>
      </c>
      <c r="Q107" s="30">
        <v>184.02622482032399</v>
      </c>
      <c r="R107" s="118">
        <f t="shared" si="7"/>
        <v>8.9591473493702001E-3</v>
      </c>
      <c r="S107" s="118">
        <f t="shared" si="9"/>
        <v>2.0242651666357636E-2</v>
      </c>
      <c r="T107" s="118">
        <f t="shared" si="11"/>
        <v>9.9180780478557828E-2</v>
      </c>
    </row>
    <row r="108" spans="11:20" x14ac:dyDescent="0.25">
      <c r="K108" s="28">
        <v>38929</v>
      </c>
      <c r="L108" s="29">
        <v>178.823522365542</v>
      </c>
      <c r="M108" s="30">
        <v>156.123334166333</v>
      </c>
      <c r="N108" s="139">
        <f t="shared" si="6"/>
        <v>-7.5629142746214129E-4</v>
      </c>
      <c r="O108" s="139">
        <f t="shared" si="8"/>
        <v>4.6923132997505057E-3</v>
      </c>
      <c r="P108" s="139">
        <f t="shared" si="10"/>
        <v>8.1574522655376125E-2</v>
      </c>
      <c r="Q108" s="30">
        <v>183.845688932656</v>
      </c>
      <c r="R108" s="118">
        <f t="shared" si="7"/>
        <v>-9.8103347957201326E-4</v>
      </c>
      <c r="S108" s="118">
        <f t="shared" si="9"/>
        <v>1.2549975239533273E-2</v>
      </c>
      <c r="T108" s="118">
        <f t="shared" si="11"/>
        <v>8.8267390499677578E-2</v>
      </c>
    </row>
    <row r="109" spans="11:20" x14ac:dyDescent="0.25">
      <c r="K109" s="28">
        <v>38960</v>
      </c>
      <c r="L109" s="29">
        <v>178.14338409805001</v>
      </c>
      <c r="M109" s="30">
        <v>157.23347619394599</v>
      </c>
      <c r="N109" s="139">
        <f t="shared" si="6"/>
        <v>7.1106733246566467E-3</v>
      </c>
      <c r="O109" s="139">
        <f t="shared" si="8"/>
        <v>1.3751644349131453E-2</v>
      </c>
      <c r="P109" s="139">
        <f t="shared" si="10"/>
        <v>6.1717629922925843E-2</v>
      </c>
      <c r="Q109" s="30">
        <v>182.84973886880999</v>
      </c>
      <c r="R109" s="118">
        <f t="shared" si="7"/>
        <v>-5.4173153019151377E-3</v>
      </c>
      <c r="S109" s="118">
        <f t="shared" si="9"/>
        <v>2.508837000032571E-3</v>
      </c>
      <c r="T109" s="118">
        <f t="shared" si="11"/>
        <v>7.0622276222928493E-2</v>
      </c>
    </row>
    <row r="110" spans="11:20" x14ac:dyDescent="0.25">
      <c r="K110" s="28">
        <v>38990</v>
      </c>
      <c r="L110" s="29">
        <v>176.28740881992999</v>
      </c>
      <c r="M110" s="30">
        <v>156.564811990083</v>
      </c>
      <c r="N110" s="139">
        <f t="shared" si="6"/>
        <v>-4.2526834618742404E-3</v>
      </c>
      <c r="O110" s="139">
        <f t="shared" si="8"/>
        <v>2.0693203890680412E-3</v>
      </c>
      <c r="P110" s="139">
        <f t="shared" si="10"/>
        <v>2.9651641305649123E-2</v>
      </c>
      <c r="Q110" s="30">
        <v>180.61183534559001</v>
      </c>
      <c r="R110" s="118">
        <f t="shared" si="7"/>
        <v>-1.2239030457821043E-2</v>
      </c>
      <c r="S110" s="118">
        <f t="shared" si="9"/>
        <v>-1.8553820131166909E-2</v>
      </c>
      <c r="T110" s="118">
        <f t="shared" si="11"/>
        <v>5.2088378954902037E-2</v>
      </c>
    </row>
    <row r="111" spans="11:20" x14ac:dyDescent="0.25">
      <c r="K111" s="28">
        <v>39021</v>
      </c>
      <c r="L111" s="29">
        <v>175.16128974717199</v>
      </c>
      <c r="M111" s="30">
        <v>157.48794456187301</v>
      </c>
      <c r="N111" s="139">
        <f t="shared" si="6"/>
        <v>5.8961688776433263E-3</v>
      </c>
      <c r="O111" s="139">
        <f t="shared" si="8"/>
        <v>8.7405921915948426E-3</v>
      </c>
      <c r="P111" s="139">
        <f t="shared" si="10"/>
        <v>3.3346698147039389E-2</v>
      </c>
      <c r="Q111" s="30">
        <v>178.85618071312101</v>
      </c>
      <c r="R111" s="118">
        <f t="shared" si="7"/>
        <v>-9.7205957135071408E-3</v>
      </c>
      <c r="S111" s="118">
        <f t="shared" si="9"/>
        <v>-2.713965308897015E-2</v>
      </c>
      <c r="T111" s="118">
        <f t="shared" si="11"/>
        <v>3.4023357024604683E-2</v>
      </c>
    </row>
    <row r="112" spans="11:20" x14ac:dyDescent="0.25">
      <c r="K112" s="28">
        <v>39051</v>
      </c>
      <c r="L112" s="29">
        <v>175.50362555811699</v>
      </c>
      <c r="M112" s="30">
        <v>158.554994869007</v>
      </c>
      <c r="N112" s="139">
        <f t="shared" si="6"/>
        <v>6.7754411939433545E-3</v>
      </c>
      <c r="O112" s="139">
        <f t="shared" si="8"/>
        <v>8.4048175175555073E-3</v>
      </c>
      <c r="P112" s="139">
        <f t="shared" si="10"/>
        <v>4.9056412351803136E-2</v>
      </c>
      <c r="Q112" s="30">
        <v>178.88901821452399</v>
      </c>
      <c r="R112" s="118">
        <f t="shared" si="7"/>
        <v>1.8359724149341616E-4</v>
      </c>
      <c r="S112" s="118">
        <f t="shared" si="9"/>
        <v>-2.1661068146931917E-2</v>
      </c>
      <c r="T112" s="118">
        <f t="shared" si="11"/>
        <v>3.2539018354268867E-2</v>
      </c>
    </row>
    <row r="113" spans="11:20" x14ac:dyDescent="0.25">
      <c r="K113" s="28">
        <v>39082</v>
      </c>
      <c r="L113" s="29">
        <v>176.991886929929</v>
      </c>
      <c r="M113" s="30">
        <v>162.258739685092</v>
      </c>
      <c r="N113" s="139">
        <f t="shared" si="6"/>
        <v>2.3359370161406101E-2</v>
      </c>
      <c r="O113" s="139">
        <f t="shared" si="8"/>
        <v>3.6367863395573519E-2</v>
      </c>
      <c r="P113" s="139">
        <f t="shared" si="10"/>
        <v>7.8238017483220901E-2</v>
      </c>
      <c r="Q113" s="30">
        <v>179.66630856065399</v>
      </c>
      <c r="R113" s="118">
        <f t="shared" si="7"/>
        <v>4.3450981725321469E-3</v>
      </c>
      <c r="S113" s="118">
        <f t="shared" si="9"/>
        <v>-5.2351319232585292E-3</v>
      </c>
      <c r="T113" s="118">
        <f t="shared" si="11"/>
        <v>2.4609065269097563E-2</v>
      </c>
    </row>
    <row r="114" spans="11:20" x14ac:dyDescent="0.25">
      <c r="K114" s="28">
        <v>39113</v>
      </c>
      <c r="L114" s="29">
        <v>179.70529678450399</v>
      </c>
      <c r="M114" s="30">
        <v>164.80383742246099</v>
      </c>
      <c r="N114" s="139">
        <f t="shared" si="6"/>
        <v>1.5685427745269376E-2</v>
      </c>
      <c r="O114" s="139">
        <f t="shared" si="8"/>
        <v>4.64536690788655E-2</v>
      </c>
      <c r="P114" s="139">
        <f t="shared" si="10"/>
        <v>9.087436084431566E-2</v>
      </c>
      <c r="Q114" s="30">
        <v>182.50183227237</v>
      </c>
      <c r="R114" s="118">
        <f t="shared" si="7"/>
        <v>1.5782167143255865E-2</v>
      </c>
      <c r="S114" s="118">
        <f t="shared" si="9"/>
        <v>2.0383145523477753E-2</v>
      </c>
      <c r="T114" s="118">
        <f t="shared" si="11"/>
        <v>2.9637617397705762E-2</v>
      </c>
    </row>
    <row r="115" spans="11:20" x14ac:dyDescent="0.25">
      <c r="K115" s="28">
        <v>39141</v>
      </c>
      <c r="L115" s="29">
        <v>181.90380828589099</v>
      </c>
      <c r="M115" s="30">
        <v>167.60201454796299</v>
      </c>
      <c r="N115" s="139">
        <f t="shared" si="6"/>
        <v>1.6978834772694684E-2</v>
      </c>
      <c r="O115" s="139">
        <f t="shared" si="8"/>
        <v>5.7059190638745427E-2</v>
      </c>
      <c r="P115" s="139">
        <f t="shared" si="10"/>
        <v>9.144611331627206E-2</v>
      </c>
      <c r="Q115" s="30">
        <v>184.682338443557</v>
      </c>
      <c r="R115" s="118">
        <f t="shared" si="7"/>
        <v>1.1947859065506661E-2</v>
      </c>
      <c r="S115" s="118">
        <f t="shared" si="9"/>
        <v>3.2384996501493735E-2</v>
      </c>
      <c r="T115" s="118">
        <f t="shared" si="11"/>
        <v>2.5982100471194203E-2</v>
      </c>
    </row>
    <row r="116" spans="11:20" x14ac:dyDescent="0.25">
      <c r="K116" s="28">
        <v>39172</v>
      </c>
      <c r="L116" s="29">
        <v>183.551801625027</v>
      </c>
      <c r="M116" s="30">
        <v>167.12870507442699</v>
      </c>
      <c r="N116" s="139">
        <f t="shared" si="6"/>
        <v>-2.8240082603574468E-3</v>
      </c>
      <c r="O116" s="139">
        <f t="shared" si="8"/>
        <v>3.0013578305775779E-2</v>
      </c>
      <c r="P116" s="139">
        <f t="shared" si="10"/>
        <v>8.3288713508598233E-2</v>
      </c>
      <c r="Q116" s="30">
        <v>186.91760967794499</v>
      </c>
      <c r="R116" s="118">
        <f t="shared" si="7"/>
        <v>1.2103329713204491E-2</v>
      </c>
      <c r="S116" s="118">
        <f t="shared" si="9"/>
        <v>4.0359826922380604E-2</v>
      </c>
      <c r="T116" s="118">
        <f t="shared" si="11"/>
        <v>3.6272509133723485E-2</v>
      </c>
    </row>
    <row r="117" spans="11:20" x14ac:dyDescent="0.25">
      <c r="K117" s="28">
        <v>39202</v>
      </c>
      <c r="L117" s="29">
        <v>185.120561835063</v>
      </c>
      <c r="M117" s="30">
        <v>168.300459631276</v>
      </c>
      <c r="N117" s="139">
        <f t="shared" si="6"/>
        <v>7.0110909812122202E-3</v>
      </c>
      <c r="O117" s="139">
        <f t="shared" si="8"/>
        <v>2.121687373001957E-2</v>
      </c>
      <c r="P117" s="139">
        <f t="shared" si="10"/>
        <v>8.3055130863463056E-2</v>
      </c>
      <c r="Q117" s="30">
        <v>188.49611856058701</v>
      </c>
      <c r="R117" s="118">
        <f t="shared" si="7"/>
        <v>8.4449447291869983E-3</v>
      </c>
      <c r="S117" s="118">
        <f t="shared" si="9"/>
        <v>3.2845074559421317E-2</v>
      </c>
      <c r="T117" s="118">
        <f t="shared" si="11"/>
        <v>3.8162718360964742E-2</v>
      </c>
    </row>
    <row r="118" spans="11:20" x14ac:dyDescent="0.25">
      <c r="K118" s="28">
        <v>39233</v>
      </c>
      <c r="L118" s="29">
        <v>185.36190030485599</v>
      </c>
      <c r="M118" s="30">
        <v>168.14175468369999</v>
      </c>
      <c r="N118" s="139">
        <f t="shared" si="6"/>
        <v>-9.4298582382790208E-4</v>
      </c>
      <c r="O118" s="139">
        <f t="shared" si="8"/>
        <v>3.2203678290665394E-3</v>
      </c>
      <c r="P118" s="139">
        <f t="shared" si="10"/>
        <v>8.4081993354238271E-2</v>
      </c>
      <c r="Q118" s="30">
        <v>188.79619558936099</v>
      </c>
      <c r="R118" s="118">
        <f t="shared" si="7"/>
        <v>1.5919533572652522E-3</v>
      </c>
      <c r="S118" s="118">
        <f t="shared" si="9"/>
        <v>2.2275314361266174E-2</v>
      </c>
      <c r="T118" s="118">
        <f t="shared" si="11"/>
        <v>3.5111428877222739E-2</v>
      </c>
    </row>
    <row r="119" spans="11:20" x14ac:dyDescent="0.25">
      <c r="K119" s="28">
        <v>39263</v>
      </c>
      <c r="L119" s="29">
        <v>186.41974601216901</v>
      </c>
      <c r="M119" s="30">
        <v>170.65214220164401</v>
      </c>
      <c r="N119" s="139">
        <f t="shared" si="6"/>
        <v>1.4930185084998326E-2</v>
      </c>
      <c r="O119" s="139">
        <f t="shared" si="8"/>
        <v>2.1082178107273419E-2</v>
      </c>
      <c r="P119" s="139">
        <f t="shared" si="10"/>
        <v>9.2233139651914264E-2</v>
      </c>
      <c r="Q119" s="30">
        <v>189.385113352513</v>
      </c>
      <c r="R119" s="118">
        <f t="shared" si="7"/>
        <v>3.1193306693155787E-3</v>
      </c>
      <c r="S119" s="118">
        <f t="shared" si="9"/>
        <v>1.3201023054058236E-2</v>
      </c>
      <c r="T119" s="118">
        <f t="shared" si="11"/>
        <v>2.9120243799062973E-2</v>
      </c>
    </row>
    <row r="120" spans="11:20" x14ac:dyDescent="0.25">
      <c r="K120" s="28">
        <v>39294</v>
      </c>
      <c r="L120" s="29">
        <v>186.25587458847201</v>
      </c>
      <c r="M120" s="30">
        <v>170.5207708973</v>
      </c>
      <c r="N120" s="139">
        <f t="shared" si="6"/>
        <v>-7.6981925130936713E-4</v>
      </c>
      <c r="O120" s="139">
        <f t="shared" si="8"/>
        <v>1.3192544279964524E-2</v>
      </c>
      <c r="P120" s="139">
        <f t="shared" si="10"/>
        <v>9.221835293133096E-2</v>
      </c>
      <c r="Q120" s="30">
        <v>189.134345995469</v>
      </c>
      <c r="R120" s="118">
        <f t="shared" si="7"/>
        <v>-1.3241133508589131E-3</v>
      </c>
      <c r="S120" s="118">
        <f t="shared" si="9"/>
        <v>3.3858916552536034E-3</v>
      </c>
      <c r="T120" s="118">
        <f t="shared" si="11"/>
        <v>2.8766826644220478E-2</v>
      </c>
    </row>
    <row r="121" spans="11:20" x14ac:dyDescent="0.25">
      <c r="K121" s="28">
        <v>39325</v>
      </c>
      <c r="L121" s="29">
        <v>187.17931558076501</v>
      </c>
      <c r="M121" s="30">
        <v>170.61735939260899</v>
      </c>
      <c r="N121" s="139">
        <f t="shared" si="6"/>
        <v>5.6643243401222065E-4</v>
      </c>
      <c r="O121" s="139">
        <f t="shared" si="8"/>
        <v>1.4723319103966626E-2</v>
      </c>
      <c r="P121" s="139">
        <f t="shared" si="10"/>
        <v>8.5121079318720261E-2</v>
      </c>
      <c r="Q121" s="30">
        <v>190.315821334291</v>
      </c>
      <c r="R121" s="118">
        <f t="shared" si="7"/>
        <v>6.2467519191373722E-3</v>
      </c>
      <c r="S121" s="118">
        <f t="shared" si="9"/>
        <v>8.0490273661830702E-3</v>
      </c>
      <c r="T121" s="118">
        <f t="shared" si="11"/>
        <v>4.0831791785263194E-2</v>
      </c>
    </row>
    <row r="122" spans="11:20" x14ac:dyDescent="0.25">
      <c r="K122" s="28">
        <v>39355</v>
      </c>
      <c r="L122" s="29">
        <v>185.27023685575799</v>
      </c>
      <c r="M122" s="30">
        <v>166.131716231887</v>
      </c>
      <c r="N122" s="139">
        <f t="shared" si="6"/>
        <v>-2.6290661024708784E-2</v>
      </c>
      <c r="O122" s="139">
        <f t="shared" si="8"/>
        <v>-2.648912525466951E-2</v>
      </c>
      <c r="P122" s="139">
        <f t="shared" si="10"/>
        <v>6.110507284618949E-2</v>
      </c>
      <c r="Q122" s="30">
        <v>188.90673759514499</v>
      </c>
      <c r="R122" s="118">
        <f t="shared" si="7"/>
        <v>-7.4039232748335237E-3</v>
      </c>
      <c r="S122" s="118">
        <f t="shared" si="9"/>
        <v>-2.5259417115726102E-3</v>
      </c>
      <c r="T122" s="118">
        <f t="shared" si="11"/>
        <v>4.5926681569251393E-2</v>
      </c>
    </row>
    <row r="123" spans="11:20" x14ac:dyDescent="0.25">
      <c r="K123" s="28">
        <v>39386</v>
      </c>
      <c r="L123" s="29">
        <v>182.20967715166401</v>
      </c>
      <c r="M123" s="30">
        <v>161.27874477094699</v>
      </c>
      <c r="N123" s="139">
        <f t="shared" si="6"/>
        <v>-2.9211589279955597E-2</v>
      </c>
      <c r="O123" s="139">
        <f t="shared" si="8"/>
        <v>-5.4198829138059845E-2</v>
      </c>
      <c r="P123" s="139">
        <f t="shared" si="10"/>
        <v>2.4070415164918701E-2</v>
      </c>
      <c r="Q123" s="30">
        <v>186.437598916078</v>
      </c>
      <c r="R123" s="118">
        <f t="shared" si="7"/>
        <v>-1.3070675564567313E-2</v>
      </c>
      <c r="S123" s="118">
        <f t="shared" si="9"/>
        <v>-1.425836785591339E-2</v>
      </c>
      <c r="T123" s="118">
        <f t="shared" si="11"/>
        <v>4.2388348966912792E-2</v>
      </c>
    </row>
    <row r="124" spans="11:20" x14ac:dyDescent="0.25">
      <c r="K124" s="28">
        <v>39416</v>
      </c>
      <c r="L124" s="29">
        <v>179.410639687778</v>
      </c>
      <c r="M124" s="30">
        <v>155.59868479447701</v>
      </c>
      <c r="N124" s="139">
        <f t="shared" si="6"/>
        <v>-3.5218899951986682E-2</v>
      </c>
      <c r="O124" s="139">
        <f t="shared" si="8"/>
        <v>-8.8025477897430093E-2</v>
      </c>
      <c r="P124" s="139">
        <f t="shared" si="10"/>
        <v>-1.8645329193018534E-2</v>
      </c>
      <c r="Q124" s="30">
        <v>184.356850614629</v>
      </c>
      <c r="R124" s="118">
        <f t="shared" si="7"/>
        <v>-1.1160561568836935E-2</v>
      </c>
      <c r="S124" s="118">
        <f t="shared" si="9"/>
        <v>-3.1310958163562441E-2</v>
      </c>
      <c r="T124" s="118">
        <f t="shared" si="11"/>
        <v>3.0565500636534182E-2</v>
      </c>
    </row>
    <row r="125" spans="11:20" x14ac:dyDescent="0.25">
      <c r="K125" s="28">
        <v>39447</v>
      </c>
      <c r="L125" s="29">
        <v>178.913524285873</v>
      </c>
      <c r="M125" s="30">
        <v>153.79474206954399</v>
      </c>
      <c r="N125" s="139">
        <f t="shared" si="6"/>
        <v>-1.159356023680902E-2</v>
      </c>
      <c r="O125" s="139">
        <f t="shared" si="8"/>
        <v>-7.4260198125703059E-2</v>
      </c>
      <c r="P125" s="139">
        <f t="shared" si="10"/>
        <v>-5.2163585345077479E-2</v>
      </c>
      <c r="Q125" s="30">
        <v>184.00140455584</v>
      </c>
      <c r="R125" s="118">
        <f t="shared" si="7"/>
        <v>-1.928032821150838E-3</v>
      </c>
      <c r="S125" s="118">
        <f t="shared" si="9"/>
        <v>-2.5966956508548966E-2</v>
      </c>
      <c r="T125" s="118">
        <f t="shared" si="11"/>
        <v>2.4128597230696158E-2</v>
      </c>
    </row>
    <row r="126" spans="11:20" x14ac:dyDescent="0.25">
      <c r="K126" s="28">
        <v>39478</v>
      </c>
      <c r="L126" s="29">
        <v>180.518603920842</v>
      </c>
      <c r="M126" s="30">
        <v>154.20059485426401</v>
      </c>
      <c r="N126" s="139">
        <f t="shared" si="6"/>
        <v>2.6389249675160542E-3</v>
      </c>
      <c r="O126" s="139">
        <f t="shared" si="8"/>
        <v>-4.3887679847307681E-2</v>
      </c>
      <c r="P126" s="139">
        <f t="shared" si="10"/>
        <v>-6.4338565982638096E-2</v>
      </c>
      <c r="Q126" s="30">
        <v>185.62872160216301</v>
      </c>
      <c r="R126" s="118">
        <f t="shared" si="7"/>
        <v>8.8440468715507148E-3</v>
      </c>
      <c r="S126" s="118">
        <f t="shared" si="9"/>
        <v>-4.3385954261248028E-3</v>
      </c>
      <c r="T126" s="118">
        <f t="shared" si="11"/>
        <v>1.7133468145823283E-2</v>
      </c>
    </row>
    <row r="127" spans="11:20" x14ac:dyDescent="0.25">
      <c r="K127" s="28">
        <v>39507</v>
      </c>
      <c r="L127" s="29">
        <v>180.33097249555101</v>
      </c>
      <c r="M127" s="30">
        <v>158.84230100244801</v>
      </c>
      <c r="N127" s="139">
        <f t="shared" si="6"/>
        <v>3.0101739572216957E-2</v>
      </c>
      <c r="O127" s="139">
        <f t="shared" si="8"/>
        <v>2.0846038719770199E-2</v>
      </c>
      <c r="P127" s="139">
        <f t="shared" si="10"/>
        <v>-5.2264965723357704E-2</v>
      </c>
      <c r="Q127" s="30">
        <v>184.41814887820101</v>
      </c>
      <c r="R127" s="118">
        <f t="shared" si="7"/>
        <v>-6.521473150887136E-3</v>
      </c>
      <c r="S127" s="118">
        <f t="shared" si="9"/>
        <v>3.3249788856593021E-4</v>
      </c>
      <c r="T127" s="118">
        <f t="shared" si="11"/>
        <v>-1.4305080149108473E-3</v>
      </c>
    </row>
    <row r="128" spans="11:20" x14ac:dyDescent="0.25">
      <c r="K128" s="28">
        <v>39538</v>
      </c>
      <c r="L128" s="29">
        <v>178.37884923811001</v>
      </c>
      <c r="M128" s="30">
        <v>161.332712115742</v>
      </c>
      <c r="N128" s="139">
        <f t="shared" si="6"/>
        <v>1.5678513201943689E-2</v>
      </c>
      <c r="O128" s="139">
        <f t="shared" si="8"/>
        <v>4.9013184357040274E-2</v>
      </c>
      <c r="P128" s="139">
        <f t="shared" si="10"/>
        <v>-3.4679817306691119E-2</v>
      </c>
      <c r="Q128" s="30">
        <v>181.67767157879601</v>
      </c>
      <c r="R128" s="118">
        <f t="shared" si="7"/>
        <v>-1.4860128008414963E-2</v>
      </c>
      <c r="S128" s="118">
        <f t="shared" si="9"/>
        <v>-1.2628887168841141E-2</v>
      </c>
      <c r="T128" s="118">
        <f t="shared" si="11"/>
        <v>-2.8033410592919972E-2</v>
      </c>
    </row>
    <row r="129" spans="11:20" x14ac:dyDescent="0.25">
      <c r="K129" s="28">
        <v>39568</v>
      </c>
      <c r="L129" s="29">
        <v>175.221342236173</v>
      </c>
      <c r="M129" s="30">
        <v>160.749984305726</v>
      </c>
      <c r="N129" s="139">
        <f t="shared" si="6"/>
        <v>-3.6119631435808097E-3</v>
      </c>
      <c r="O129" s="139">
        <f t="shared" si="8"/>
        <v>4.2473178898251751E-2</v>
      </c>
      <c r="P129" s="139">
        <f t="shared" si="10"/>
        <v>-4.4863070143076778E-2</v>
      </c>
      <c r="Q129" s="30">
        <v>178.19859576969401</v>
      </c>
      <c r="R129" s="118">
        <f t="shared" si="7"/>
        <v>-1.9149715971525261E-2</v>
      </c>
      <c r="S129" s="118">
        <f t="shared" si="9"/>
        <v>-4.0026811413339081E-2</v>
      </c>
      <c r="T129" s="118">
        <f t="shared" si="11"/>
        <v>-5.4629893015983422E-2</v>
      </c>
    </row>
    <row r="130" spans="11:20" x14ac:dyDescent="0.25">
      <c r="K130" s="28">
        <v>39599</v>
      </c>
      <c r="L130" s="29">
        <v>173.76725375941299</v>
      </c>
      <c r="M130" s="30">
        <v>156.378289053293</v>
      </c>
      <c r="N130" s="139">
        <f t="shared" si="6"/>
        <v>-2.7195618533427557E-2</v>
      </c>
      <c r="O130" s="139">
        <f t="shared" si="8"/>
        <v>-1.5512315885659711E-2</v>
      </c>
      <c r="P130" s="139">
        <f t="shared" si="10"/>
        <v>-6.9961596704731899E-2</v>
      </c>
      <c r="Q130" s="30">
        <v>177.28458016446299</v>
      </c>
      <c r="R130" s="118">
        <f t="shared" si="7"/>
        <v>-5.1291964523239031E-3</v>
      </c>
      <c r="S130" s="118">
        <f t="shared" si="9"/>
        <v>-3.8681489631746446E-2</v>
      </c>
      <c r="T130" s="118">
        <f t="shared" si="11"/>
        <v>-6.0973767977487214E-2</v>
      </c>
    </row>
    <row r="131" spans="11:20" x14ac:dyDescent="0.25">
      <c r="K131" s="28">
        <v>39629</v>
      </c>
      <c r="L131" s="29">
        <v>173.08753073964201</v>
      </c>
      <c r="M131" s="30">
        <v>153.40210337821901</v>
      </c>
      <c r="N131" s="139">
        <f t="shared" si="6"/>
        <v>-1.9031962129088864E-2</v>
      </c>
      <c r="O131" s="139">
        <f t="shared" si="8"/>
        <v>-4.9156855008012701E-2</v>
      </c>
      <c r="P131" s="139">
        <f t="shared" si="10"/>
        <v>-0.10108304883182895</v>
      </c>
      <c r="Q131" s="30">
        <v>176.889121716879</v>
      </c>
      <c r="R131" s="118">
        <f t="shared" si="7"/>
        <v>-2.2306420965496621E-3</v>
      </c>
      <c r="S131" s="118">
        <f t="shared" si="9"/>
        <v>-2.635739340065324E-2</v>
      </c>
      <c r="T131" s="118">
        <f t="shared" si="11"/>
        <v>-6.598191069207493E-2</v>
      </c>
    </row>
    <row r="132" spans="11:20" x14ac:dyDescent="0.25">
      <c r="K132" s="28">
        <v>39660</v>
      </c>
      <c r="L132" s="29">
        <v>172.77768115114799</v>
      </c>
      <c r="M132" s="30">
        <v>153.84931814528699</v>
      </c>
      <c r="N132" s="139">
        <f t="shared" si="6"/>
        <v>2.9153105284700498E-3</v>
      </c>
      <c r="O132" s="139">
        <f t="shared" si="8"/>
        <v>-4.2927942980789502E-2</v>
      </c>
      <c r="P132" s="139">
        <f t="shared" si="10"/>
        <v>-9.7767871117904859E-2</v>
      </c>
      <c r="Q132" s="30">
        <v>176.38675353053699</v>
      </c>
      <c r="R132" s="118">
        <f t="shared" si="7"/>
        <v>-2.8400174158028646E-3</v>
      </c>
      <c r="S132" s="118">
        <f t="shared" si="9"/>
        <v>-1.0167544987271793E-2</v>
      </c>
      <c r="T132" s="118">
        <f t="shared" si="11"/>
        <v>-6.7399669784130034E-2</v>
      </c>
    </row>
    <row r="133" spans="11:20" x14ac:dyDescent="0.25">
      <c r="K133" s="28">
        <v>39691</v>
      </c>
      <c r="L133" s="29">
        <v>171.64501356346199</v>
      </c>
      <c r="M133" s="30">
        <v>156.34051306180399</v>
      </c>
      <c r="N133" s="139">
        <f t="shared" si="6"/>
        <v>1.6192433912280757E-2</v>
      </c>
      <c r="O133" s="139">
        <f t="shared" si="8"/>
        <v>-2.4156800613250873E-4</v>
      </c>
      <c r="P133" s="139">
        <f t="shared" si="10"/>
        <v>-8.3677571740824019E-2</v>
      </c>
      <c r="Q133" s="30">
        <v>174.668745639923</v>
      </c>
      <c r="R133" s="118">
        <f t="shared" si="7"/>
        <v>-9.7400051660714304E-3</v>
      </c>
      <c r="S133" s="118">
        <f t="shared" si="9"/>
        <v>-1.4755003069716111E-2</v>
      </c>
      <c r="T133" s="118">
        <f t="shared" si="11"/>
        <v>-8.2216368479863799E-2</v>
      </c>
    </row>
    <row r="134" spans="11:20" x14ac:dyDescent="0.25">
      <c r="K134" s="28">
        <v>39721</v>
      </c>
      <c r="L134" s="29">
        <v>167.963957414205</v>
      </c>
      <c r="M134" s="30">
        <v>154.145227948349</v>
      </c>
      <c r="N134" s="139">
        <f t="shared" si="6"/>
        <v>-1.404169060509064E-2</v>
      </c>
      <c r="O134" s="139">
        <f t="shared" si="8"/>
        <v>4.8442919214595204E-3</v>
      </c>
      <c r="P134" s="139">
        <f t="shared" si="10"/>
        <v>-7.2150511385840499E-2</v>
      </c>
      <c r="Q134" s="30">
        <v>170.72225160773601</v>
      </c>
      <c r="R134" s="118">
        <f t="shared" si="7"/>
        <v>-2.2594162554545605E-2</v>
      </c>
      <c r="S134" s="118">
        <f t="shared" si="9"/>
        <v>-3.4862913271814455E-2</v>
      </c>
      <c r="T134" s="118">
        <f t="shared" si="11"/>
        <v>-9.6261712096161522E-2</v>
      </c>
    </row>
    <row r="135" spans="11:20" x14ac:dyDescent="0.25">
      <c r="K135" s="28">
        <v>39752</v>
      </c>
      <c r="L135" s="29">
        <v>163.79163892452101</v>
      </c>
      <c r="M135" s="30">
        <v>145.41269129296899</v>
      </c>
      <c r="N135" s="139">
        <f t="shared" si="6"/>
        <v>-5.6651359056707928E-2</v>
      </c>
      <c r="O135" s="139">
        <f t="shared" si="8"/>
        <v>-5.4836946656798946E-2</v>
      </c>
      <c r="P135" s="139">
        <f t="shared" si="10"/>
        <v>-9.8376593273412749E-2</v>
      </c>
      <c r="Q135" s="30">
        <v>167.21606409368701</v>
      </c>
      <c r="R135" s="118">
        <f t="shared" si="7"/>
        <v>-2.0537378584398414E-2</v>
      </c>
      <c r="S135" s="118">
        <f t="shared" si="9"/>
        <v>-5.1991939605954052E-2</v>
      </c>
      <c r="T135" s="118">
        <f t="shared" si="11"/>
        <v>-0.10309902580886199</v>
      </c>
    </row>
    <row r="136" spans="11:20" x14ac:dyDescent="0.25">
      <c r="K136" s="28">
        <v>39782</v>
      </c>
      <c r="L136" s="29">
        <v>157.88756389139999</v>
      </c>
      <c r="M136" s="30">
        <v>134.91596557871799</v>
      </c>
      <c r="N136" s="139">
        <f t="shared" ref="N136:N199" si="12">M136/M135-1</f>
        <v>-7.2185760547563316E-2</v>
      </c>
      <c r="O136" s="139">
        <f t="shared" si="8"/>
        <v>-0.13703772018847427</v>
      </c>
      <c r="P136" s="139">
        <f t="shared" si="10"/>
        <v>-0.13292348353122552</v>
      </c>
      <c r="Q136" s="30">
        <v>161.973589806322</v>
      </c>
      <c r="R136" s="118">
        <f t="shared" ref="R136:R199" si="13">Q136/Q135-1</f>
        <v>-3.1351499126470173E-2</v>
      </c>
      <c r="S136" s="118">
        <f t="shared" si="9"/>
        <v>-7.268132479620526E-2</v>
      </c>
      <c r="T136" s="118">
        <f t="shared" si="11"/>
        <v>-0.12141268813002193</v>
      </c>
    </row>
    <row r="137" spans="11:20" x14ac:dyDescent="0.25">
      <c r="K137" s="28">
        <v>39813</v>
      </c>
      <c r="L137" s="29">
        <v>155.07454744827399</v>
      </c>
      <c r="M137" s="30">
        <v>130.21465208716501</v>
      </c>
      <c r="N137" s="139">
        <f t="shared" si="12"/>
        <v>-3.4846235368711453E-2</v>
      </c>
      <c r="O137" s="139">
        <f t="shared" si="8"/>
        <v>-0.1552469458814687</v>
      </c>
      <c r="P137" s="139">
        <f t="shared" si="10"/>
        <v>-0.15332182144248063</v>
      </c>
      <c r="Q137" s="30">
        <v>159.274480950309</v>
      </c>
      <c r="R137" s="118">
        <f t="shared" si="13"/>
        <v>-1.6663882422069065E-2</v>
      </c>
      <c r="S137" s="118">
        <f t="shared" si="9"/>
        <v>-6.7054941869735041E-2</v>
      </c>
      <c r="T137" s="118">
        <f t="shared" si="11"/>
        <v>-0.13438442856031008</v>
      </c>
    </row>
    <row r="138" spans="11:20" x14ac:dyDescent="0.25">
      <c r="K138" s="28">
        <v>39844</v>
      </c>
      <c r="L138" s="29">
        <v>151.551153435684</v>
      </c>
      <c r="M138" s="30">
        <v>128.42244880514099</v>
      </c>
      <c r="N138" s="139">
        <f t="shared" si="12"/>
        <v>-1.376345329267803E-2</v>
      </c>
      <c r="O138" s="139">
        <f t="shared" ref="O138:O201" si="14">M138/M135-1</f>
        <v>-0.11684153794799834</v>
      </c>
      <c r="P138" s="139">
        <f t="shared" si="10"/>
        <v>-0.16717280548422087</v>
      </c>
      <c r="Q138" s="30">
        <v>155.49836439034499</v>
      </c>
      <c r="R138" s="118">
        <f t="shared" si="13"/>
        <v>-2.3708233343055718E-2</v>
      </c>
      <c r="S138" s="118">
        <f t="shared" ref="S138:S201" si="15">Q138/Q135-1</f>
        <v>-7.0075203401372299E-2</v>
      </c>
      <c r="T138" s="118">
        <f t="shared" si="11"/>
        <v>-0.1623151684273999</v>
      </c>
    </row>
    <row r="139" spans="11:20" x14ac:dyDescent="0.25">
      <c r="K139" s="28">
        <v>39872</v>
      </c>
      <c r="L139" s="29">
        <v>149.33071725165701</v>
      </c>
      <c r="M139" s="30">
        <v>126.744143319076</v>
      </c>
      <c r="N139" s="139">
        <f t="shared" si="12"/>
        <v>-1.3068630147455962E-2</v>
      </c>
      <c r="O139" s="139">
        <f t="shared" si="14"/>
        <v>-6.0569720007481731E-2</v>
      </c>
      <c r="P139" s="139">
        <f t="shared" si="10"/>
        <v>-0.20207562771882359</v>
      </c>
      <c r="Q139" s="30">
        <v>153.31916087019599</v>
      </c>
      <c r="R139" s="118">
        <f t="shared" si="13"/>
        <v>-1.4014317955644784E-2</v>
      </c>
      <c r="S139" s="118">
        <f t="shared" si="15"/>
        <v>-5.343111149462354E-2</v>
      </c>
      <c r="T139" s="118">
        <f t="shared" si="11"/>
        <v>-0.16863301251627005</v>
      </c>
    </row>
    <row r="140" spans="11:20" x14ac:dyDescent="0.25">
      <c r="K140" s="28">
        <v>39903</v>
      </c>
      <c r="L140" s="29">
        <v>144.63542648619699</v>
      </c>
      <c r="M140" s="30">
        <v>119.23418817823401</v>
      </c>
      <c r="N140" s="139">
        <f t="shared" si="12"/>
        <v>-5.9252877049599251E-2</v>
      </c>
      <c r="O140" s="139">
        <f t="shared" si="14"/>
        <v>-8.4325870652257606E-2</v>
      </c>
      <c r="P140" s="139">
        <f t="shared" si="10"/>
        <v>-0.26094226883947758</v>
      </c>
      <c r="Q140" s="30">
        <v>148.98167187630699</v>
      </c>
      <c r="R140" s="118">
        <f t="shared" si="13"/>
        <v>-2.8290586572941367E-2</v>
      </c>
      <c r="S140" s="118">
        <f t="shared" si="15"/>
        <v>-6.4623089729064609E-2</v>
      </c>
      <c r="T140" s="118">
        <f t="shared" si="11"/>
        <v>-0.17996707805839718</v>
      </c>
    </row>
    <row r="141" spans="11:20" x14ac:dyDescent="0.25">
      <c r="K141" s="28">
        <v>39933</v>
      </c>
      <c r="L141" s="29">
        <v>141.502337374842</v>
      </c>
      <c r="M141" s="30">
        <v>115.040462086169</v>
      </c>
      <c r="N141" s="139">
        <f t="shared" si="12"/>
        <v>-3.5172178014883815E-2</v>
      </c>
      <c r="O141" s="139">
        <f t="shared" si="14"/>
        <v>-0.10420286206562568</v>
      </c>
      <c r="P141" s="139">
        <f t="shared" si="10"/>
        <v>-0.28435164343545638</v>
      </c>
      <c r="Q141" s="30">
        <v>145.976672931043</v>
      </c>
      <c r="R141" s="118">
        <f t="shared" si="13"/>
        <v>-2.0170259250137268E-2</v>
      </c>
      <c r="S141" s="118">
        <f t="shared" si="15"/>
        <v>-6.1233386580194837E-2</v>
      </c>
      <c r="T141" s="118">
        <f t="shared" si="11"/>
        <v>-0.18082029602688343</v>
      </c>
    </row>
    <row r="142" spans="11:20" x14ac:dyDescent="0.25">
      <c r="K142" s="28">
        <v>39964</v>
      </c>
      <c r="L142" s="29">
        <v>139.295978682221</v>
      </c>
      <c r="M142" s="30">
        <v>110.611416162514</v>
      </c>
      <c r="N142" s="139">
        <f t="shared" si="12"/>
        <v>-3.8499896847923765E-2</v>
      </c>
      <c r="O142" s="139">
        <f t="shared" si="14"/>
        <v>-0.12728578010857794</v>
      </c>
      <c r="P142" s="139">
        <f t="shared" si="10"/>
        <v>-0.29266769170995255</v>
      </c>
      <c r="Q142" s="30">
        <v>143.97586680436501</v>
      </c>
      <c r="R142" s="118">
        <f t="shared" si="13"/>
        <v>-1.3706341475689943E-2</v>
      </c>
      <c r="S142" s="118">
        <f t="shared" si="15"/>
        <v>-6.0940159160806084E-2</v>
      </c>
      <c r="T142" s="118">
        <f t="shared" si="11"/>
        <v>-0.18788274383027681</v>
      </c>
    </row>
    <row r="143" spans="11:20" x14ac:dyDescent="0.25">
      <c r="K143" s="28">
        <v>39994</v>
      </c>
      <c r="L143" s="29">
        <v>139.53135367965899</v>
      </c>
      <c r="M143" s="30">
        <v>111.27620457566</v>
      </c>
      <c r="N143" s="139">
        <f t="shared" si="12"/>
        <v>6.010124779247672E-3</v>
      </c>
      <c r="O143" s="139">
        <f t="shared" si="14"/>
        <v>-6.6742464759169784E-2</v>
      </c>
      <c r="P143" s="139">
        <f t="shared" si="10"/>
        <v>-0.2746109595296482</v>
      </c>
      <c r="Q143" s="30">
        <v>144.18325864014099</v>
      </c>
      <c r="R143" s="118">
        <f t="shared" si="13"/>
        <v>1.4404624912436326E-3</v>
      </c>
      <c r="S143" s="118">
        <f t="shared" si="15"/>
        <v>-3.2208077515400113E-2</v>
      </c>
      <c r="T143" s="118">
        <f t="shared" si="11"/>
        <v>-0.18489471121398626</v>
      </c>
    </row>
    <row r="144" spans="11:20" x14ac:dyDescent="0.25">
      <c r="K144" s="28">
        <v>40025</v>
      </c>
      <c r="L144" s="29">
        <v>139.80934837233201</v>
      </c>
      <c r="M144" s="30">
        <v>109.33052184621</v>
      </c>
      <c r="N144" s="139">
        <f t="shared" si="12"/>
        <v>-1.7485164387747165E-2</v>
      </c>
      <c r="O144" s="139">
        <f t="shared" si="14"/>
        <v>-4.9634190757005703E-2</v>
      </c>
      <c r="P144" s="139">
        <f t="shared" si="10"/>
        <v>-0.28936622427559822</v>
      </c>
      <c r="Q144" s="30">
        <v>145.16005459962099</v>
      </c>
      <c r="R144" s="118">
        <f t="shared" si="13"/>
        <v>6.7746836123181442E-3</v>
      </c>
      <c r="S144" s="118">
        <f t="shared" si="15"/>
        <v>-5.5941700480306444E-3</v>
      </c>
      <c r="T144" s="118">
        <f t="shared" si="11"/>
        <v>-0.17703539696652937</v>
      </c>
    </row>
    <row r="145" spans="11:20" x14ac:dyDescent="0.25">
      <c r="K145" s="28">
        <v>40056</v>
      </c>
      <c r="L145" s="29">
        <v>138.95159407262</v>
      </c>
      <c r="M145" s="30">
        <v>108.360267066787</v>
      </c>
      <c r="N145" s="139">
        <f t="shared" si="12"/>
        <v>-8.8745097255440442E-3</v>
      </c>
      <c r="O145" s="139">
        <f t="shared" si="14"/>
        <v>-2.0351869398539613E-2</v>
      </c>
      <c r="P145" s="139">
        <f t="shared" si="10"/>
        <v>-0.30689579466871519</v>
      </c>
      <c r="Q145" s="30">
        <v>145.03133152408199</v>
      </c>
      <c r="R145" s="118">
        <f t="shared" si="13"/>
        <v>-8.8676651365304782E-4</v>
      </c>
      <c r="S145" s="118">
        <f t="shared" si="15"/>
        <v>7.330844697404304E-3</v>
      </c>
      <c r="T145" s="118">
        <f t="shared" si="11"/>
        <v>-0.1696778322146888</v>
      </c>
    </row>
    <row r="146" spans="11:20" x14ac:dyDescent="0.25">
      <c r="K146" s="28">
        <v>40086</v>
      </c>
      <c r="L146" s="29">
        <v>135.13229408872201</v>
      </c>
      <c r="M146" s="30">
        <v>105.283588820105</v>
      </c>
      <c r="N146" s="139">
        <f t="shared" si="12"/>
        <v>-2.8393047839072927E-2</v>
      </c>
      <c r="O146" s="139">
        <f t="shared" si="14"/>
        <v>-5.3853524016272969E-2</v>
      </c>
      <c r="P146" s="139">
        <f t="shared" si="10"/>
        <v>-0.31698444238972201</v>
      </c>
      <c r="Q146" s="30">
        <v>141.60812943493701</v>
      </c>
      <c r="R146" s="118">
        <f t="shared" si="13"/>
        <v>-2.3603190105005445E-2</v>
      </c>
      <c r="S146" s="118">
        <f t="shared" si="15"/>
        <v>-1.7860112397869332E-2</v>
      </c>
      <c r="T146" s="118">
        <f t="shared" si="11"/>
        <v>-0.17053501754237488</v>
      </c>
    </row>
    <row r="147" spans="11:20" x14ac:dyDescent="0.25">
      <c r="K147" s="28">
        <v>40117</v>
      </c>
      <c r="L147" s="29">
        <v>130.58325878490101</v>
      </c>
      <c r="M147" s="30">
        <v>102.87028671828899</v>
      </c>
      <c r="N147" s="139">
        <f t="shared" si="12"/>
        <v>-2.2921920964715015E-2</v>
      </c>
      <c r="O147" s="139">
        <f t="shared" si="14"/>
        <v>-5.9089035877907148E-2</v>
      </c>
      <c r="P147" s="139">
        <f t="shared" ref="P147:P210" si="16">M147/M135-1</f>
        <v>-0.29256321574413369</v>
      </c>
      <c r="Q147" s="30">
        <v>136.84524570875899</v>
      </c>
      <c r="R147" s="118">
        <f t="shared" si="13"/>
        <v>-3.3634253521909296E-2</v>
      </c>
      <c r="S147" s="118">
        <f t="shared" si="15"/>
        <v>-5.728028219468384E-2</v>
      </c>
      <c r="T147" s="118">
        <f t="shared" ref="T147:T210" si="17">Q147/Q135-1</f>
        <v>-0.18162620050614275</v>
      </c>
    </row>
    <row r="148" spans="11:20" x14ac:dyDescent="0.25">
      <c r="K148" s="28">
        <v>40147</v>
      </c>
      <c r="L148" s="29">
        <v>128.62881586159699</v>
      </c>
      <c r="M148" s="30">
        <v>101.428741335851</v>
      </c>
      <c r="N148" s="139">
        <f t="shared" si="12"/>
        <v>-1.4013233834816452E-2</v>
      </c>
      <c r="O148" s="139">
        <f t="shared" si="14"/>
        <v>-6.3967410920681922E-2</v>
      </c>
      <c r="P148" s="139">
        <f t="shared" si="16"/>
        <v>-0.24820801674008364</v>
      </c>
      <c r="Q148" s="30">
        <v>134.525859751761</v>
      </c>
      <c r="R148" s="118">
        <f t="shared" si="13"/>
        <v>-1.6948969947660597E-2</v>
      </c>
      <c r="S148" s="118">
        <f t="shared" si="15"/>
        <v>-7.2435877557785466E-2</v>
      </c>
      <c r="T148" s="118">
        <f t="shared" si="17"/>
        <v>-0.16945805848583895</v>
      </c>
    </row>
    <row r="149" spans="11:20" x14ac:dyDescent="0.25">
      <c r="K149" s="28">
        <v>40178</v>
      </c>
      <c r="L149" s="29">
        <v>129.074032045835</v>
      </c>
      <c r="M149" s="30">
        <v>101.07288357371699</v>
      </c>
      <c r="N149" s="139">
        <f t="shared" si="12"/>
        <v>-3.5084509326177571E-3</v>
      </c>
      <c r="O149" s="139">
        <f t="shared" si="14"/>
        <v>-3.9993937265785151E-2</v>
      </c>
      <c r="P149" s="139">
        <f t="shared" si="16"/>
        <v>-0.22379792171115021</v>
      </c>
      <c r="Q149" s="30">
        <v>134.64167970946301</v>
      </c>
      <c r="R149" s="118">
        <f t="shared" si="13"/>
        <v>8.609493960174408E-4</v>
      </c>
      <c r="S149" s="118">
        <f t="shared" si="15"/>
        <v>-4.9195266919155212E-2</v>
      </c>
      <c r="T149" s="118">
        <f t="shared" si="17"/>
        <v>-0.15465629581006779</v>
      </c>
    </row>
    <row r="150" spans="11:20" x14ac:dyDescent="0.25">
      <c r="K150" s="28">
        <v>40209</v>
      </c>
      <c r="L150" s="29">
        <v>131.32399108653701</v>
      </c>
      <c r="M150" s="30">
        <v>100.861747298731</v>
      </c>
      <c r="N150" s="139">
        <f t="shared" si="12"/>
        <v>-2.0889507405019714E-3</v>
      </c>
      <c r="O150" s="139">
        <f t="shared" si="14"/>
        <v>-1.9524971530976543E-2</v>
      </c>
      <c r="P150" s="139">
        <f t="shared" si="16"/>
        <v>-0.21460968672407588</v>
      </c>
      <c r="Q150" s="30">
        <v>136.91046732446199</v>
      </c>
      <c r="R150" s="118">
        <f t="shared" si="13"/>
        <v>1.6850559350527261E-2</v>
      </c>
      <c r="S150" s="118">
        <f t="shared" si="15"/>
        <v>4.7660856148268316E-4</v>
      </c>
      <c r="T150" s="118">
        <f t="shared" si="17"/>
        <v>-0.11953757287904399</v>
      </c>
    </row>
    <row r="151" spans="11:20" x14ac:dyDescent="0.25">
      <c r="K151" s="28">
        <v>40237</v>
      </c>
      <c r="L151" s="29">
        <v>132.549025613754</v>
      </c>
      <c r="M151" s="30">
        <v>101.358642279859</v>
      </c>
      <c r="N151" s="139">
        <f t="shared" si="12"/>
        <v>4.9264958662305069E-3</v>
      </c>
      <c r="O151" s="139">
        <f t="shared" si="14"/>
        <v>-6.9111629572427002E-4</v>
      </c>
      <c r="P151" s="139">
        <f t="shared" si="16"/>
        <v>-0.20028934177502378</v>
      </c>
      <c r="Q151" s="30">
        <v>138.24982362416301</v>
      </c>
      <c r="R151" s="118">
        <f t="shared" si="13"/>
        <v>9.7827165875266076E-3</v>
      </c>
      <c r="S151" s="118">
        <f t="shared" si="15"/>
        <v>2.7682141405925842E-2</v>
      </c>
      <c r="T151" s="118">
        <f t="shared" si="17"/>
        <v>-9.8287371001143597E-2</v>
      </c>
    </row>
    <row r="152" spans="11:20" x14ac:dyDescent="0.25">
      <c r="K152" s="28">
        <v>40268</v>
      </c>
      <c r="L152" s="29">
        <v>131.82683461680401</v>
      </c>
      <c r="M152" s="30">
        <v>102.79162815410299</v>
      </c>
      <c r="N152" s="139">
        <f t="shared" si="12"/>
        <v>1.4137776927668488E-2</v>
      </c>
      <c r="O152" s="139">
        <f t="shared" si="14"/>
        <v>1.7005001931427399E-2</v>
      </c>
      <c r="P152" s="139">
        <f t="shared" si="16"/>
        <v>-0.13790138780961292</v>
      </c>
      <c r="Q152" s="30">
        <v>137.18002808627301</v>
      </c>
      <c r="R152" s="118">
        <f t="shared" si="13"/>
        <v>-7.7381331118242525E-3</v>
      </c>
      <c r="S152" s="118">
        <f t="shared" si="15"/>
        <v>1.8852619651562597E-2</v>
      </c>
      <c r="T152" s="118">
        <f t="shared" si="17"/>
        <v>-7.9215407112845249E-2</v>
      </c>
    </row>
    <row r="153" spans="11:20" x14ac:dyDescent="0.25">
      <c r="K153" s="28">
        <v>40298</v>
      </c>
      <c r="L153" s="29">
        <v>129.392097973311</v>
      </c>
      <c r="M153" s="30">
        <v>106.73084374855</v>
      </c>
      <c r="N153" s="139">
        <f t="shared" si="12"/>
        <v>3.8322338746706208E-2</v>
      </c>
      <c r="O153" s="139">
        <f t="shared" si="14"/>
        <v>5.8189517899545962E-2</v>
      </c>
      <c r="P153" s="139">
        <f t="shared" si="16"/>
        <v>-7.2232136301702554E-2</v>
      </c>
      <c r="Q153" s="30">
        <v>133.73584780680901</v>
      </c>
      <c r="R153" s="118">
        <f t="shared" si="13"/>
        <v>-2.5107009580854989E-2</v>
      </c>
      <c r="S153" s="118">
        <f t="shared" si="15"/>
        <v>-2.3187558845515488E-2</v>
      </c>
      <c r="T153" s="118">
        <f t="shared" si="17"/>
        <v>-8.385466580688794E-2</v>
      </c>
    </row>
    <row r="154" spans="11:20" x14ac:dyDescent="0.25">
      <c r="K154" s="28">
        <v>40329</v>
      </c>
      <c r="L154" s="29">
        <v>125.922657221649</v>
      </c>
      <c r="M154" s="30">
        <v>108.255241096132</v>
      </c>
      <c r="N154" s="139">
        <f t="shared" si="12"/>
        <v>1.4282631843268945E-2</v>
      </c>
      <c r="O154" s="139">
        <f t="shared" si="14"/>
        <v>6.8041546938158115E-2</v>
      </c>
      <c r="P154" s="139">
        <f t="shared" si="16"/>
        <v>-2.1301373295141923E-2</v>
      </c>
      <c r="Q154" s="30">
        <v>129.41797694162699</v>
      </c>
      <c r="R154" s="118">
        <f t="shared" si="13"/>
        <v>-3.2286562922302586E-2</v>
      </c>
      <c r="S154" s="118">
        <f t="shared" si="15"/>
        <v>-6.3883240144636311E-2</v>
      </c>
      <c r="T154" s="118">
        <f t="shared" si="17"/>
        <v>-0.10111340314081485</v>
      </c>
    </row>
    <row r="155" spans="11:20" x14ac:dyDescent="0.25">
      <c r="K155" s="28">
        <v>40359</v>
      </c>
      <c r="L155" s="29">
        <v>123.857465232564</v>
      </c>
      <c r="M155" s="30">
        <v>107.81796154315801</v>
      </c>
      <c r="N155" s="139">
        <f t="shared" si="12"/>
        <v>-4.0393384056637283E-3</v>
      </c>
      <c r="O155" s="139">
        <f t="shared" si="14"/>
        <v>4.8898275854913464E-2</v>
      </c>
      <c r="P155" s="139">
        <f t="shared" si="16"/>
        <v>-3.1078010304985138E-2</v>
      </c>
      <c r="Q155" s="30">
        <v>126.984738545615</v>
      </c>
      <c r="R155" s="118">
        <f t="shared" si="13"/>
        <v>-1.880139416110238E-2</v>
      </c>
      <c r="S155" s="118">
        <f t="shared" si="15"/>
        <v>-7.4320509208863572E-2</v>
      </c>
      <c r="T155" s="118">
        <f t="shared" si="17"/>
        <v>-0.11928236507298551</v>
      </c>
    </row>
    <row r="156" spans="11:20" x14ac:dyDescent="0.25">
      <c r="K156" s="28">
        <v>40390</v>
      </c>
      <c r="L156" s="29">
        <v>123.607410965616</v>
      </c>
      <c r="M156" s="30">
        <v>104.396572067684</v>
      </c>
      <c r="N156" s="139">
        <f t="shared" si="12"/>
        <v>-3.1733019494200598E-2</v>
      </c>
      <c r="O156" s="139">
        <f t="shared" si="14"/>
        <v>-2.1870638316749069E-2</v>
      </c>
      <c r="P156" s="139">
        <f t="shared" si="16"/>
        <v>-4.5128749915475108E-2</v>
      </c>
      <c r="Q156" s="30">
        <v>127.566197089624</v>
      </c>
      <c r="R156" s="118">
        <f t="shared" si="13"/>
        <v>4.5789639815663197E-3</v>
      </c>
      <c r="S156" s="118">
        <f t="shared" si="15"/>
        <v>-4.6133111042130692E-2</v>
      </c>
      <c r="T156" s="118">
        <f t="shared" si="17"/>
        <v>-0.12120316128651365</v>
      </c>
    </row>
    <row r="157" spans="11:20" x14ac:dyDescent="0.25">
      <c r="K157" s="28">
        <v>40421</v>
      </c>
      <c r="L157" s="29">
        <v>124.447191674667</v>
      </c>
      <c r="M157" s="30">
        <v>103.37872714172801</v>
      </c>
      <c r="N157" s="139">
        <f t="shared" si="12"/>
        <v>-9.7497926013901948E-3</v>
      </c>
      <c r="O157" s="139">
        <f t="shared" si="14"/>
        <v>-4.5046446758855607E-2</v>
      </c>
      <c r="P157" s="139">
        <f t="shared" si="16"/>
        <v>-4.5972015941864175E-2</v>
      </c>
      <c r="Q157" s="30">
        <v>128.91044134907199</v>
      </c>
      <c r="R157" s="118">
        <f t="shared" si="13"/>
        <v>1.0537621173292155E-2</v>
      </c>
      <c r="S157" s="118">
        <f t="shared" si="15"/>
        <v>-3.9216776876671577E-3</v>
      </c>
      <c r="T157" s="118">
        <f t="shared" si="17"/>
        <v>-0.11115453471743919</v>
      </c>
    </row>
    <row r="158" spans="11:20" x14ac:dyDescent="0.25">
      <c r="K158" s="28">
        <v>40451</v>
      </c>
      <c r="L158" s="29">
        <v>124.155105062457</v>
      </c>
      <c r="M158" s="30">
        <v>103.518204995278</v>
      </c>
      <c r="N158" s="139">
        <f t="shared" si="12"/>
        <v>1.3491929858913121E-3</v>
      </c>
      <c r="O158" s="139">
        <f t="shared" si="14"/>
        <v>-3.9879779642827629E-2</v>
      </c>
      <c r="P158" s="139">
        <f t="shared" si="16"/>
        <v>-1.676789179217153E-2</v>
      </c>
      <c r="Q158" s="30">
        <v>128.598201725595</v>
      </c>
      <c r="R158" s="118">
        <f t="shared" si="13"/>
        <v>-2.4221437783420452E-3</v>
      </c>
      <c r="S158" s="118">
        <f t="shared" si="15"/>
        <v>1.2705961349839034E-2</v>
      </c>
      <c r="T158" s="118">
        <f t="shared" si="17"/>
        <v>-9.1872746015754125E-2</v>
      </c>
    </row>
    <row r="159" spans="11:20" x14ac:dyDescent="0.25">
      <c r="K159" s="28">
        <v>40482</v>
      </c>
      <c r="L159" s="29">
        <v>123.265038969485</v>
      </c>
      <c r="M159" s="30">
        <v>106.752597963773</v>
      </c>
      <c r="N159" s="139">
        <f t="shared" si="12"/>
        <v>3.1244677867458659E-2</v>
      </c>
      <c r="O159" s="139">
        <f t="shared" si="14"/>
        <v>2.2568038867804008E-2</v>
      </c>
      <c r="P159" s="139">
        <f t="shared" si="16"/>
        <v>3.7739869979323881E-2</v>
      </c>
      <c r="Q159" s="30">
        <v>126.58298863515699</v>
      </c>
      <c r="R159" s="118">
        <f t="shared" si="13"/>
        <v>-1.5670616411402882E-2</v>
      </c>
      <c r="S159" s="118">
        <f t="shared" si="15"/>
        <v>-7.7074372121967993E-3</v>
      </c>
      <c r="T159" s="118">
        <f t="shared" si="17"/>
        <v>-7.4991696061130653E-2</v>
      </c>
    </row>
    <row r="160" spans="11:20" x14ac:dyDescent="0.25">
      <c r="K160" s="28">
        <v>40512</v>
      </c>
      <c r="L160" s="29">
        <v>122.643070537688</v>
      </c>
      <c r="M160" s="30">
        <v>109.409035906724</v>
      </c>
      <c r="N160" s="139">
        <f t="shared" si="12"/>
        <v>2.4884058970185308E-2</v>
      </c>
      <c r="O160" s="139">
        <f t="shared" si="14"/>
        <v>5.8332201718141574E-2</v>
      </c>
      <c r="P160" s="139">
        <f t="shared" si="16"/>
        <v>7.8678828759677133E-2</v>
      </c>
      <c r="Q160" s="30">
        <v>125.136580026852</v>
      </c>
      <c r="R160" s="118">
        <f t="shared" si="13"/>
        <v>-1.1426563900097886E-2</v>
      </c>
      <c r="S160" s="118">
        <f t="shared" si="15"/>
        <v>-2.9275063235575161E-2</v>
      </c>
      <c r="T160" s="118">
        <f t="shared" si="17"/>
        <v>-6.9795351928877647E-2</v>
      </c>
    </row>
    <row r="161" spans="11:20" x14ac:dyDescent="0.25">
      <c r="K161" s="28">
        <v>40543</v>
      </c>
      <c r="L161" s="29">
        <v>123.122924838614</v>
      </c>
      <c r="M161" s="30">
        <v>112.036162790844</v>
      </c>
      <c r="N161" s="139">
        <f t="shared" si="12"/>
        <v>2.4011973621262284E-2</v>
      </c>
      <c r="O161" s="139">
        <f t="shared" si="14"/>
        <v>8.2284635788985705E-2</v>
      </c>
      <c r="P161" s="139">
        <f t="shared" si="16"/>
        <v>0.10846904559847648</v>
      </c>
      <c r="Q161" s="30">
        <v>124.874223177925</v>
      </c>
      <c r="R161" s="118">
        <f t="shared" si="13"/>
        <v>-2.0965640012752251E-3</v>
      </c>
      <c r="S161" s="118">
        <f t="shared" si="15"/>
        <v>-2.8958247453695241E-2</v>
      </c>
      <c r="T161" s="118">
        <f t="shared" si="17"/>
        <v>-7.2544078123614741E-2</v>
      </c>
    </row>
    <row r="162" spans="11:20" x14ac:dyDescent="0.25">
      <c r="K162" s="28">
        <v>40574</v>
      </c>
      <c r="L162" s="29">
        <v>122.42240330131899</v>
      </c>
      <c r="M162" s="30">
        <v>110.595681740031</v>
      </c>
      <c r="N162" s="139">
        <f t="shared" si="12"/>
        <v>-1.2857286566500759E-2</v>
      </c>
      <c r="O162" s="139">
        <f t="shared" si="14"/>
        <v>3.5999908663226776E-2</v>
      </c>
      <c r="P162" s="139">
        <f t="shared" si="16"/>
        <v>9.6507691984258015E-2</v>
      </c>
      <c r="Q162" s="30">
        <v>124.366046414775</v>
      </c>
      <c r="R162" s="118">
        <f t="shared" si="13"/>
        <v>-4.0695089043791821E-3</v>
      </c>
      <c r="S162" s="118">
        <f t="shared" si="15"/>
        <v>-1.7513745285093307E-2</v>
      </c>
      <c r="T162" s="118">
        <f t="shared" si="17"/>
        <v>-9.1624995187242764E-2</v>
      </c>
    </row>
    <row r="163" spans="11:20" x14ac:dyDescent="0.25">
      <c r="K163" s="28">
        <v>40602</v>
      </c>
      <c r="L163" s="29">
        <v>120.952667349672</v>
      </c>
      <c r="M163" s="30">
        <v>106.053803322257</v>
      </c>
      <c r="N163" s="139">
        <f t="shared" si="12"/>
        <v>-4.1067411912612095E-2</v>
      </c>
      <c r="O163" s="139">
        <f t="shared" si="14"/>
        <v>-3.0666869117898843E-2</v>
      </c>
      <c r="P163" s="139">
        <f t="shared" si="16"/>
        <v>4.6322256660012329E-2</v>
      </c>
      <c r="Q163" s="30">
        <v>123.79941208353701</v>
      </c>
      <c r="R163" s="118">
        <f t="shared" si="13"/>
        <v>-4.5561819127722947E-3</v>
      </c>
      <c r="S163" s="118">
        <f t="shared" si="15"/>
        <v>-1.068566795598902E-2</v>
      </c>
      <c r="T163" s="118">
        <f t="shared" si="17"/>
        <v>-0.10452390579470072</v>
      </c>
    </row>
    <row r="164" spans="11:20" x14ac:dyDescent="0.25">
      <c r="K164" s="28">
        <v>40633</v>
      </c>
      <c r="L164" s="29">
        <v>119.64154575655699</v>
      </c>
      <c r="M164" s="30">
        <v>101.72377436703199</v>
      </c>
      <c r="N164" s="139">
        <f t="shared" si="12"/>
        <v>-4.0828606043176952E-2</v>
      </c>
      <c r="O164" s="139">
        <f t="shared" si="14"/>
        <v>-9.2045176904744674E-2</v>
      </c>
      <c r="P164" s="139">
        <f t="shared" si="16"/>
        <v>-1.0388528776585804E-2</v>
      </c>
      <c r="Q164" s="30">
        <v>123.289204056513</v>
      </c>
      <c r="R164" s="118">
        <f t="shared" si="13"/>
        <v>-4.1212475765209922E-3</v>
      </c>
      <c r="S164" s="118">
        <f t="shared" si="15"/>
        <v>-1.2692924777226611E-2</v>
      </c>
      <c r="T164" s="118">
        <f t="shared" si="17"/>
        <v>-0.10125981327999167</v>
      </c>
    </row>
    <row r="165" spans="11:20" x14ac:dyDescent="0.25">
      <c r="K165" s="28">
        <v>40663</v>
      </c>
      <c r="L165" s="29">
        <v>120.172127462254</v>
      </c>
      <c r="M165" s="30">
        <v>101.047462533043</v>
      </c>
      <c r="N165" s="139">
        <f t="shared" si="12"/>
        <v>-6.6485129773967699E-3</v>
      </c>
      <c r="O165" s="139">
        <f t="shared" si="14"/>
        <v>-8.633446674195E-2</v>
      </c>
      <c r="P165" s="139">
        <f t="shared" si="16"/>
        <v>-5.3249660696926826E-2</v>
      </c>
      <c r="Q165" s="30">
        <v>124.197724282152</v>
      </c>
      <c r="R165" s="118">
        <f t="shared" si="13"/>
        <v>7.3690168785789378E-3</v>
      </c>
      <c r="S165" s="118">
        <f t="shared" si="15"/>
        <v>-1.3534412122552242E-3</v>
      </c>
      <c r="T165" s="118">
        <f t="shared" si="17"/>
        <v>-7.1320619572663224E-2</v>
      </c>
    </row>
    <row r="166" spans="11:20" x14ac:dyDescent="0.25">
      <c r="K166" s="28">
        <v>40694</v>
      </c>
      <c r="L166" s="29">
        <v>120.968326949825</v>
      </c>
      <c r="M166" s="30">
        <v>103.47135230025501</v>
      </c>
      <c r="N166" s="139">
        <f t="shared" si="12"/>
        <v>2.3987636170669679E-2</v>
      </c>
      <c r="O166" s="139">
        <f t="shared" si="14"/>
        <v>-2.4350385758018622E-2</v>
      </c>
      <c r="P166" s="139">
        <f t="shared" si="16"/>
        <v>-4.4190828521908143E-2</v>
      </c>
      <c r="Q166" s="30">
        <v>124.54737648327399</v>
      </c>
      <c r="R166" s="118">
        <f t="shared" si="13"/>
        <v>2.8152866982300573E-3</v>
      </c>
      <c r="S166" s="118">
        <f t="shared" si="15"/>
        <v>6.0417443600804255E-3</v>
      </c>
      <c r="T166" s="118">
        <f t="shared" si="17"/>
        <v>-3.7634651487017501E-2</v>
      </c>
    </row>
    <row r="167" spans="11:20" x14ac:dyDescent="0.25">
      <c r="K167" s="28">
        <v>40724</v>
      </c>
      <c r="L167" s="29">
        <v>120.81707898495</v>
      </c>
      <c r="M167" s="30">
        <v>106.316147678652</v>
      </c>
      <c r="N167" s="139">
        <f t="shared" si="12"/>
        <v>2.7493555608917974E-2</v>
      </c>
      <c r="O167" s="139">
        <f t="shared" si="14"/>
        <v>4.5145526109266809E-2</v>
      </c>
      <c r="P167" s="139">
        <f t="shared" si="16"/>
        <v>-1.3929162108159976E-2</v>
      </c>
      <c r="Q167" s="30">
        <v>123.600406725667</v>
      </c>
      <c r="R167" s="118">
        <f t="shared" si="13"/>
        <v>-7.6032894818476304E-3</v>
      </c>
      <c r="S167" s="118">
        <f t="shared" si="15"/>
        <v>2.5241680448464532E-3</v>
      </c>
      <c r="T167" s="118">
        <f t="shared" si="17"/>
        <v>-2.665148472729495E-2</v>
      </c>
    </row>
    <row r="168" spans="11:20" x14ac:dyDescent="0.25">
      <c r="K168" s="28">
        <v>40755</v>
      </c>
      <c r="L168" s="29">
        <v>120.42570015274801</v>
      </c>
      <c r="M168" s="30">
        <v>108.648827797515</v>
      </c>
      <c r="N168" s="139">
        <f t="shared" si="12"/>
        <v>2.1940976698231029E-2</v>
      </c>
      <c r="O168" s="139">
        <f t="shared" si="14"/>
        <v>7.5225691708847409E-2</v>
      </c>
      <c r="P168" s="139">
        <f t="shared" si="16"/>
        <v>4.0731756279067222E-2</v>
      </c>
      <c r="Q168" s="30">
        <v>122.590242749151</v>
      </c>
      <c r="R168" s="118">
        <f t="shared" si="13"/>
        <v>-8.1728208124595136E-3</v>
      </c>
      <c r="S168" s="118">
        <f t="shared" si="15"/>
        <v>-1.2942922604194607E-2</v>
      </c>
      <c r="T168" s="118">
        <f t="shared" si="17"/>
        <v>-3.9006840793231801E-2</v>
      </c>
    </row>
    <row r="169" spans="11:20" x14ac:dyDescent="0.25">
      <c r="K169" s="28">
        <v>40786</v>
      </c>
      <c r="L169" s="29">
        <v>121.12331393956801</v>
      </c>
      <c r="M169" s="30">
        <v>110.65969066809799</v>
      </c>
      <c r="N169" s="139">
        <f t="shared" si="12"/>
        <v>1.8507911326301363E-2</v>
      </c>
      <c r="O169" s="139">
        <f t="shared" si="14"/>
        <v>6.9471773665272574E-2</v>
      </c>
      <c r="P169" s="139">
        <f t="shared" si="16"/>
        <v>7.0429997811716882E-2</v>
      </c>
      <c r="Q169" s="30">
        <v>122.96368866334601</v>
      </c>
      <c r="R169" s="118">
        <f t="shared" si="13"/>
        <v>3.0462939449362736E-3</v>
      </c>
      <c r="S169" s="118">
        <f t="shared" si="15"/>
        <v>-1.2715545398426453E-2</v>
      </c>
      <c r="T169" s="118">
        <f t="shared" si="17"/>
        <v>-4.613088453884806E-2</v>
      </c>
    </row>
    <row r="170" spans="11:20" x14ac:dyDescent="0.25">
      <c r="K170" s="28">
        <v>40816</v>
      </c>
      <c r="L170" s="29">
        <v>122.66364078190399</v>
      </c>
      <c r="M170" s="30">
        <v>111.98219336681299</v>
      </c>
      <c r="N170" s="139">
        <f t="shared" si="12"/>
        <v>1.195107894058367E-2</v>
      </c>
      <c r="O170" s="139">
        <f t="shared" si="14"/>
        <v>5.3294309583968413E-2</v>
      </c>
      <c r="P170" s="139">
        <f t="shared" si="16"/>
        <v>8.1763283781061347E-2</v>
      </c>
      <c r="Q170" s="30">
        <v>124.42738589954099</v>
      </c>
      <c r="R170" s="118">
        <f t="shared" si="13"/>
        <v>1.190349160883053E-2</v>
      </c>
      <c r="S170" s="118">
        <f t="shared" si="15"/>
        <v>6.6907479981799245E-3</v>
      </c>
      <c r="T170" s="118">
        <f t="shared" si="17"/>
        <v>-3.2432924956087406E-2</v>
      </c>
    </row>
    <row r="171" spans="11:20" x14ac:dyDescent="0.25">
      <c r="K171" s="28">
        <v>40847</v>
      </c>
      <c r="L171" s="29">
        <v>123.933551775255</v>
      </c>
      <c r="M171" s="30">
        <v>114.751439745482</v>
      </c>
      <c r="N171" s="139">
        <f t="shared" si="12"/>
        <v>2.472934575944552E-2</v>
      </c>
      <c r="O171" s="139">
        <f t="shared" si="14"/>
        <v>5.6168226309263325E-2</v>
      </c>
      <c r="P171" s="139">
        <f t="shared" si="16"/>
        <v>7.4928778636595306E-2</v>
      </c>
      <c r="Q171" s="30">
        <v>125.337634960215</v>
      </c>
      <c r="R171" s="118">
        <f t="shared" si="13"/>
        <v>7.315504172119347E-3</v>
      </c>
      <c r="S171" s="118">
        <f t="shared" si="15"/>
        <v>2.2411181750294995E-2</v>
      </c>
      <c r="T171" s="118">
        <f t="shared" si="17"/>
        <v>-9.8382388373796648E-3</v>
      </c>
    </row>
    <row r="172" spans="11:20" x14ac:dyDescent="0.25">
      <c r="K172" s="28">
        <v>40877</v>
      </c>
      <c r="L172" s="29">
        <v>124.177147403764</v>
      </c>
      <c r="M172" s="30">
        <v>114.97896192428701</v>
      </c>
      <c r="N172" s="139">
        <f t="shared" si="12"/>
        <v>1.9827392084112994E-3</v>
      </c>
      <c r="O172" s="139">
        <f t="shared" si="14"/>
        <v>3.9032019971425802E-2</v>
      </c>
      <c r="P172" s="139">
        <f t="shared" si="16"/>
        <v>5.0909195674766927E-2</v>
      </c>
      <c r="Q172" s="30">
        <v>125.59470580377599</v>
      </c>
      <c r="R172" s="118">
        <f t="shared" si="13"/>
        <v>2.0510267617750433E-3</v>
      </c>
      <c r="S172" s="118">
        <f t="shared" si="15"/>
        <v>2.1396699863430957E-2</v>
      </c>
      <c r="T172" s="118">
        <f t="shared" si="17"/>
        <v>3.6610060529518318E-3</v>
      </c>
    </row>
    <row r="173" spans="11:20" x14ac:dyDescent="0.25">
      <c r="K173" s="28">
        <v>40908</v>
      </c>
      <c r="L173" s="29">
        <v>123.693490893495</v>
      </c>
      <c r="M173" s="30">
        <v>115.26252580148601</v>
      </c>
      <c r="N173" s="139">
        <f t="shared" si="12"/>
        <v>2.4662240157093951E-3</v>
      </c>
      <c r="O173" s="139">
        <f t="shared" si="14"/>
        <v>2.9293339735968926E-2</v>
      </c>
      <c r="P173" s="139">
        <f t="shared" si="16"/>
        <v>2.8797514394215629E-2</v>
      </c>
      <c r="Q173" s="30">
        <v>124.914877327702</v>
      </c>
      <c r="R173" s="118">
        <f t="shared" si="13"/>
        <v>-5.4128752619249099E-3</v>
      </c>
      <c r="S173" s="118">
        <f t="shared" si="15"/>
        <v>3.9178788868441394E-3</v>
      </c>
      <c r="T173" s="118">
        <f t="shared" si="17"/>
        <v>3.2556078222056861E-4</v>
      </c>
    </row>
    <row r="174" spans="11:20" x14ac:dyDescent="0.25">
      <c r="K174" s="28">
        <v>40939</v>
      </c>
      <c r="L174" s="29">
        <v>122.216426002501</v>
      </c>
      <c r="M174" s="30">
        <v>111.559905723529</v>
      </c>
      <c r="N174" s="139">
        <f t="shared" si="12"/>
        <v>-3.212336405271865E-2</v>
      </c>
      <c r="O174" s="139">
        <f t="shared" si="14"/>
        <v>-2.781258369421602E-2</v>
      </c>
      <c r="P174" s="139">
        <f t="shared" si="16"/>
        <v>8.718459602830908E-3</v>
      </c>
      <c r="Q174" s="30">
        <v>123.97851129243099</v>
      </c>
      <c r="R174" s="118">
        <f t="shared" si="13"/>
        <v>-7.4960329410126425E-3</v>
      </c>
      <c r="S174" s="118">
        <f t="shared" si="15"/>
        <v>-1.0843699645484928E-2</v>
      </c>
      <c r="T174" s="118">
        <f t="shared" si="17"/>
        <v>-3.1160846027985523E-3</v>
      </c>
    </row>
    <row r="175" spans="11:20" x14ac:dyDescent="0.25">
      <c r="K175" s="28">
        <v>40968</v>
      </c>
      <c r="L175" s="29">
        <v>120.38919449460499</v>
      </c>
      <c r="M175" s="30">
        <v>109.470381554708</v>
      </c>
      <c r="N175" s="139">
        <f t="shared" si="12"/>
        <v>-1.8730063953256826E-2</v>
      </c>
      <c r="O175" s="139">
        <f t="shared" si="14"/>
        <v>-4.7909463413023157E-2</v>
      </c>
      <c r="P175" s="139">
        <f t="shared" si="16"/>
        <v>3.2215518212669103E-2</v>
      </c>
      <c r="Q175" s="30">
        <v>122.263084771838</v>
      </c>
      <c r="R175" s="118">
        <f t="shared" si="13"/>
        <v>-1.3836482650987691E-2</v>
      </c>
      <c r="S175" s="118">
        <f t="shared" si="15"/>
        <v>-2.6526763294809519E-2</v>
      </c>
      <c r="T175" s="118">
        <f t="shared" si="17"/>
        <v>-1.2409811047102037E-2</v>
      </c>
    </row>
    <row r="176" spans="11:20" x14ac:dyDescent="0.25">
      <c r="K176" s="28">
        <v>40999</v>
      </c>
      <c r="L176" s="29">
        <v>120.365555884652</v>
      </c>
      <c r="M176" s="30">
        <v>108.484805694342</v>
      </c>
      <c r="N176" s="139">
        <f t="shared" si="12"/>
        <v>-9.0031280275885139E-3</v>
      </c>
      <c r="O176" s="139">
        <f t="shared" si="14"/>
        <v>-5.8802460383499788E-2</v>
      </c>
      <c r="P176" s="139">
        <f t="shared" si="16"/>
        <v>6.6464613305788012E-2</v>
      </c>
      <c r="Q176" s="30">
        <v>122.51709615415</v>
      </c>
      <c r="R176" s="118">
        <f t="shared" si="13"/>
        <v>2.0775803488519706E-3</v>
      </c>
      <c r="S176" s="118">
        <f t="shared" si="15"/>
        <v>-1.9195321044599534E-2</v>
      </c>
      <c r="T176" s="118">
        <f t="shared" si="17"/>
        <v>-6.2625751238453153E-3</v>
      </c>
    </row>
    <row r="177" spans="11:20" x14ac:dyDescent="0.25">
      <c r="K177" s="28">
        <v>41029</v>
      </c>
      <c r="L177" s="29">
        <v>121.128707696844</v>
      </c>
      <c r="M177" s="30">
        <v>110.585311967507</v>
      </c>
      <c r="N177" s="139">
        <f t="shared" si="12"/>
        <v>1.9362216300439439E-2</v>
      </c>
      <c r="O177" s="139">
        <f t="shared" si="14"/>
        <v>-8.736057544161735E-3</v>
      </c>
      <c r="P177" s="139">
        <f t="shared" si="16"/>
        <v>9.4389796590340636E-2</v>
      </c>
      <c r="Q177" s="30">
        <v>123.05718713281399</v>
      </c>
      <c r="R177" s="118">
        <f t="shared" si="13"/>
        <v>4.4082907252751546E-3</v>
      </c>
      <c r="S177" s="118">
        <f t="shared" si="15"/>
        <v>-7.4313213637793307E-3</v>
      </c>
      <c r="T177" s="118">
        <f t="shared" si="17"/>
        <v>-9.1832370997952939E-3</v>
      </c>
    </row>
    <row r="178" spans="11:20" x14ac:dyDescent="0.25">
      <c r="K178" s="28">
        <v>41060</v>
      </c>
      <c r="L178" s="29">
        <v>122.627963766505</v>
      </c>
      <c r="M178" s="30">
        <v>111.603941946704</v>
      </c>
      <c r="N178" s="139">
        <f t="shared" si="12"/>
        <v>9.2112592628603718E-3</v>
      </c>
      <c r="O178" s="139">
        <f t="shared" si="14"/>
        <v>1.9489841559835464E-2</v>
      </c>
      <c r="P178" s="139">
        <f t="shared" si="16"/>
        <v>7.8597500328880354E-2</v>
      </c>
      <c r="Q178" s="30">
        <v>124.73272341986601</v>
      </c>
      <c r="R178" s="118">
        <f t="shared" si="13"/>
        <v>1.3615915706277404E-2</v>
      </c>
      <c r="S178" s="118">
        <f t="shared" si="15"/>
        <v>2.0199381134843319E-2</v>
      </c>
      <c r="T178" s="118">
        <f t="shared" si="17"/>
        <v>1.4881641173460913E-3</v>
      </c>
    </row>
    <row r="179" spans="11:20" x14ac:dyDescent="0.25">
      <c r="K179" s="28">
        <v>41090</v>
      </c>
      <c r="L179" s="29">
        <v>123.215826363703</v>
      </c>
      <c r="M179" s="30">
        <v>112.92761137917201</v>
      </c>
      <c r="N179" s="139">
        <f t="shared" si="12"/>
        <v>1.1860418273577755E-2</v>
      </c>
      <c r="O179" s="139">
        <f t="shared" si="14"/>
        <v>4.095325291311025E-2</v>
      </c>
      <c r="P179" s="139">
        <f t="shared" si="16"/>
        <v>6.2186825283621294E-2</v>
      </c>
      <c r="Q179" s="30">
        <v>125.110928857199</v>
      </c>
      <c r="R179" s="118">
        <f t="shared" si="13"/>
        <v>3.0321268305824045E-3</v>
      </c>
      <c r="S179" s="118">
        <f t="shared" si="15"/>
        <v>2.1171189854071182E-2</v>
      </c>
      <c r="T179" s="118">
        <f t="shared" si="17"/>
        <v>1.2221012628903516E-2</v>
      </c>
    </row>
    <row r="180" spans="11:20" x14ac:dyDescent="0.25">
      <c r="K180" s="28">
        <v>41121</v>
      </c>
      <c r="L180" s="29">
        <v>124.28900066031299</v>
      </c>
      <c r="M180" s="30">
        <v>114.420315427052</v>
      </c>
      <c r="N180" s="139">
        <f t="shared" si="12"/>
        <v>1.3218238034522933E-2</v>
      </c>
      <c r="O180" s="139">
        <f t="shared" si="14"/>
        <v>3.4679139492519884E-2</v>
      </c>
      <c r="P180" s="139">
        <f t="shared" si="16"/>
        <v>5.3120569697200359E-2</v>
      </c>
      <c r="Q180" s="30">
        <v>126.106587354493</v>
      </c>
      <c r="R180" s="118">
        <f t="shared" si="13"/>
        <v>7.9582056211127128E-3</v>
      </c>
      <c r="S180" s="118">
        <f t="shared" si="15"/>
        <v>2.4780350442984211E-2</v>
      </c>
      <c r="T180" s="118">
        <f t="shared" si="17"/>
        <v>2.8683723324843147E-2</v>
      </c>
    </row>
    <row r="181" spans="11:20" x14ac:dyDescent="0.25">
      <c r="K181" s="28">
        <v>41152</v>
      </c>
      <c r="L181" s="29">
        <v>125.626539101337</v>
      </c>
      <c r="M181" s="30">
        <v>117.170330989224</v>
      </c>
      <c r="N181" s="139">
        <f t="shared" si="12"/>
        <v>2.4034329497415685E-2</v>
      </c>
      <c r="O181" s="139">
        <f t="shared" si="14"/>
        <v>4.9876276280440113E-2</v>
      </c>
      <c r="P181" s="139">
        <f t="shared" si="16"/>
        <v>5.883479595703367E-2</v>
      </c>
      <c r="Q181" s="30">
        <v>127.078839501427</v>
      </c>
      <c r="R181" s="118">
        <f t="shared" si="13"/>
        <v>7.7097649482888997E-3</v>
      </c>
      <c r="S181" s="118">
        <f t="shared" si="15"/>
        <v>1.8809146607531968E-2</v>
      </c>
      <c r="T181" s="118">
        <f t="shared" si="17"/>
        <v>3.3466390629737663E-2</v>
      </c>
    </row>
    <row r="182" spans="11:20" x14ac:dyDescent="0.25">
      <c r="K182" s="28">
        <v>41182</v>
      </c>
      <c r="L182" s="29">
        <v>126.924839457571</v>
      </c>
      <c r="M182" s="30">
        <v>117.859987829725</v>
      </c>
      <c r="N182" s="139">
        <f t="shared" si="12"/>
        <v>5.8859340472838806E-3</v>
      </c>
      <c r="O182" s="139">
        <f t="shared" si="14"/>
        <v>4.3677329134252041E-2</v>
      </c>
      <c r="P182" s="139">
        <f t="shared" si="16"/>
        <v>5.2488652759805188E-2</v>
      </c>
      <c r="Q182" s="30">
        <v>128.469892994818</v>
      </c>
      <c r="R182" s="118">
        <f t="shared" si="13"/>
        <v>1.0946381780385872E-2</v>
      </c>
      <c r="S182" s="118">
        <f t="shared" si="15"/>
        <v>2.6847887457161379E-2</v>
      </c>
      <c r="T182" s="118">
        <f t="shared" si="17"/>
        <v>3.2488885513843435E-2</v>
      </c>
    </row>
    <row r="183" spans="11:20" x14ac:dyDescent="0.25">
      <c r="K183" s="28">
        <v>41213</v>
      </c>
      <c r="L183" s="29">
        <v>128.850376232473</v>
      </c>
      <c r="M183" s="30">
        <v>118.481639168184</v>
      </c>
      <c r="N183" s="139">
        <f t="shared" si="12"/>
        <v>5.2744900954606599E-3</v>
      </c>
      <c r="O183" s="139">
        <f t="shared" si="14"/>
        <v>3.5494778405162464E-2</v>
      </c>
      <c r="P183" s="139">
        <f t="shared" si="16"/>
        <v>3.2506776655487402E-2</v>
      </c>
      <c r="Q183" s="30">
        <v>130.61647757351599</v>
      </c>
      <c r="R183" s="118">
        <f t="shared" si="13"/>
        <v>1.6708853169081328E-2</v>
      </c>
      <c r="S183" s="118">
        <f t="shared" si="15"/>
        <v>3.5762526872172185E-2</v>
      </c>
      <c r="T183" s="118">
        <f t="shared" si="17"/>
        <v>4.2116979588585846E-2</v>
      </c>
    </row>
    <row r="184" spans="11:20" x14ac:dyDescent="0.25">
      <c r="K184" s="28">
        <v>41243</v>
      </c>
      <c r="L184" s="29">
        <v>129.77230927767201</v>
      </c>
      <c r="M184" s="30">
        <v>117.284081707197</v>
      </c>
      <c r="N184" s="139">
        <f t="shared" si="12"/>
        <v>-1.0107536234260528E-2</v>
      </c>
      <c r="O184" s="139">
        <f t="shared" si="14"/>
        <v>9.7081502640339323E-4</v>
      </c>
      <c r="P184" s="139">
        <f t="shared" si="16"/>
        <v>2.0048187462571754E-2</v>
      </c>
      <c r="Q184" s="30">
        <v>131.96433193082001</v>
      </c>
      <c r="R184" s="118">
        <f t="shared" si="13"/>
        <v>1.0319175515550061E-2</v>
      </c>
      <c r="S184" s="118">
        <f t="shared" si="15"/>
        <v>3.844457856682082E-2</v>
      </c>
      <c r="T184" s="118">
        <f t="shared" si="17"/>
        <v>5.0715721544789094E-2</v>
      </c>
    </row>
    <row r="185" spans="11:20" x14ac:dyDescent="0.25">
      <c r="K185" s="28">
        <v>41274</v>
      </c>
      <c r="L185" s="29">
        <v>130.446390312478</v>
      </c>
      <c r="M185" s="30">
        <v>117.624406484563</v>
      </c>
      <c r="N185" s="139">
        <f t="shared" si="12"/>
        <v>2.9017132795192691E-3</v>
      </c>
      <c r="O185" s="139">
        <f t="shared" si="14"/>
        <v>-1.9988237696270117E-3</v>
      </c>
      <c r="P185" s="139">
        <f t="shared" si="16"/>
        <v>2.0491314645878944E-2</v>
      </c>
      <c r="Q185" s="30">
        <v>132.61234768347899</v>
      </c>
      <c r="R185" s="118">
        <f t="shared" si="13"/>
        <v>4.9105371366460204E-3</v>
      </c>
      <c r="S185" s="118">
        <f t="shared" si="15"/>
        <v>3.2244556230992538E-2</v>
      </c>
      <c r="T185" s="118">
        <f t="shared" si="17"/>
        <v>6.162172609418981E-2</v>
      </c>
    </row>
    <row r="186" spans="11:20" x14ac:dyDescent="0.25">
      <c r="K186" s="28">
        <v>41305</v>
      </c>
      <c r="L186" s="29">
        <v>128.78930241553701</v>
      </c>
      <c r="M186" s="30">
        <v>116.052886468343</v>
      </c>
      <c r="N186" s="139">
        <f t="shared" si="12"/>
        <v>-1.336049263233674E-2</v>
      </c>
      <c r="O186" s="139">
        <f t="shared" si="14"/>
        <v>-2.0498979562507569E-2</v>
      </c>
      <c r="P186" s="139">
        <f t="shared" si="16"/>
        <v>4.0274153296155024E-2</v>
      </c>
      <c r="Q186" s="30">
        <v>130.92487086008501</v>
      </c>
      <c r="R186" s="118">
        <f t="shared" si="13"/>
        <v>-1.2724884619505161E-2</v>
      </c>
      <c r="S186" s="118">
        <f t="shared" si="15"/>
        <v>2.3610595868002182E-3</v>
      </c>
      <c r="T186" s="118">
        <f t="shared" si="17"/>
        <v>5.602873832925348E-2</v>
      </c>
    </row>
    <row r="187" spans="11:20" x14ac:dyDescent="0.25">
      <c r="K187" s="28">
        <v>41333</v>
      </c>
      <c r="L187" s="29">
        <v>127.199290339242</v>
      </c>
      <c r="M187" s="30">
        <v>117.251097777071</v>
      </c>
      <c r="N187" s="139">
        <f t="shared" si="12"/>
        <v>1.032470061875479E-2</v>
      </c>
      <c r="O187" s="139">
        <f t="shared" si="14"/>
        <v>-2.8123108989630552E-4</v>
      </c>
      <c r="P187" s="139">
        <f t="shared" si="16"/>
        <v>7.1075994363594797E-2</v>
      </c>
      <c r="Q187" s="30">
        <v>128.85991111969099</v>
      </c>
      <c r="R187" s="118">
        <f t="shared" si="13"/>
        <v>-1.5772096827964543E-2</v>
      </c>
      <c r="S187" s="118">
        <f t="shared" si="15"/>
        <v>-2.3524696148626401E-2</v>
      </c>
      <c r="T187" s="118">
        <f t="shared" si="17"/>
        <v>5.3955994650091599E-2</v>
      </c>
    </row>
    <row r="188" spans="11:20" x14ac:dyDescent="0.25">
      <c r="K188" s="28">
        <v>41364</v>
      </c>
      <c r="L188" s="29">
        <v>126.815602247192</v>
      </c>
      <c r="M188" s="30">
        <v>118.216966036698</v>
      </c>
      <c r="N188" s="139">
        <f t="shared" si="12"/>
        <v>8.2376052586168313E-3</v>
      </c>
      <c r="O188" s="139">
        <f t="shared" si="14"/>
        <v>5.0377261815366392E-3</v>
      </c>
      <c r="P188" s="139">
        <f t="shared" si="16"/>
        <v>8.9709893289356524E-2</v>
      </c>
      <c r="Q188" s="30">
        <v>128.18459245158701</v>
      </c>
      <c r="R188" s="118">
        <f t="shared" si="13"/>
        <v>-5.2407196484616225E-3</v>
      </c>
      <c r="S188" s="118">
        <f t="shared" si="15"/>
        <v>-3.3388710095535012E-2</v>
      </c>
      <c r="T188" s="118">
        <f t="shared" si="17"/>
        <v>4.625881999607806E-2</v>
      </c>
    </row>
    <row r="189" spans="11:20" x14ac:dyDescent="0.25">
      <c r="K189" s="28">
        <v>41394</v>
      </c>
      <c r="L189" s="29">
        <v>129.105874197768</v>
      </c>
      <c r="M189" s="30">
        <v>122.197320032071</v>
      </c>
      <c r="N189" s="139">
        <f t="shared" si="12"/>
        <v>3.3669904826836738E-2</v>
      </c>
      <c r="O189" s="139">
        <f t="shared" si="14"/>
        <v>5.2945116237191447E-2</v>
      </c>
      <c r="P189" s="139">
        <f t="shared" si="16"/>
        <v>0.10500497632068839</v>
      </c>
      <c r="Q189" s="30">
        <v>130.098667539833</v>
      </c>
      <c r="R189" s="118">
        <f t="shared" si="13"/>
        <v>1.4932177507752442E-2</v>
      </c>
      <c r="S189" s="118">
        <f t="shared" si="15"/>
        <v>-6.310514685440749E-3</v>
      </c>
      <c r="T189" s="118">
        <f t="shared" si="17"/>
        <v>5.7221203987209979E-2</v>
      </c>
    </row>
    <row r="190" spans="11:20" x14ac:dyDescent="0.25">
      <c r="K190" s="28">
        <v>41425</v>
      </c>
      <c r="L190" s="29">
        <v>131.88545804233101</v>
      </c>
      <c r="M190" s="30">
        <v>123.343063723295</v>
      </c>
      <c r="N190" s="139">
        <f t="shared" si="12"/>
        <v>9.3761769155271679E-3</v>
      </c>
      <c r="O190" s="139">
        <f t="shared" si="14"/>
        <v>5.1956579185353347E-2</v>
      </c>
      <c r="P190" s="139">
        <f t="shared" si="16"/>
        <v>0.10518554785633794</v>
      </c>
      <c r="Q190" s="30">
        <v>133.16336304250299</v>
      </c>
      <c r="R190" s="118">
        <f t="shared" si="13"/>
        <v>2.355670169897528E-2</v>
      </c>
      <c r="S190" s="118">
        <f t="shared" si="15"/>
        <v>3.3396359545947218E-2</v>
      </c>
      <c r="T190" s="118">
        <f t="shared" si="17"/>
        <v>6.7589637999471819E-2</v>
      </c>
    </row>
    <row r="191" spans="11:20" x14ac:dyDescent="0.25">
      <c r="K191" s="28">
        <v>41455</v>
      </c>
      <c r="L191" s="29">
        <v>134.414657735936</v>
      </c>
      <c r="M191" s="30">
        <v>124.790058676825</v>
      </c>
      <c r="N191" s="139">
        <f t="shared" si="12"/>
        <v>1.1731465960470588E-2</v>
      </c>
      <c r="O191" s="139">
        <f t="shared" si="14"/>
        <v>5.5601939894875274E-2</v>
      </c>
      <c r="P191" s="139">
        <f t="shared" si="16"/>
        <v>0.10504470211295791</v>
      </c>
      <c r="Q191" s="30">
        <v>135.87746522298301</v>
      </c>
      <c r="R191" s="118">
        <f t="shared" si="13"/>
        <v>2.0381748541554279E-2</v>
      </c>
      <c r="S191" s="118">
        <f t="shared" si="15"/>
        <v>6.0014020595349216E-2</v>
      </c>
      <c r="T191" s="118">
        <f t="shared" si="17"/>
        <v>8.6055922245392935E-2</v>
      </c>
    </row>
    <row r="192" spans="11:20" x14ac:dyDescent="0.25">
      <c r="K192" s="28">
        <v>41486</v>
      </c>
      <c r="L192" s="29">
        <v>135.499877760755</v>
      </c>
      <c r="M192" s="30">
        <v>124.441401888115</v>
      </c>
      <c r="N192" s="139">
        <f t="shared" si="12"/>
        <v>-2.7939468288330493E-3</v>
      </c>
      <c r="O192" s="139">
        <f t="shared" si="14"/>
        <v>1.8364411391796676E-2</v>
      </c>
      <c r="P192" s="139">
        <f t="shared" si="16"/>
        <v>8.7581356716778913E-2</v>
      </c>
      <c r="Q192" s="30">
        <v>137.38469462142399</v>
      </c>
      <c r="R192" s="118">
        <f t="shared" si="13"/>
        <v>1.109256340606235E-2</v>
      </c>
      <c r="S192" s="118">
        <f t="shared" si="15"/>
        <v>5.6003856298990851E-2</v>
      </c>
      <c r="T192" s="118">
        <f t="shared" si="17"/>
        <v>8.9433133538278753E-2</v>
      </c>
    </row>
    <row r="193" spans="11:20" x14ac:dyDescent="0.25">
      <c r="K193" s="28">
        <v>41517</v>
      </c>
      <c r="L193" s="29">
        <v>136.36260569869299</v>
      </c>
      <c r="M193" s="30">
        <v>125.414984127631</v>
      </c>
      <c r="N193" s="139">
        <f t="shared" si="12"/>
        <v>7.8236199909684778E-3</v>
      </c>
      <c r="O193" s="139">
        <f t="shared" si="14"/>
        <v>1.6798029348323196E-2</v>
      </c>
      <c r="P193" s="139">
        <f t="shared" si="16"/>
        <v>7.0364682499405529E-2</v>
      </c>
      <c r="Q193" s="30">
        <v>138.28322636894299</v>
      </c>
      <c r="R193" s="118">
        <f t="shared" si="13"/>
        <v>6.5402609074831641E-3</v>
      </c>
      <c r="S193" s="118">
        <f t="shared" si="15"/>
        <v>3.8447987565512598E-2</v>
      </c>
      <c r="T193" s="118">
        <f t="shared" si="17"/>
        <v>8.8168784917100007E-2</v>
      </c>
    </row>
    <row r="194" spans="11:20" x14ac:dyDescent="0.25">
      <c r="K194" s="28">
        <v>41547</v>
      </c>
      <c r="L194" s="29">
        <v>137.01450541704</v>
      </c>
      <c r="M194" s="30">
        <v>125.53593262232999</v>
      </c>
      <c r="N194" s="139">
        <f t="shared" si="12"/>
        <v>9.6438631747464143E-4</v>
      </c>
      <c r="O194" s="139">
        <f t="shared" si="14"/>
        <v>5.9770301690187377E-3</v>
      </c>
      <c r="P194" s="139">
        <f t="shared" si="16"/>
        <v>6.5127656416311686E-2</v>
      </c>
      <c r="Q194" s="30">
        <v>138.95046363573601</v>
      </c>
      <c r="R194" s="118">
        <f t="shared" si="13"/>
        <v>4.8251496896147827E-3</v>
      </c>
      <c r="S194" s="118">
        <f t="shared" si="15"/>
        <v>2.2615953334940597E-2</v>
      </c>
      <c r="T194" s="118">
        <f t="shared" si="17"/>
        <v>8.1579974861042182E-2</v>
      </c>
    </row>
    <row r="195" spans="11:20" x14ac:dyDescent="0.25">
      <c r="K195" s="28">
        <v>41578</v>
      </c>
      <c r="L195" s="29">
        <v>137.61860762619</v>
      </c>
      <c r="M195" s="30">
        <v>126.078076918337</v>
      </c>
      <c r="N195" s="139">
        <f t="shared" si="12"/>
        <v>4.3186383745443813E-3</v>
      </c>
      <c r="O195" s="139">
        <f t="shared" si="14"/>
        <v>1.3152174480431711E-2</v>
      </c>
      <c r="P195" s="139">
        <f t="shared" si="16"/>
        <v>6.4114894117643928E-2</v>
      </c>
      <c r="Q195" s="30">
        <v>139.49674227976001</v>
      </c>
      <c r="R195" s="118">
        <f t="shared" si="13"/>
        <v>3.9314632692128981E-3</v>
      </c>
      <c r="S195" s="118">
        <f t="shared" si="15"/>
        <v>1.5373238366587882E-2</v>
      </c>
      <c r="T195" s="118">
        <f t="shared" si="17"/>
        <v>6.798732343127134E-2</v>
      </c>
    </row>
    <row r="196" spans="11:20" x14ac:dyDescent="0.25">
      <c r="K196" s="28">
        <v>41608</v>
      </c>
      <c r="L196" s="29">
        <v>138.45640685334999</v>
      </c>
      <c r="M196" s="30">
        <v>126.82753483691999</v>
      </c>
      <c r="N196" s="139">
        <f t="shared" si="12"/>
        <v>5.9443952263678046E-3</v>
      </c>
      <c r="O196" s="139">
        <f t="shared" si="14"/>
        <v>1.1263013898335172E-2</v>
      </c>
      <c r="P196" s="139">
        <f t="shared" si="16"/>
        <v>8.1370404157219633E-2</v>
      </c>
      <c r="Q196" s="30">
        <v>140.34062000812901</v>
      </c>
      <c r="R196" s="118">
        <f t="shared" si="13"/>
        <v>6.0494439839793301E-3</v>
      </c>
      <c r="S196" s="118">
        <f t="shared" si="15"/>
        <v>1.4878114238503715E-2</v>
      </c>
      <c r="T196" s="118">
        <f t="shared" si="17"/>
        <v>6.347387930323567E-2</v>
      </c>
    </row>
    <row r="197" spans="11:20" x14ac:dyDescent="0.25">
      <c r="K197" s="28">
        <v>41639</v>
      </c>
      <c r="L197" s="29">
        <v>139.802872218103</v>
      </c>
      <c r="M197" s="30">
        <v>127.50591161295699</v>
      </c>
      <c r="N197" s="139">
        <f t="shared" si="12"/>
        <v>5.3488130705157122E-3</v>
      </c>
      <c r="O197" s="139">
        <f t="shared" si="14"/>
        <v>1.5692550726122301E-2</v>
      </c>
      <c r="P197" s="139">
        <f t="shared" si="16"/>
        <v>8.4008969088323004E-2</v>
      </c>
      <c r="Q197" s="30">
        <v>141.871560219673</v>
      </c>
      <c r="R197" s="118">
        <f t="shared" si="13"/>
        <v>1.0908746245066547E-2</v>
      </c>
      <c r="S197" s="118">
        <f t="shared" si="15"/>
        <v>2.1022575294133317E-2</v>
      </c>
      <c r="T197" s="118">
        <f t="shared" si="17"/>
        <v>6.9821647063319059E-2</v>
      </c>
    </row>
    <row r="198" spans="11:20" x14ac:dyDescent="0.25">
      <c r="K198" s="28">
        <v>41670</v>
      </c>
      <c r="L198" s="29">
        <v>141.880701155964</v>
      </c>
      <c r="M198" s="30">
        <v>129.74352372132699</v>
      </c>
      <c r="N198" s="139">
        <f t="shared" si="12"/>
        <v>1.7549085215454507E-2</v>
      </c>
      <c r="O198" s="139">
        <f t="shared" si="14"/>
        <v>2.9072832427196493E-2</v>
      </c>
      <c r="P198" s="139">
        <f t="shared" si="16"/>
        <v>0.1179689507914008</v>
      </c>
      <c r="Q198" s="30">
        <v>143.90851776084801</v>
      </c>
      <c r="R198" s="118">
        <f t="shared" si="13"/>
        <v>1.4357758087815586E-2</v>
      </c>
      <c r="S198" s="118">
        <f t="shared" si="15"/>
        <v>3.162636925413076E-2</v>
      </c>
      <c r="T198" s="118">
        <f t="shared" si="17"/>
        <v>9.9168682126394403E-2</v>
      </c>
    </row>
    <row r="199" spans="11:20" x14ac:dyDescent="0.25">
      <c r="K199" s="28">
        <v>41698</v>
      </c>
      <c r="L199" s="29">
        <v>142.717729028875</v>
      </c>
      <c r="M199" s="30">
        <v>131.09974803947901</v>
      </c>
      <c r="N199" s="139">
        <f t="shared" si="12"/>
        <v>1.0453117652831967E-2</v>
      </c>
      <c r="O199" s="139">
        <f t="shared" si="14"/>
        <v>3.3685218340421041E-2</v>
      </c>
      <c r="P199" s="139">
        <f t="shared" si="16"/>
        <v>0.11811104991731836</v>
      </c>
      <c r="Q199" s="30">
        <v>144.74176292426301</v>
      </c>
      <c r="R199" s="118">
        <f t="shared" si="13"/>
        <v>5.7901031598401875E-3</v>
      </c>
      <c r="S199" s="118">
        <f t="shared" si="15"/>
        <v>3.1360435174642154E-2</v>
      </c>
      <c r="T199" s="118">
        <f t="shared" si="17"/>
        <v>0.12324897376205879</v>
      </c>
    </row>
    <row r="200" spans="11:20" x14ac:dyDescent="0.25">
      <c r="K200" s="28">
        <v>41729</v>
      </c>
      <c r="L200" s="29">
        <v>143.08351207744599</v>
      </c>
      <c r="M200" s="30">
        <v>133.20472207569799</v>
      </c>
      <c r="N200" s="139">
        <f t="shared" ref="N200:N263" si="18">M200/M199-1</f>
        <v>1.6056278274349411E-2</v>
      </c>
      <c r="O200" s="139">
        <f t="shared" si="14"/>
        <v>4.46944803629159E-2</v>
      </c>
      <c r="P200" s="139">
        <f t="shared" si="16"/>
        <v>0.12678176865364099</v>
      </c>
      <c r="Q200" s="30">
        <v>144.63648881601</v>
      </c>
      <c r="R200" s="118">
        <f t="shared" ref="R200:R263" si="19">Q200/Q199-1</f>
        <v>-7.2732365646321906E-4</v>
      </c>
      <c r="S200" s="118">
        <f t="shared" si="15"/>
        <v>1.9488956011027181E-2</v>
      </c>
      <c r="T200" s="118">
        <f t="shared" si="17"/>
        <v>0.12834534985658719</v>
      </c>
    </row>
    <row r="201" spans="11:20" x14ac:dyDescent="0.25">
      <c r="K201" s="28">
        <v>41759</v>
      </c>
      <c r="L201" s="29">
        <v>143.35276943987799</v>
      </c>
      <c r="M201" s="30">
        <v>134.40489721885999</v>
      </c>
      <c r="N201" s="139">
        <f t="shared" si="18"/>
        <v>9.0100044837746474E-3</v>
      </c>
      <c r="O201" s="139">
        <f t="shared" si="14"/>
        <v>3.5927600575617502E-2</v>
      </c>
      <c r="P201" s="139">
        <f t="shared" si="16"/>
        <v>9.9900531235751044E-2</v>
      </c>
      <c r="Q201" s="30">
        <v>144.69081376893399</v>
      </c>
      <c r="R201" s="118">
        <f t="shared" si="19"/>
        <v>3.7559645818774356E-4</v>
      </c>
      <c r="S201" s="118">
        <f t="shared" si="15"/>
        <v>5.4360646628717202E-3</v>
      </c>
      <c r="T201" s="118">
        <f t="shared" si="17"/>
        <v>0.11216214973633942</v>
      </c>
    </row>
    <row r="202" spans="11:20" x14ac:dyDescent="0.25">
      <c r="K202" s="28">
        <v>41790</v>
      </c>
      <c r="L202" s="29">
        <v>145.408893244632</v>
      </c>
      <c r="M202" s="30">
        <v>135.56310460757999</v>
      </c>
      <c r="N202" s="139">
        <f t="shared" si="18"/>
        <v>8.6173005053082896E-3</v>
      </c>
      <c r="O202" s="139">
        <f t="shared" ref="O202:O265" si="20">M202/M199-1</f>
        <v>3.404550073396706E-2</v>
      </c>
      <c r="P202" s="139">
        <f t="shared" si="16"/>
        <v>9.9073596158590238E-2</v>
      </c>
      <c r="Q202" s="30">
        <v>146.90796660969201</v>
      </c>
      <c r="R202" s="118">
        <f t="shared" si="19"/>
        <v>1.5323383586042461E-2</v>
      </c>
      <c r="S202" s="118">
        <f t="shared" ref="S202:S265" si="21">Q202/Q199-1</f>
        <v>1.4965989370755883E-2</v>
      </c>
      <c r="T202" s="118">
        <f t="shared" si="17"/>
        <v>0.10321610428839967</v>
      </c>
    </row>
    <row r="203" spans="11:20" x14ac:dyDescent="0.25">
      <c r="K203" s="28">
        <v>41820</v>
      </c>
      <c r="L203" s="29">
        <v>147.77641546592801</v>
      </c>
      <c r="M203" s="30">
        <v>136.564796868494</v>
      </c>
      <c r="N203" s="139">
        <f t="shared" si="18"/>
        <v>7.3891215741455074E-3</v>
      </c>
      <c r="O203" s="139">
        <f t="shared" si="20"/>
        <v>2.5224892484566164E-2</v>
      </c>
      <c r="P203" s="139">
        <f t="shared" si="16"/>
        <v>9.4356379959421588E-2</v>
      </c>
      <c r="Q203" s="30">
        <v>149.516385510709</v>
      </c>
      <c r="R203" s="118">
        <f t="shared" si="19"/>
        <v>1.775546256076832E-2</v>
      </c>
      <c r="S203" s="118">
        <f t="shared" si="21"/>
        <v>3.37390428559603E-2</v>
      </c>
      <c r="T203" s="118">
        <f t="shared" si="17"/>
        <v>0.10037661701551248</v>
      </c>
    </row>
    <row r="204" spans="11:20" x14ac:dyDescent="0.25">
      <c r="K204" s="28">
        <v>41851</v>
      </c>
      <c r="L204" s="29">
        <v>150.38662835124899</v>
      </c>
      <c r="M204" s="30">
        <v>137.387629718601</v>
      </c>
      <c r="N204" s="139">
        <f t="shared" si="18"/>
        <v>6.0252193023020428E-3</v>
      </c>
      <c r="O204" s="139">
        <f t="shared" si="20"/>
        <v>2.2192141517611841E-2</v>
      </c>
      <c r="P204" s="139">
        <f t="shared" si="16"/>
        <v>0.10403473148049169</v>
      </c>
      <c r="Q204" s="30">
        <v>152.556122118757</v>
      </c>
      <c r="R204" s="118">
        <f t="shared" si="19"/>
        <v>2.0330458080999314E-2</v>
      </c>
      <c r="S204" s="118">
        <f t="shared" si="21"/>
        <v>5.4359417470577043E-2</v>
      </c>
      <c r="T204" s="118">
        <f t="shared" si="17"/>
        <v>0.11043025963801334</v>
      </c>
    </row>
    <row r="205" spans="11:20" x14ac:dyDescent="0.25">
      <c r="K205" s="28">
        <v>41882</v>
      </c>
      <c r="L205" s="29">
        <v>151.88306222334299</v>
      </c>
      <c r="M205" s="30">
        <v>139.204872363384</v>
      </c>
      <c r="N205" s="139">
        <f t="shared" si="18"/>
        <v>1.3227119854277269E-2</v>
      </c>
      <c r="O205" s="139">
        <f t="shared" si="20"/>
        <v>2.6864003788833024E-2</v>
      </c>
      <c r="P205" s="139">
        <f t="shared" si="16"/>
        <v>0.10995407232774879</v>
      </c>
      <c r="Q205" s="30">
        <v>153.978429196972</v>
      </c>
      <c r="R205" s="118">
        <f t="shared" si="19"/>
        <v>9.3231727344760262E-3</v>
      </c>
      <c r="S205" s="118">
        <f t="shared" si="21"/>
        <v>4.812851712844779E-2</v>
      </c>
      <c r="T205" s="118">
        <f t="shared" si="17"/>
        <v>0.11350040955910168</v>
      </c>
    </row>
    <row r="206" spans="11:20" x14ac:dyDescent="0.25">
      <c r="K206" s="28">
        <v>41912</v>
      </c>
      <c r="L206" s="29">
        <v>153.05874068121699</v>
      </c>
      <c r="M206" s="30">
        <v>140.86261370953599</v>
      </c>
      <c r="N206" s="139">
        <f t="shared" si="18"/>
        <v>1.1908644561122728E-2</v>
      </c>
      <c r="O206" s="139">
        <f t="shared" si="20"/>
        <v>3.1470898354431842E-2</v>
      </c>
      <c r="P206" s="139">
        <f t="shared" si="16"/>
        <v>0.12208999261841402</v>
      </c>
      <c r="Q206" s="30">
        <v>154.95845915175599</v>
      </c>
      <c r="R206" s="118">
        <f t="shared" si="19"/>
        <v>6.3647223828366961E-3</v>
      </c>
      <c r="S206" s="118">
        <f t="shared" si="21"/>
        <v>3.6397841095865635E-2</v>
      </c>
      <c r="T206" s="118">
        <f t="shared" si="17"/>
        <v>0.11520649227904367</v>
      </c>
    </row>
    <row r="207" spans="11:20" x14ac:dyDescent="0.25">
      <c r="K207" s="28">
        <v>41943</v>
      </c>
      <c r="L207" s="29">
        <v>153.57663365380401</v>
      </c>
      <c r="M207" s="30">
        <v>142.52263202180501</v>
      </c>
      <c r="N207" s="139">
        <f t="shared" si="18"/>
        <v>1.178466215096674E-2</v>
      </c>
      <c r="O207" s="139">
        <f t="shared" si="20"/>
        <v>3.7376016412260515E-2</v>
      </c>
      <c r="P207" s="139">
        <f t="shared" si="16"/>
        <v>0.13043151914602436</v>
      </c>
      <c r="Q207" s="30">
        <v>155.1041980425</v>
      </c>
      <c r="R207" s="118">
        <f t="shared" si="19"/>
        <v>9.4050296796832633E-4</v>
      </c>
      <c r="S207" s="118">
        <f t="shared" si="21"/>
        <v>1.6702547812269763E-2</v>
      </c>
      <c r="T207" s="118">
        <f t="shared" si="17"/>
        <v>0.11188401612590582</v>
      </c>
    </row>
    <row r="208" spans="11:20" x14ac:dyDescent="0.25">
      <c r="K208" s="28">
        <v>41973</v>
      </c>
      <c r="L208" s="29">
        <v>154.61014796424999</v>
      </c>
      <c r="M208" s="30">
        <v>143.870944472894</v>
      </c>
      <c r="N208" s="139">
        <f t="shared" si="18"/>
        <v>9.4603392595409286E-3</v>
      </c>
      <c r="O208" s="139">
        <f t="shared" si="20"/>
        <v>3.3519459702025189E-2</v>
      </c>
      <c r="P208" s="139">
        <f t="shared" si="16"/>
        <v>0.13438256651356584</v>
      </c>
      <c r="Q208" s="30">
        <v>156.029567004786</v>
      </c>
      <c r="R208" s="118">
        <f t="shared" si="19"/>
        <v>5.9661116460074659E-3</v>
      </c>
      <c r="S208" s="118">
        <f t="shared" si="21"/>
        <v>1.3320942540530512E-2</v>
      </c>
      <c r="T208" s="118">
        <f t="shared" si="17"/>
        <v>0.11179191737750793</v>
      </c>
    </row>
    <row r="209" spans="11:20" x14ac:dyDescent="0.25">
      <c r="K209" s="28">
        <v>42004</v>
      </c>
      <c r="L209" s="29">
        <v>155.51967244321901</v>
      </c>
      <c r="M209" s="30">
        <v>145.48346956424101</v>
      </c>
      <c r="N209" s="139">
        <f t="shared" si="18"/>
        <v>1.1208135855748314E-2</v>
      </c>
      <c r="O209" s="139">
        <f t="shared" si="20"/>
        <v>3.2803990590671406E-2</v>
      </c>
      <c r="P209" s="139">
        <f t="shared" si="16"/>
        <v>0.14099391725345822</v>
      </c>
      <c r="Q209" s="30">
        <v>156.78597124344901</v>
      </c>
      <c r="R209" s="118">
        <f t="shared" si="19"/>
        <v>4.8478263010227618E-3</v>
      </c>
      <c r="S209" s="118">
        <f t="shared" si="21"/>
        <v>1.1793561330545321E-2</v>
      </c>
      <c r="T209" s="118">
        <f t="shared" si="17"/>
        <v>0.1051261507287482</v>
      </c>
    </row>
    <row r="210" spans="11:20" x14ac:dyDescent="0.25">
      <c r="K210" s="28">
        <v>42035</v>
      </c>
      <c r="L210" s="29">
        <v>157.130730966051</v>
      </c>
      <c r="M210" s="30">
        <v>147.964900624466</v>
      </c>
      <c r="N210" s="139">
        <f t="shared" si="18"/>
        <v>1.7056446809094572E-2</v>
      </c>
      <c r="O210" s="139">
        <f t="shared" si="20"/>
        <v>3.8185293980736779E-2</v>
      </c>
      <c r="P210" s="139">
        <f t="shared" si="16"/>
        <v>0.14044151400016136</v>
      </c>
      <c r="Q210" s="30">
        <v>158.28516911921099</v>
      </c>
      <c r="R210" s="118">
        <f t="shared" si="19"/>
        <v>9.5620664519411314E-3</v>
      </c>
      <c r="S210" s="118">
        <f t="shared" si="21"/>
        <v>2.0508607225701025E-2</v>
      </c>
      <c r="T210" s="118">
        <f t="shared" si="17"/>
        <v>9.9901323299393496E-2</v>
      </c>
    </row>
    <row r="211" spans="11:20" x14ac:dyDescent="0.25">
      <c r="K211" s="28">
        <v>42063</v>
      </c>
      <c r="L211" s="29">
        <v>157.80396949503401</v>
      </c>
      <c r="M211" s="30">
        <v>149.002712891367</v>
      </c>
      <c r="N211" s="139">
        <f t="shared" si="18"/>
        <v>7.0139084507274685E-3</v>
      </c>
      <c r="O211" s="139">
        <f t="shared" si="20"/>
        <v>3.5669248139535537E-2</v>
      </c>
      <c r="P211" s="139">
        <f t="shared" ref="P211:P274" si="22">M211/M199-1</f>
        <v>0.13655987230804389</v>
      </c>
      <c r="Q211" s="30">
        <v>159.011386900372</v>
      </c>
      <c r="R211" s="118">
        <f t="shared" si="19"/>
        <v>4.5880342751130065E-3</v>
      </c>
      <c r="S211" s="118">
        <f t="shared" si="21"/>
        <v>1.9110608026583487E-2</v>
      </c>
      <c r="T211" s="118">
        <f t="shared" ref="T211:T274" si="23">Q211/Q199-1</f>
        <v>9.8586777498182343E-2</v>
      </c>
    </row>
    <row r="212" spans="11:20" x14ac:dyDescent="0.25">
      <c r="K212" s="28">
        <v>42094</v>
      </c>
      <c r="L212" s="29">
        <v>158.67896818559799</v>
      </c>
      <c r="M212" s="30">
        <v>150.34015113016599</v>
      </c>
      <c r="N212" s="139">
        <f t="shared" si="18"/>
        <v>8.9759321346993826E-3</v>
      </c>
      <c r="O212" s="139">
        <f t="shared" si="20"/>
        <v>3.3383047438117597E-2</v>
      </c>
      <c r="P212" s="139">
        <f t="shared" si="22"/>
        <v>0.12863980185875268</v>
      </c>
      <c r="Q212" s="30">
        <v>159.81055576273801</v>
      </c>
      <c r="R212" s="118">
        <f t="shared" si="19"/>
        <v>5.025859329600868E-3</v>
      </c>
      <c r="S212" s="118">
        <f t="shared" si="21"/>
        <v>1.9291168050951324E-2</v>
      </c>
      <c r="T212" s="118">
        <f t="shared" si="23"/>
        <v>0.10491174855627694</v>
      </c>
    </row>
    <row r="213" spans="11:20" x14ac:dyDescent="0.25">
      <c r="K213" s="28">
        <v>42124</v>
      </c>
      <c r="L213" s="29">
        <v>159.45105502550999</v>
      </c>
      <c r="M213" s="30">
        <v>150.21438939859399</v>
      </c>
      <c r="N213" s="139">
        <f t="shared" si="18"/>
        <v>-8.3651460123324028E-4</v>
      </c>
      <c r="O213" s="139">
        <f t="shared" si="20"/>
        <v>1.5202853951405526E-2</v>
      </c>
      <c r="P213" s="139">
        <f t="shared" si="22"/>
        <v>0.11762586413789977</v>
      </c>
      <c r="Q213" s="30">
        <v>160.856049177323</v>
      </c>
      <c r="R213" s="118">
        <f t="shared" si="19"/>
        <v>6.542079836936221E-3</v>
      </c>
      <c r="S213" s="118">
        <f t="shared" si="21"/>
        <v>1.6242077968630086E-2</v>
      </c>
      <c r="T213" s="118">
        <f t="shared" si="23"/>
        <v>0.11172261035316522</v>
      </c>
    </row>
    <row r="214" spans="11:20" x14ac:dyDescent="0.25">
      <c r="K214" s="28">
        <v>42155</v>
      </c>
      <c r="L214" s="29">
        <v>161.57273542302801</v>
      </c>
      <c r="M214" s="30">
        <v>151.42046352099601</v>
      </c>
      <c r="N214" s="139">
        <f t="shared" si="18"/>
        <v>8.0290185729257058E-3</v>
      </c>
      <c r="O214" s="139">
        <f t="shared" si="20"/>
        <v>1.6226218856778329E-2</v>
      </c>
      <c r="P214" s="139">
        <f t="shared" si="22"/>
        <v>0.11697400232400224</v>
      </c>
      <c r="Q214" s="30">
        <v>163.132571237956</v>
      </c>
      <c r="R214" s="118">
        <f t="shared" si="19"/>
        <v>1.4152542427070536E-2</v>
      </c>
      <c r="S214" s="118">
        <f t="shared" si="21"/>
        <v>2.5917542245990965E-2</v>
      </c>
      <c r="T214" s="118">
        <f t="shared" si="23"/>
        <v>0.11044060443209203</v>
      </c>
    </row>
    <row r="215" spans="11:20" x14ac:dyDescent="0.25">
      <c r="K215" s="28">
        <v>42185</v>
      </c>
      <c r="L215" s="29">
        <v>163.622955259837</v>
      </c>
      <c r="M215" s="30">
        <v>151.57903738510899</v>
      </c>
      <c r="N215" s="139">
        <f t="shared" si="18"/>
        <v>1.0472419673381861E-3</v>
      </c>
      <c r="O215" s="139">
        <f t="shared" si="20"/>
        <v>8.2405548060833222E-3</v>
      </c>
      <c r="P215" s="139">
        <f t="shared" si="22"/>
        <v>0.10994224617836945</v>
      </c>
      <c r="Q215" s="30">
        <v>165.51392193316599</v>
      </c>
      <c r="R215" s="118">
        <f t="shared" si="19"/>
        <v>1.45976409072619E-2</v>
      </c>
      <c r="S215" s="118">
        <f t="shared" si="21"/>
        <v>3.56882944509338E-2</v>
      </c>
      <c r="T215" s="118">
        <f t="shared" si="23"/>
        <v>0.10699520569477095</v>
      </c>
    </row>
    <row r="216" spans="11:20" x14ac:dyDescent="0.25">
      <c r="K216" s="28">
        <v>42216</v>
      </c>
      <c r="L216" s="29">
        <v>165.89287964521299</v>
      </c>
      <c r="M216" s="30">
        <v>153.71235290125901</v>
      </c>
      <c r="N216" s="139">
        <f t="shared" si="18"/>
        <v>1.407394817220009E-2</v>
      </c>
      <c r="O216" s="139">
        <f t="shared" si="20"/>
        <v>2.3286474196444473E-2</v>
      </c>
      <c r="P216" s="139">
        <f t="shared" si="22"/>
        <v>0.1188223657114873</v>
      </c>
      <c r="Q216" s="30">
        <v>167.73516880293801</v>
      </c>
      <c r="R216" s="118">
        <f t="shared" si="19"/>
        <v>1.3420302315529486E-2</v>
      </c>
      <c r="S216" s="118">
        <f t="shared" si="21"/>
        <v>4.2765688084454023E-2</v>
      </c>
      <c r="T216" s="118">
        <f t="shared" si="23"/>
        <v>9.9498115666344145E-2</v>
      </c>
    </row>
    <row r="217" spans="11:20" x14ac:dyDescent="0.25">
      <c r="K217" s="28">
        <v>42247</v>
      </c>
      <c r="L217" s="29">
        <v>167.14270265481201</v>
      </c>
      <c r="M217" s="30">
        <v>155.460220516882</v>
      </c>
      <c r="N217" s="139">
        <f t="shared" si="18"/>
        <v>1.1371028955270646E-2</v>
      </c>
      <c r="O217" s="139">
        <f t="shared" si="20"/>
        <v>2.6679069010549172E-2</v>
      </c>
      <c r="P217" s="139">
        <f t="shared" si="22"/>
        <v>0.11677283903586821</v>
      </c>
      <c r="Q217" s="30">
        <v>168.87524018304899</v>
      </c>
      <c r="R217" s="118">
        <f t="shared" si="19"/>
        <v>6.7968535653388784E-3</v>
      </c>
      <c r="S217" s="118">
        <f t="shared" si="21"/>
        <v>3.5202466935412513E-2</v>
      </c>
      <c r="T217" s="118">
        <f t="shared" si="23"/>
        <v>9.6746090109938176E-2</v>
      </c>
    </row>
    <row r="218" spans="11:20" x14ac:dyDescent="0.25">
      <c r="K218" s="28">
        <v>42277</v>
      </c>
      <c r="L218" s="29">
        <v>167.43395639636199</v>
      </c>
      <c r="M218" s="30">
        <v>156.03061020698499</v>
      </c>
      <c r="N218" s="139">
        <f t="shared" si="18"/>
        <v>3.6690395022374034E-3</v>
      </c>
      <c r="O218" s="139">
        <f t="shared" si="20"/>
        <v>2.9367997703839022E-2</v>
      </c>
      <c r="P218" s="139">
        <f t="shared" si="22"/>
        <v>0.10767936287712199</v>
      </c>
      <c r="Q218" s="30">
        <v>169.108976222731</v>
      </c>
      <c r="R218" s="118">
        <f t="shared" si="19"/>
        <v>1.3840752464877593E-3</v>
      </c>
      <c r="S218" s="118">
        <f t="shared" si="21"/>
        <v>2.1720555271578235E-2</v>
      </c>
      <c r="T218" s="118">
        <f t="shared" si="23"/>
        <v>9.1318132281613229E-2</v>
      </c>
    </row>
    <row r="219" spans="11:20" x14ac:dyDescent="0.25">
      <c r="K219" s="28">
        <v>42308</v>
      </c>
      <c r="L219" s="29">
        <v>166.33272792864901</v>
      </c>
      <c r="M219" s="30">
        <v>154.018692336545</v>
      </c>
      <c r="N219" s="139">
        <f t="shared" si="18"/>
        <v>-1.2894379300132486E-2</v>
      </c>
      <c r="O219" s="139">
        <f t="shared" si="20"/>
        <v>1.9929396011704181E-3</v>
      </c>
      <c r="P219" s="139">
        <f t="shared" si="22"/>
        <v>8.066129674746092E-2</v>
      </c>
      <c r="Q219" s="30">
        <v>168.279270125903</v>
      </c>
      <c r="R219" s="118">
        <f t="shared" si="19"/>
        <v>-4.9063397778200679E-3</v>
      </c>
      <c r="S219" s="118">
        <f t="shared" si="21"/>
        <v>3.243811818642639E-3</v>
      </c>
      <c r="T219" s="118">
        <f t="shared" si="23"/>
        <v>8.4943362266654443E-2</v>
      </c>
    </row>
    <row r="220" spans="11:20" x14ac:dyDescent="0.25">
      <c r="K220" s="28">
        <v>42338</v>
      </c>
      <c r="L220" s="29">
        <v>166.36566906048799</v>
      </c>
      <c r="M220" s="30">
        <v>153.36055354155201</v>
      </c>
      <c r="N220" s="139">
        <f t="shared" si="18"/>
        <v>-4.2731098739294815E-3</v>
      </c>
      <c r="O220" s="139">
        <f t="shared" si="20"/>
        <v>-1.3506136607480124E-2</v>
      </c>
      <c r="P220" s="139">
        <f t="shared" si="22"/>
        <v>6.5959176840226341E-2</v>
      </c>
      <c r="Q220" s="30">
        <v>168.484104306212</v>
      </c>
      <c r="R220" s="118">
        <f t="shared" si="19"/>
        <v>1.2172276487516509E-3</v>
      </c>
      <c r="S220" s="118">
        <f t="shared" si="21"/>
        <v>-2.316123289672456E-3</v>
      </c>
      <c r="T220" s="118">
        <f t="shared" si="23"/>
        <v>7.9821648809959012E-2</v>
      </c>
    </row>
    <row r="221" spans="11:20" x14ac:dyDescent="0.25">
      <c r="K221" s="28">
        <v>42369</v>
      </c>
      <c r="L221" s="29">
        <v>167.42287159071299</v>
      </c>
      <c r="M221" s="30">
        <v>154.95080649103099</v>
      </c>
      <c r="N221" s="139">
        <f t="shared" si="18"/>
        <v>1.0369374084504113E-2</v>
      </c>
      <c r="O221" s="139">
        <f t="shared" si="20"/>
        <v>-6.9204607642152638E-3</v>
      </c>
      <c r="P221" s="139">
        <f t="shared" si="22"/>
        <v>6.5075000995968857E-2</v>
      </c>
      <c r="Q221" s="30">
        <v>169.353212625347</v>
      </c>
      <c r="R221" s="118">
        <f t="shared" si="19"/>
        <v>5.1583994983612769E-3</v>
      </c>
      <c r="S221" s="118">
        <f t="shared" si="21"/>
        <v>1.4442545160602283E-3</v>
      </c>
      <c r="T221" s="118">
        <f t="shared" si="23"/>
        <v>8.0155394530702306E-2</v>
      </c>
    </row>
    <row r="222" spans="11:20" x14ac:dyDescent="0.25">
      <c r="K222" s="28">
        <v>42400</v>
      </c>
      <c r="L222" s="29">
        <v>170.55938107938499</v>
      </c>
      <c r="M222" s="30">
        <v>159.486369790011</v>
      </c>
      <c r="N222" s="139">
        <f t="shared" si="18"/>
        <v>2.9270988655632157E-2</v>
      </c>
      <c r="O222" s="139">
        <f t="shared" si="20"/>
        <v>3.5500090089835457E-2</v>
      </c>
      <c r="P222" s="139">
        <f t="shared" si="22"/>
        <v>7.7866231227271987E-2</v>
      </c>
      <c r="Q222" s="30">
        <v>172.23017894241201</v>
      </c>
      <c r="R222" s="118">
        <f t="shared" si="19"/>
        <v>1.6987964222619167E-2</v>
      </c>
      <c r="S222" s="118">
        <f t="shared" si="21"/>
        <v>2.3478285908615115E-2</v>
      </c>
      <c r="T222" s="118">
        <f t="shared" si="23"/>
        <v>8.8100546000607682E-2</v>
      </c>
    </row>
    <row r="223" spans="11:20" x14ac:dyDescent="0.25">
      <c r="K223" s="28">
        <v>42429</v>
      </c>
      <c r="L223" s="29">
        <v>171.60372286620799</v>
      </c>
      <c r="M223" s="30">
        <v>161.30084166484701</v>
      </c>
      <c r="N223" s="139">
        <f t="shared" si="18"/>
        <v>1.1376971444174488E-2</v>
      </c>
      <c r="O223" s="139">
        <f t="shared" si="20"/>
        <v>5.1775296449641628E-2</v>
      </c>
      <c r="P223" s="139">
        <f t="shared" si="22"/>
        <v>8.2536274238484308E-2</v>
      </c>
      <c r="Q223" s="30">
        <v>173.20275309945299</v>
      </c>
      <c r="R223" s="118">
        <f t="shared" si="19"/>
        <v>5.6469438922557291E-3</v>
      </c>
      <c r="S223" s="118">
        <f t="shared" si="21"/>
        <v>2.8006492438390929E-2</v>
      </c>
      <c r="T223" s="118">
        <f t="shared" si="23"/>
        <v>8.9247483942596739E-2</v>
      </c>
    </row>
    <row r="224" spans="11:20" x14ac:dyDescent="0.25">
      <c r="K224" s="28">
        <v>42460</v>
      </c>
      <c r="L224" s="29">
        <v>171.727750832547</v>
      </c>
      <c r="M224" s="30">
        <v>160.63569674340599</v>
      </c>
      <c r="N224" s="139">
        <f t="shared" si="18"/>
        <v>-4.1236295767326236E-3</v>
      </c>
      <c r="O224" s="139">
        <f t="shared" si="20"/>
        <v>3.6688355363313718E-2</v>
      </c>
      <c r="P224" s="139">
        <f t="shared" si="22"/>
        <v>6.8481676623605381E-2</v>
      </c>
      <c r="Q224" s="30">
        <v>173.610846775563</v>
      </c>
      <c r="R224" s="118">
        <f t="shared" si="19"/>
        <v>2.3561616014018405E-3</v>
      </c>
      <c r="S224" s="118">
        <f t="shared" si="21"/>
        <v>2.5140557325209922E-2</v>
      </c>
      <c r="T224" s="118">
        <f t="shared" si="23"/>
        <v>8.6354064329227098E-2</v>
      </c>
    </row>
    <row r="225" spans="11:20" x14ac:dyDescent="0.25">
      <c r="K225" s="28">
        <v>42490</v>
      </c>
      <c r="L225" s="29">
        <v>170.68769197713701</v>
      </c>
      <c r="M225" s="30">
        <v>158.25814636633399</v>
      </c>
      <c r="N225" s="139">
        <f t="shared" si="18"/>
        <v>-1.4800884394144398E-2</v>
      </c>
      <c r="O225" s="139">
        <f t="shared" si="20"/>
        <v>-7.7011184422478562E-3</v>
      </c>
      <c r="P225" s="139">
        <f t="shared" si="22"/>
        <v>5.3548511563668466E-2</v>
      </c>
      <c r="Q225" s="30">
        <v>172.800280603045</v>
      </c>
      <c r="R225" s="118">
        <f t="shared" si="19"/>
        <v>-4.6688682623953204E-3</v>
      </c>
      <c r="S225" s="118">
        <f t="shared" si="21"/>
        <v>3.3101147785696838E-3</v>
      </c>
      <c r="T225" s="118">
        <f t="shared" si="23"/>
        <v>7.4254163811738438E-2</v>
      </c>
    </row>
    <row r="226" spans="11:20" x14ac:dyDescent="0.25">
      <c r="K226" s="28">
        <v>42521</v>
      </c>
      <c r="L226" s="29">
        <v>172.419007573545</v>
      </c>
      <c r="M226" s="30">
        <v>159.16355612450599</v>
      </c>
      <c r="N226" s="139">
        <f t="shared" si="18"/>
        <v>5.721094167728813E-3</v>
      </c>
      <c r="O226" s="139">
        <f t="shared" si="20"/>
        <v>-1.3250306187378103E-2</v>
      </c>
      <c r="P226" s="139">
        <f t="shared" si="22"/>
        <v>5.1136368384160358E-2</v>
      </c>
      <c r="Q226" s="30">
        <v>174.60254674823599</v>
      </c>
      <c r="R226" s="118">
        <f t="shared" si="19"/>
        <v>1.0429763996339547E-2</v>
      </c>
      <c r="S226" s="118">
        <f t="shared" si="21"/>
        <v>8.081821008810719E-3</v>
      </c>
      <c r="T226" s="118">
        <f t="shared" si="23"/>
        <v>7.0310762732655796E-2</v>
      </c>
    </row>
    <row r="227" spans="11:20" x14ac:dyDescent="0.25">
      <c r="K227" s="28">
        <v>42551</v>
      </c>
      <c r="L227" s="29">
        <v>175.03381227851401</v>
      </c>
      <c r="M227" s="30">
        <v>162.027153918614</v>
      </c>
      <c r="N227" s="139">
        <f t="shared" si="18"/>
        <v>1.7991541932299793E-2</v>
      </c>
      <c r="O227" s="139">
        <f t="shared" si="20"/>
        <v>8.6621915515496806E-3</v>
      </c>
      <c r="P227" s="139">
        <f t="shared" si="22"/>
        <v>6.8928505641317805E-2</v>
      </c>
      <c r="Q227" s="30">
        <v>177.08615610351401</v>
      </c>
      <c r="R227" s="118">
        <f t="shared" si="19"/>
        <v>1.4224359275006426E-2</v>
      </c>
      <c r="S227" s="118">
        <f t="shared" si="21"/>
        <v>2.0017812207573371E-2</v>
      </c>
      <c r="T227" s="118">
        <f t="shared" si="23"/>
        <v>6.9916983630059049E-2</v>
      </c>
    </row>
    <row r="228" spans="11:20" x14ac:dyDescent="0.25">
      <c r="K228" s="28">
        <v>42582</v>
      </c>
      <c r="L228" s="29">
        <v>179.274505278275</v>
      </c>
      <c r="M228" s="30">
        <v>165.96299088271999</v>
      </c>
      <c r="N228" s="139">
        <f t="shared" si="18"/>
        <v>2.4291218286059291E-2</v>
      </c>
      <c r="O228" s="139">
        <f t="shared" si="20"/>
        <v>4.8685294838162196E-2</v>
      </c>
      <c r="P228" s="139">
        <f t="shared" si="22"/>
        <v>7.9698461120626396E-2</v>
      </c>
      <c r="Q228" s="30">
        <v>181.43572854606401</v>
      </c>
      <c r="R228" s="118">
        <f t="shared" si="19"/>
        <v>2.4561899915019225E-2</v>
      </c>
      <c r="S228" s="118">
        <f t="shared" si="21"/>
        <v>4.9973575927554581E-2</v>
      </c>
      <c r="T228" s="118">
        <f t="shared" si="23"/>
        <v>8.167970879870734E-2</v>
      </c>
    </row>
    <row r="229" spans="11:20" x14ac:dyDescent="0.25">
      <c r="K229" s="28">
        <v>42613</v>
      </c>
      <c r="L229" s="29">
        <v>181.59382557460901</v>
      </c>
      <c r="M229" s="30">
        <v>168.31217420120001</v>
      </c>
      <c r="N229" s="139">
        <f t="shared" si="18"/>
        <v>1.4154862514740296E-2</v>
      </c>
      <c r="O229" s="139">
        <f t="shared" si="20"/>
        <v>5.7479352054295108E-2</v>
      </c>
      <c r="P229" s="139">
        <f t="shared" si="22"/>
        <v>8.2670368288345175E-2</v>
      </c>
      <c r="Q229" s="30">
        <v>183.73947659497099</v>
      </c>
      <c r="R229" s="118">
        <f t="shared" si="19"/>
        <v>1.2697322998993066E-2</v>
      </c>
      <c r="S229" s="118">
        <f t="shared" si="21"/>
        <v>5.2329877295030469E-2</v>
      </c>
      <c r="T229" s="118">
        <f t="shared" si="23"/>
        <v>8.8019039355977879E-2</v>
      </c>
    </row>
    <row r="230" spans="11:20" x14ac:dyDescent="0.25">
      <c r="K230" s="28">
        <v>42643</v>
      </c>
      <c r="L230" s="29">
        <v>182.78501032420701</v>
      </c>
      <c r="M230" s="30">
        <v>169.17801155723501</v>
      </c>
      <c r="N230" s="139">
        <f t="shared" si="18"/>
        <v>5.1442348727548382E-3</v>
      </c>
      <c r="O230" s="139">
        <f t="shared" si="20"/>
        <v>4.4133698986114744E-2</v>
      </c>
      <c r="P230" s="139">
        <f t="shared" si="22"/>
        <v>8.426168001784462E-2</v>
      </c>
      <c r="Q230" s="30">
        <v>184.926825023362</v>
      </c>
      <c r="R230" s="118">
        <f t="shared" si="19"/>
        <v>6.4621302422034343E-3</v>
      </c>
      <c r="S230" s="118">
        <f t="shared" si="21"/>
        <v>4.4276012831092171E-2</v>
      </c>
      <c r="T230" s="118">
        <f t="shared" si="23"/>
        <v>9.3536423399533497E-2</v>
      </c>
    </row>
    <row r="231" spans="11:20" x14ac:dyDescent="0.25">
      <c r="K231" s="28">
        <v>42674</v>
      </c>
      <c r="L231" s="29">
        <v>181.768775291135</v>
      </c>
      <c r="M231" s="30">
        <v>168.31535425802801</v>
      </c>
      <c r="N231" s="139">
        <f t="shared" si="18"/>
        <v>-5.0991100513978482E-3</v>
      </c>
      <c r="O231" s="139">
        <f t="shared" si="20"/>
        <v>1.4174023755515242E-2</v>
      </c>
      <c r="P231" s="139">
        <f t="shared" si="22"/>
        <v>9.2824200131783163E-2</v>
      </c>
      <c r="Q231" s="30">
        <v>183.78037070406799</v>
      </c>
      <c r="R231" s="118">
        <f t="shared" si="19"/>
        <v>-6.1995025283604344E-3</v>
      </c>
      <c r="S231" s="118">
        <f t="shared" si="21"/>
        <v>1.2922714708909711E-2</v>
      </c>
      <c r="T231" s="118">
        <f t="shared" si="23"/>
        <v>9.2115330465644352E-2</v>
      </c>
    </row>
    <row r="232" spans="11:20" x14ac:dyDescent="0.25">
      <c r="K232" s="28">
        <v>42704</v>
      </c>
      <c r="L232" s="29">
        <v>181.23362892030099</v>
      </c>
      <c r="M232" s="30">
        <v>166.94932393179701</v>
      </c>
      <c r="N232" s="139">
        <f t="shared" si="18"/>
        <v>-8.1158984707768722E-3</v>
      </c>
      <c r="O232" s="139">
        <f t="shared" si="20"/>
        <v>-8.0971580093419648E-3</v>
      </c>
      <c r="P232" s="139">
        <f t="shared" si="22"/>
        <v>8.8606685855259437E-2</v>
      </c>
      <c r="Q232" s="30">
        <v>183.409367760881</v>
      </c>
      <c r="R232" s="118">
        <f t="shared" si="19"/>
        <v>-2.0187299751637244E-3</v>
      </c>
      <c r="S232" s="118">
        <f t="shared" si="21"/>
        <v>-1.7966135541883643E-3</v>
      </c>
      <c r="T232" s="118">
        <f t="shared" si="23"/>
        <v>8.8585588035907659E-2</v>
      </c>
    </row>
    <row r="233" spans="11:20" x14ac:dyDescent="0.25">
      <c r="K233" s="28">
        <v>42735</v>
      </c>
      <c r="L233" s="29">
        <v>182.126524051063</v>
      </c>
      <c r="M233" s="30">
        <v>165.03164238898</v>
      </c>
      <c r="N233" s="139">
        <f t="shared" si="18"/>
        <v>-1.148660861663886E-2</v>
      </c>
      <c r="O233" s="139">
        <f t="shared" si="20"/>
        <v>-2.4508913008782107E-2</v>
      </c>
      <c r="P233" s="139">
        <f t="shared" si="22"/>
        <v>6.5058298993316388E-2</v>
      </c>
      <c r="Q233" s="30">
        <v>185.08585456479199</v>
      </c>
      <c r="R233" s="118">
        <f t="shared" si="19"/>
        <v>9.1406825309856554E-3</v>
      </c>
      <c r="S233" s="118">
        <f t="shared" si="21"/>
        <v>8.5995929151927442E-4</v>
      </c>
      <c r="T233" s="118">
        <f t="shared" si="23"/>
        <v>9.2898396762331581E-2</v>
      </c>
    </row>
    <row r="234" spans="11:20" x14ac:dyDescent="0.25">
      <c r="K234" s="28">
        <v>42766</v>
      </c>
      <c r="L234" s="29">
        <v>185.94552984088</v>
      </c>
      <c r="M234" s="30">
        <v>166.20098182316701</v>
      </c>
      <c r="N234" s="139">
        <f t="shared" si="18"/>
        <v>7.0855468518629117E-3</v>
      </c>
      <c r="O234" s="139">
        <f t="shared" si="20"/>
        <v>-1.2561970024550839E-2</v>
      </c>
      <c r="P234" s="139">
        <f t="shared" si="22"/>
        <v>4.2101478903788792E-2</v>
      </c>
      <c r="Q234" s="30">
        <v>189.71047414112201</v>
      </c>
      <c r="R234" s="118">
        <f t="shared" si="19"/>
        <v>2.4986348023214866E-2</v>
      </c>
      <c r="S234" s="118">
        <f t="shared" si="21"/>
        <v>3.2267338532051104E-2</v>
      </c>
      <c r="T234" s="118">
        <f t="shared" si="23"/>
        <v>0.10149379920550872</v>
      </c>
    </row>
    <row r="235" spans="11:20" x14ac:dyDescent="0.25">
      <c r="K235" s="28">
        <v>42794</v>
      </c>
      <c r="L235" s="29">
        <v>190.808650748075</v>
      </c>
      <c r="M235" s="30">
        <v>169.11735033300201</v>
      </c>
      <c r="N235" s="139">
        <f t="shared" si="18"/>
        <v>1.7547239961180905E-2</v>
      </c>
      <c r="O235" s="139">
        <f t="shared" si="20"/>
        <v>1.2986134655392112E-2</v>
      </c>
      <c r="P235" s="139">
        <f t="shared" si="22"/>
        <v>4.8459193315284921E-2</v>
      </c>
      <c r="Q235" s="30">
        <v>195.21024647034901</v>
      </c>
      <c r="R235" s="118">
        <f t="shared" si="19"/>
        <v>2.8990346232205422E-2</v>
      </c>
      <c r="S235" s="118">
        <f t="shared" si="21"/>
        <v>6.4341744664063949E-2</v>
      </c>
      <c r="T235" s="118">
        <f t="shared" si="23"/>
        <v>0.12706202977189007</v>
      </c>
    </row>
    <row r="236" spans="11:20" x14ac:dyDescent="0.25">
      <c r="K236" s="28">
        <v>42825</v>
      </c>
      <c r="L236" s="29">
        <v>194.052517608236</v>
      </c>
      <c r="M236" s="30">
        <v>173.37824825964199</v>
      </c>
      <c r="N236" s="139">
        <f t="shared" si="18"/>
        <v>2.5194918902466501E-2</v>
      </c>
      <c r="O236" s="139">
        <f t="shared" si="20"/>
        <v>5.0575791101860501E-2</v>
      </c>
      <c r="P236" s="139">
        <f t="shared" si="22"/>
        <v>7.9325777361868299E-2</v>
      </c>
      <c r="Q236" s="30">
        <v>198.12291729891601</v>
      </c>
      <c r="R236" s="118">
        <f t="shared" si="19"/>
        <v>1.4920686189540788E-2</v>
      </c>
      <c r="S236" s="118">
        <f t="shared" si="21"/>
        <v>7.043792063299037E-2</v>
      </c>
      <c r="T236" s="118">
        <f t="shared" si="23"/>
        <v>0.14118974118616689</v>
      </c>
    </row>
    <row r="237" spans="11:20" x14ac:dyDescent="0.25">
      <c r="K237" s="28">
        <v>42855</v>
      </c>
      <c r="L237" s="29">
        <v>196.034422832357</v>
      </c>
      <c r="M237" s="30">
        <v>175.93502567838399</v>
      </c>
      <c r="N237" s="139">
        <f t="shared" si="18"/>
        <v>1.4746817691416059E-2</v>
      </c>
      <c r="O237" s="139">
        <f t="shared" si="20"/>
        <v>5.8567908254439249E-2</v>
      </c>
      <c r="P237" s="139">
        <f t="shared" si="22"/>
        <v>0.11169648904601592</v>
      </c>
      <c r="Q237" s="30">
        <v>199.944150415758</v>
      </c>
      <c r="R237" s="118">
        <f t="shared" si="19"/>
        <v>9.1924404388525893E-3</v>
      </c>
      <c r="S237" s="118">
        <f t="shared" si="21"/>
        <v>5.3943654513368466E-2</v>
      </c>
      <c r="T237" s="118">
        <f t="shared" si="23"/>
        <v>0.157082324854944</v>
      </c>
    </row>
    <row r="238" spans="11:20" x14ac:dyDescent="0.25">
      <c r="K238" s="28">
        <v>42886</v>
      </c>
      <c r="L238" s="29">
        <v>198.17082275865701</v>
      </c>
      <c r="M238" s="30">
        <v>176.388344537092</v>
      </c>
      <c r="N238" s="139">
        <f t="shared" si="18"/>
        <v>2.5766265526723231E-3</v>
      </c>
      <c r="O238" s="139">
        <f t="shared" si="20"/>
        <v>4.2993780293819395E-2</v>
      </c>
      <c r="P238" s="139">
        <f t="shared" si="22"/>
        <v>0.10822068086435488</v>
      </c>
      <c r="Q238" s="30">
        <v>202.84161844018999</v>
      </c>
      <c r="R238" s="118">
        <f t="shared" si="19"/>
        <v>1.449138681180262E-2</v>
      </c>
      <c r="S238" s="118">
        <f t="shared" si="21"/>
        <v>3.9093091207177633E-2</v>
      </c>
      <c r="T238" s="118">
        <f t="shared" si="23"/>
        <v>0.16173344672155698</v>
      </c>
    </row>
    <row r="239" spans="11:20" x14ac:dyDescent="0.25">
      <c r="K239" s="28">
        <v>42916</v>
      </c>
      <c r="L239" s="29">
        <v>202.20587598606201</v>
      </c>
      <c r="M239" s="30">
        <v>176.695223743648</v>
      </c>
      <c r="N239" s="139">
        <f t="shared" si="18"/>
        <v>1.7397929968749892E-3</v>
      </c>
      <c r="O239" s="139">
        <f t="shared" si="20"/>
        <v>1.913143959695951E-2</v>
      </c>
      <c r="P239" s="139">
        <f t="shared" si="22"/>
        <v>9.0528466805025465E-2</v>
      </c>
      <c r="Q239" s="30">
        <v>208.22390641521</v>
      </c>
      <c r="R239" s="118">
        <f t="shared" si="19"/>
        <v>2.6534436159643571E-2</v>
      </c>
      <c r="S239" s="118">
        <f t="shared" si="21"/>
        <v>5.0983446306992475E-2</v>
      </c>
      <c r="T239" s="118">
        <f t="shared" si="23"/>
        <v>0.17583390478866523</v>
      </c>
    </row>
    <row r="240" spans="11:20" x14ac:dyDescent="0.25">
      <c r="K240" s="28">
        <v>42947</v>
      </c>
      <c r="L240" s="29">
        <v>204.57563551239201</v>
      </c>
      <c r="M240" s="30">
        <v>175.64328570099499</v>
      </c>
      <c r="N240" s="139">
        <f t="shared" si="18"/>
        <v>-5.9534039481404788E-3</v>
      </c>
      <c r="O240" s="139">
        <f t="shared" si="20"/>
        <v>-1.6582256788498784E-3</v>
      </c>
      <c r="P240" s="139">
        <f t="shared" si="22"/>
        <v>5.8328033055970341E-2</v>
      </c>
      <c r="Q240" s="30">
        <v>211.98471175599099</v>
      </c>
      <c r="R240" s="118">
        <f t="shared" si="19"/>
        <v>1.8061352346746107E-2</v>
      </c>
      <c r="S240" s="118">
        <f t="shared" si="21"/>
        <v>6.0219622905677284E-2</v>
      </c>
      <c r="T240" s="118">
        <f t="shared" si="23"/>
        <v>0.16837358030158334</v>
      </c>
    </row>
    <row r="241" spans="11:20" x14ac:dyDescent="0.25">
      <c r="K241" s="28">
        <v>42978</v>
      </c>
      <c r="L241" s="29">
        <v>204.85659802126199</v>
      </c>
      <c r="M241" s="30">
        <v>177.58113093064301</v>
      </c>
      <c r="N241" s="139">
        <f t="shared" si="18"/>
        <v>1.1032845473791131E-2</v>
      </c>
      <c r="O241" s="139">
        <f t="shared" si="20"/>
        <v>6.762274438718352E-3</v>
      </c>
      <c r="P241" s="139">
        <f t="shared" si="22"/>
        <v>5.5070031466428082E-2</v>
      </c>
      <c r="Q241" s="30">
        <v>211.51127230793099</v>
      </c>
      <c r="R241" s="118">
        <f t="shared" si="19"/>
        <v>-2.2333660014357548E-3</v>
      </c>
      <c r="S241" s="118">
        <f t="shared" si="21"/>
        <v>4.274100125215341E-2</v>
      </c>
      <c r="T241" s="118">
        <f t="shared" si="23"/>
        <v>0.15114768055086603</v>
      </c>
    </row>
    <row r="242" spans="11:20" x14ac:dyDescent="0.25">
      <c r="K242" s="28">
        <v>43008</v>
      </c>
      <c r="L242" s="29">
        <v>202.926169750295</v>
      </c>
      <c r="M242" s="30">
        <v>178.90438604986201</v>
      </c>
      <c r="N242" s="139">
        <f t="shared" si="18"/>
        <v>7.4515524948188805E-3</v>
      </c>
      <c r="O242" s="139">
        <f t="shared" si="20"/>
        <v>1.2502671319622571E-2</v>
      </c>
      <c r="P242" s="139">
        <f t="shared" si="22"/>
        <v>5.7491954203140905E-2</v>
      </c>
      <c r="Q242" s="30">
        <v>208.33083154952399</v>
      </c>
      <c r="R242" s="118">
        <f t="shared" si="19"/>
        <v>-1.5036743544224573E-2</v>
      </c>
      <c r="S242" s="118">
        <f t="shared" si="21"/>
        <v>5.1351036561952945E-4</v>
      </c>
      <c r="T242" s="118">
        <f t="shared" si="23"/>
        <v>0.12655820226841263</v>
      </c>
    </row>
    <row r="243" spans="11:20" x14ac:dyDescent="0.25">
      <c r="K243" s="28">
        <v>43039</v>
      </c>
      <c r="L243" s="29">
        <v>202.51680127552501</v>
      </c>
      <c r="M243" s="30">
        <v>181.906693155976</v>
      </c>
      <c r="N243" s="139">
        <f t="shared" si="18"/>
        <v>1.6781629407773391E-2</v>
      </c>
      <c r="O243" s="139">
        <f t="shared" si="20"/>
        <v>3.5659817168550711E-2</v>
      </c>
      <c r="P243" s="139">
        <f t="shared" si="22"/>
        <v>8.0749251652421528E-2</v>
      </c>
      <c r="Q243" s="30">
        <v>206.586404942408</v>
      </c>
      <c r="R243" s="118">
        <f t="shared" si="19"/>
        <v>-8.3733482660309777E-3</v>
      </c>
      <c r="S243" s="118">
        <f t="shared" si="21"/>
        <v>-2.5465547816470924E-2</v>
      </c>
      <c r="T243" s="118">
        <f t="shared" si="23"/>
        <v>0.1240939614550205</v>
      </c>
    </row>
    <row r="244" spans="11:20" x14ac:dyDescent="0.25">
      <c r="K244" s="28">
        <v>43069</v>
      </c>
      <c r="L244" s="29">
        <v>204.353172777423</v>
      </c>
      <c r="M244" s="30">
        <v>181.05969864068899</v>
      </c>
      <c r="N244" s="139">
        <f t="shared" si="18"/>
        <v>-4.6562031368507784E-3</v>
      </c>
      <c r="O244" s="139">
        <f t="shared" si="20"/>
        <v>1.9588611086188923E-2</v>
      </c>
      <c r="P244" s="139">
        <f t="shared" si="22"/>
        <v>8.4518908951415783E-2</v>
      </c>
      <c r="Q244" s="30">
        <v>209.30910446390101</v>
      </c>
      <c r="R244" s="118">
        <f t="shared" si="19"/>
        <v>1.3179470944625127E-2</v>
      </c>
      <c r="S244" s="118">
        <f t="shared" si="21"/>
        <v>-1.0411586200587575E-2</v>
      </c>
      <c r="T244" s="118">
        <f t="shared" si="23"/>
        <v>0.14121272549604269</v>
      </c>
    </row>
    <row r="245" spans="11:20" x14ac:dyDescent="0.25">
      <c r="K245" s="28">
        <v>43100</v>
      </c>
      <c r="L245" s="29">
        <v>207.24269887490999</v>
      </c>
      <c r="M245" s="30">
        <v>181.518590994992</v>
      </c>
      <c r="N245" s="139">
        <f t="shared" si="18"/>
        <v>2.5344809350074105E-3</v>
      </c>
      <c r="O245" s="139">
        <f t="shared" si="20"/>
        <v>1.4612302151169043E-2</v>
      </c>
      <c r="P245" s="139">
        <f t="shared" si="22"/>
        <v>9.9901742280139372E-2</v>
      </c>
      <c r="Q245" s="30">
        <v>213.02352406395701</v>
      </c>
      <c r="R245" s="118">
        <f t="shared" si="19"/>
        <v>1.774609666201421E-2</v>
      </c>
      <c r="S245" s="118">
        <f t="shared" si="21"/>
        <v>2.2525194564480433E-2</v>
      </c>
      <c r="T245" s="118">
        <f t="shared" si="23"/>
        <v>0.15094437964941854</v>
      </c>
    </row>
    <row r="246" spans="11:20" x14ac:dyDescent="0.25">
      <c r="K246" s="28">
        <v>43131</v>
      </c>
      <c r="L246" s="29">
        <v>209.482002214358</v>
      </c>
      <c r="M246" s="30">
        <v>182.41151087406899</v>
      </c>
      <c r="N246" s="139">
        <f t="shared" si="18"/>
        <v>4.9191648865412052E-3</v>
      </c>
      <c r="O246" s="139">
        <f t="shared" si="20"/>
        <v>2.7751464739129705E-3</v>
      </c>
      <c r="P246" s="139">
        <f t="shared" si="22"/>
        <v>9.7535699687679944E-2</v>
      </c>
      <c r="Q246" s="30">
        <v>215.46660842335399</v>
      </c>
      <c r="R246" s="118">
        <f t="shared" si="19"/>
        <v>1.1468613009441464E-2</v>
      </c>
      <c r="S246" s="118">
        <f t="shared" si="21"/>
        <v>4.2985420475377456E-2</v>
      </c>
      <c r="T246" s="118">
        <f t="shared" si="23"/>
        <v>0.1357654836868547</v>
      </c>
    </row>
    <row r="247" spans="11:20" x14ac:dyDescent="0.25">
      <c r="K247" s="28">
        <v>43159</v>
      </c>
      <c r="L247" s="29">
        <v>208.373283816238</v>
      </c>
      <c r="M247" s="30">
        <v>186.66516328197801</v>
      </c>
      <c r="N247" s="139">
        <f t="shared" si="18"/>
        <v>2.3318991150978352E-2</v>
      </c>
      <c r="O247" s="139">
        <f t="shared" si="20"/>
        <v>3.0959206733316202E-2</v>
      </c>
      <c r="P247" s="139">
        <f t="shared" si="22"/>
        <v>0.10376116297011118</v>
      </c>
      <c r="Q247" s="30">
        <v>212.64811953902901</v>
      </c>
      <c r="R247" s="118">
        <f t="shared" si="19"/>
        <v>-1.3080861600546223E-2</v>
      </c>
      <c r="S247" s="118">
        <f t="shared" si="21"/>
        <v>1.5952555354341369E-2</v>
      </c>
      <c r="T247" s="118">
        <f t="shared" si="23"/>
        <v>8.9328677074995033E-2</v>
      </c>
    </row>
    <row r="248" spans="11:20" x14ac:dyDescent="0.25">
      <c r="K248" s="28">
        <v>43190</v>
      </c>
      <c r="L248" s="29">
        <v>205.961268218962</v>
      </c>
      <c r="M248" s="30">
        <v>189.55138073090799</v>
      </c>
      <c r="N248" s="139">
        <f t="shared" si="18"/>
        <v>1.546200371930162E-2</v>
      </c>
      <c r="O248" s="139">
        <f t="shared" si="20"/>
        <v>4.4253261838825164E-2</v>
      </c>
      <c r="P248" s="139">
        <f t="shared" si="22"/>
        <v>9.3282361735746555E-2</v>
      </c>
      <c r="Q248" s="30">
        <v>208.58305947723599</v>
      </c>
      <c r="R248" s="118">
        <f t="shared" si="19"/>
        <v>-1.9116369665554078E-2</v>
      </c>
      <c r="S248" s="118">
        <f t="shared" si="21"/>
        <v>-2.0844949430973814E-2</v>
      </c>
      <c r="T248" s="118">
        <f t="shared" si="23"/>
        <v>5.2796225297542687E-2</v>
      </c>
    </row>
    <row r="249" spans="11:20" x14ac:dyDescent="0.25">
      <c r="K249" s="28">
        <v>43220</v>
      </c>
      <c r="L249" s="29">
        <v>205.29272602278499</v>
      </c>
      <c r="M249" s="30">
        <v>189.06939753125101</v>
      </c>
      <c r="N249" s="139">
        <f t="shared" si="18"/>
        <v>-2.5427575246271816E-3</v>
      </c>
      <c r="O249" s="139">
        <f t="shared" si="20"/>
        <v>3.6499268194639445E-2</v>
      </c>
      <c r="P249" s="139">
        <f t="shared" si="22"/>
        <v>7.4654673236454583E-2</v>
      </c>
      <c r="Q249" s="30">
        <v>207.992152176275</v>
      </c>
      <c r="R249" s="118">
        <f t="shared" si="19"/>
        <v>-2.8329592175029283E-3</v>
      </c>
      <c r="S249" s="118">
        <f t="shared" si="21"/>
        <v>-3.4689626860385681E-2</v>
      </c>
      <c r="T249" s="118">
        <f t="shared" si="23"/>
        <v>4.0251248880160961E-2</v>
      </c>
    </row>
    <row r="250" spans="11:20" x14ac:dyDescent="0.25">
      <c r="K250" s="28">
        <v>43251</v>
      </c>
      <c r="L250" s="29">
        <v>207.478359476598</v>
      </c>
      <c r="M250" s="30">
        <v>187.53279380830099</v>
      </c>
      <c r="N250" s="139">
        <f t="shared" si="18"/>
        <v>-8.1271942631331306E-3</v>
      </c>
      <c r="O250" s="139">
        <f t="shared" si="20"/>
        <v>4.6480581114769493E-3</v>
      </c>
      <c r="P250" s="139">
        <f t="shared" si="22"/>
        <v>6.3181324709725706E-2</v>
      </c>
      <c r="Q250" s="30">
        <v>211.103083944346</v>
      </c>
      <c r="R250" s="118">
        <f t="shared" si="19"/>
        <v>1.4956967056307224E-2</v>
      </c>
      <c r="S250" s="118">
        <f t="shared" si="21"/>
        <v>-7.2656913121653677E-3</v>
      </c>
      <c r="T250" s="118">
        <f t="shared" si="23"/>
        <v>4.0728651090860657E-2</v>
      </c>
    </row>
    <row r="251" spans="11:20" x14ac:dyDescent="0.25">
      <c r="K251" s="28">
        <v>43281</v>
      </c>
      <c r="L251" s="29">
        <v>212.169410710573</v>
      </c>
      <c r="M251" s="30">
        <v>187.72894773224101</v>
      </c>
      <c r="N251" s="139">
        <f t="shared" si="18"/>
        <v>1.045971320304373E-3</v>
      </c>
      <c r="O251" s="139">
        <f t="shared" si="20"/>
        <v>-9.6144538311443428E-3</v>
      </c>
      <c r="P251" s="139">
        <f t="shared" si="22"/>
        <v>6.2444947604248124E-2</v>
      </c>
      <c r="Q251" s="30">
        <v>217.13307152228401</v>
      </c>
      <c r="R251" s="118">
        <f t="shared" si="19"/>
        <v>2.8564185161443323E-2</v>
      </c>
      <c r="S251" s="118">
        <f t="shared" si="21"/>
        <v>4.0990922592067713E-2</v>
      </c>
      <c r="T251" s="118">
        <f t="shared" si="23"/>
        <v>4.2786466071329299E-2</v>
      </c>
    </row>
    <row r="252" spans="11:20" x14ac:dyDescent="0.25">
      <c r="K252" s="28">
        <v>43312</v>
      </c>
      <c r="L252" s="29">
        <v>214.62109758957101</v>
      </c>
      <c r="M252" s="30">
        <v>190.74429644469399</v>
      </c>
      <c r="N252" s="139">
        <f t="shared" si="18"/>
        <v>1.6062246919712031E-2</v>
      </c>
      <c r="O252" s="139">
        <f t="shared" si="20"/>
        <v>8.8586462712250125E-3</v>
      </c>
      <c r="P252" s="139">
        <f t="shared" si="22"/>
        <v>8.5975451230205779E-2</v>
      </c>
      <c r="Q252" s="30">
        <v>219.44545393143201</v>
      </c>
      <c r="R252" s="118">
        <f t="shared" si="19"/>
        <v>1.0649609444274288E-2</v>
      </c>
      <c r="S252" s="118">
        <f t="shared" si="21"/>
        <v>5.5066028382889431E-2</v>
      </c>
      <c r="T252" s="118">
        <f t="shared" si="23"/>
        <v>3.519471811735575E-2</v>
      </c>
    </row>
    <row r="253" spans="11:20" x14ac:dyDescent="0.25">
      <c r="K253" s="28">
        <v>43343</v>
      </c>
      <c r="L253" s="29">
        <v>215.67224826208599</v>
      </c>
      <c r="M253" s="30">
        <v>194.209622461225</v>
      </c>
      <c r="N253" s="139">
        <f t="shared" si="18"/>
        <v>1.8167389961962987E-2</v>
      </c>
      <c r="O253" s="139">
        <f t="shared" si="20"/>
        <v>3.5603525747870846E-2</v>
      </c>
      <c r="P253" s="139">
        <f t="shared" si="22"/>
        <v>9.3638842389603294E-2</v>
      </c>
      <c r="Q253" s="30">
        <v>219.71037801648899</v>
      </c>
      <c r="R253" s="118">
        <f t="shared" si="19"/>
        <v>1.2072434416423583E-3</v>
      </c>
      <c r="S253" s="118">
        <f t="shared" si="21"/>
        <v>4.0772943300118492E-2</v>
      </c>
      <c r="T253" s="118">
        <f t="shared" si="23"/>
        <v>3.8764391226493222E-2</v>
      </c>
    </row>
    <row r="254" spans="11:20" x14ac:dyDescent="0.25">
      <c r="K254" s="28">
        <v>43373</v>
      </c>
      <c r="L254" s="29">
        <v>214.23304119493099</v>
      </c>
      <c r="M254" s="30">
        <v>196.66608192972899</v>
      </c>
      <c r="N254" s="139">
        <f t="shared" si="18"/>
        <v>1.2648495153706696E-2</v>
      </c>
      <c r="O254" s="139">
        <f t="shared" si="20"/>
        <v>4.7606585481079211E-2</v>
      </c>
      <c r="P254" s="139">
        <f t="shared" si="22"/>
        <v>9.9280382510670506E-2</v>
      </c>
      <c r="Q254" s="30">
        <v>217.233623157728</v>
      </c>
      <c r="R254" s="118">
        <f t="shared" si="19"/>
        <v>-1.1272816883393211E-2</v>
      </c>
      <c r="S254" s="118">
        <f t="shared" si="21"/>
        <v>4.6308761138513788E-4</v>
      </c>
      <c r="T254" s="118">
        <f t="shared" si="23"/>
        <v>4.2733912892233938E-2</v>
      </c>
    </row>
    <row r="255" spans="11:20" x14ac:dyDescent="0.25">
      <c r="K255" s="28">
        <v>43404</v>
      </c>
      <c r="L255" s="29">
        <v>214.58376139161999</v>
      </c>
      <c r="M255" s="30">
        <v>196.682604431832</v>
      </c>
      <c r="N255" s="139">
        <f t="shared" si="18"/>
        <v>8.4012972348279646E-5</v>
      </c>
      <c r="O255" s="139">
        <f t="shared" si="20"/>
        <v>3.1132296471364285E-2</v>
      </c>
      <c r="P255" s="139">
        <f t="shared" si="22"/>
        <v>8.1227969237978481E-2</v>
      </c>
      <c r="Q255" s="30">
        <v>217.73828776158101</v>
      </c>
      <c r="R255" s="118">
        <f t="shared" si="19"/>
        <v>2.3231422305496352E-3</v>
      </c>
      <c r="S255" s="118">
        <f t="shared" si="21"/>
        <v>-7.7794556199120013E-3</v>
      </c>
      <c r="T255" s="118">
        <f t="shared" si="23"/>
        <v>5.3981687818624557E-2</v>
      </c>
    </row>
    <row r="256" spans="11:20" x14ac:dyDescent="0.25">
      <c r="K256" s="28">
        <v>43434</v>
      </c>
      <c r="L256" s="29">
        <v>215.84480950828899</v>
      </c>
      <c r="M256" s="30">
        <v>194.93886093870699</v>
      </c>
      <c r="N256" s="139">
        <f t="shared" si="18"/>
        <v>-8.8657738601858327E-3</v>
      </c>
      <c r="O256" s="139">
        <f t="shared" si="20"/>
        <v>3.7549039447188903E-3</v>
      </c>
      <c r="P256" s="139">
        <f t="shared" si="22"/>
        <v>7.6655171759459462E-2</v>
      </c>
      <c r="Q256" s="30">
        <v>219.94940658392099</v>
      </c>
      <c r="R256" s="118">
        <f t="shared" si="19"/>
        <v>1.0154938045444428E-2</v>
      </c>
      <c r="S256" s="118">
        <f t="shared" si="21"/>
        <v>1.0879257028726386E-3</v>
      </c>
      <c r="T256" s="118">
        <f t="shared" si="23"/>
        <v>5.0835352562769609E-2</v>
      </c>
    </row>
    <row r="257" spans="11:20" x14ac:dyDescent="0.25">
      <c r="K257" s="28">
        <v>43465</v>
      </c>
      <c r="L257" s="29">
        <v>217.81355202732701</v>
      </c>
      <c r="M257" s="30">
        <v>193.369753529853</v>
      </c>
      <c r="N257" s="139">
        <f t="shared" si="18"/>
        <v>-8.0492283647197738E-3</v>
      </c>
      <c r="O257" s="139">
        <f t="shared" si="20"/>
        <v>-1.6761041698353463E-2</v>
      </c>
      <c r="P257" s="139">
        <f t="shared" si="22"/>
        <v>6.5288973817497098E-2</v>
      </c>
      <c r="Q257" s="30">
        <v>222.97348580097301</v>
      </c>
      <c r="R257" s="118">
        <f t="shared" si="19"/>
        <v>1.3748976476088748E-2</v>
      </c>
      <c r="S257" s="118">
        <f t="shared" si="21"/>
        <v>2.6422533306814211E-2</v>
      </c>
      <c r="T257" s="118">
        <f t="shared" si="23"/>
        <v>4.6708276847531094E-2</v>
      </c>
    </row>
    <row r="258" spans="11:20" x14ac:dyDescent="0.25">
      <c r="K258" s="28">
        <v>43496</v>
      </c>
      <c r="L258" s="29">
        <v>219.39938338874001</v>
      </c>
      <c r="M258" s="30">
        <v>194.066321893083</v>
      </c>
      <c r="N258" s="139">
        <f t="shared" si="18"/>
        <v>3.6022612146653366E-3</v>
      </c>
      <c r="O258" s="139">
        <f t="shared" si="20"/>
        <v>-1.330205356140568E-2</v>
      </c>
      <c r="P258" s="139">
        <f t="shared" si="22"/>
        <v>6.3892958087826468E-2</v>
      </c>
      <c r="Q258" s="30">
        <v>224.70804839012399</v>
      </c>
      <c r="R258" s="118">
        <f t="shared" si="19"/>
        <v>7.7792325079371061E-3</v>
      </c>
      <c r="S258" s="118">
        <f t="shared" si="21"/>
        <v>3.2009807279162361E-2</v>
      </c>
      <c r="T258" s="118">
        <f t="shared" si="23"/>
        <v>4.2890357974225912E-2</v>
      </c>
    </row>
    <row r="259" spans="11:20" x14ac:dyDescent="0.25">
      <c r="K259" s="28">
        <v>43524</v>
      </c>
      <c r="L259" s="29">
        <v>219.61445944924</v>
      </c>
      <c r="M259" s="30">
        <v>197.822935720842</v>
      </c>
      <c r="N259" s="139">
        <f t="shared" si="18"/>
        <v>1.9357371186890626E-2</v>
      </c>
      <c r="O259" s="139">
        <f t="shared" si="20"/>
        <v>1.4794765744742033E-2</v>
      </c>
      <c r="P259" s="139">
        <f t="shared" si="22"/>
        <v>5.9774262335221984E-2</v>
      </c>
      <c r="Q259" s="30">
        <v>223.73447949304901</v>
      </c>
      <c r="R259" s="118">
        <f t="shared" si="19"/>
        <v>-4.3325946891974443E-3</v>
      </c>
      <c r="S259" s="118">
        <f t="shared" si="21"/>
        <v>1.7208834376572169E-2</v>
      </c>
      <c r="T259" s="118">
        <f t="shared" si="23"/>
        <v>5.2134766007113642E-2</v>
      </c>
    </row>
    <row r="260" spans="11:20" x14ac:dyDescent="0.25">
      <c r="K260" s="28">
        <v>43555</v>
      </c>
      <c r="L260" s="29">
        <v>220.06807471951399</v>
      </c>
      <c r="M260" s="30">
        <v>202.41524926788199</v>
      </c>
      <c r="N260" s="139">
        <f t="shared" si="18"/>
        <v>2.3214262442856626E-2</v>
      </c>
      <c r="O260" s="139">
        <f t="shared" si="20"/>
        <v>4.6778234821675646E-2</v>
      </c>
      <c r="P260" s="139">
        <f t="shared" si="22"/>
        <v>6.7864810519296048E-2</v>
      </c>
      <c r="Q260" s="30">
        <v>222.91967787132899</v>
      </c>
      <c r="R260" s="118">
        <f t="shared" si="19"/>
        <v>-3.6418241102857962E-3</v>
      </c>
      <c r="S260" s="118">
        <f t="shared" si="21"/>
        <v>-2.4131985671183021E-4</v>
      </c>
      <c r="T260" s="118">
        <f t="shared" si="23"/>
        <v>6.873337858800399E-2</v>
      </c>
    </row>
    <row r="261" spans="11:20" x14ac:dyDescent="0.25">
      <c r="K261" s="28">
        <v>43585</v>
      </c>
      <c r="L261" s="29">
        <v>220.37310966330901</v>
      </c>
      <c r="M261" s="30">
        <v>204.14503763817601</v>
      </c>
      <c r="N261" s="139">
        <f t="shared" si="18"/>
        <v>8.5457413734908449E-3</v>
      </c>
      <c r="O261" s="139">
        <f t="shared" si="20"/>
        <v>5.1934388443996449E-2</v>
      </c>
      <c r="P261" s="139">
        <f t="shared" si="22"/>
        <v>7.9736013885764789E-2</v>
      </c>
      <c r="Q261" s="30">
        <v>222.83895322199501</v>
      </c>
      <c r="R261" s="118">
        <f t="shared" si="19"/>
        <v>-3.6212437638893924E-4</v>
      </c>
      <c r="S261" s="118">
        <f t="shared" si="21"/>
        <v>-8.317882610434868E-3</v>
      </c>
      <c r="T261" s="118">
        <f t="shared" si="23"/>
        <v>7.1381544401431185E-2</v>
      </c>
    </row>
    <row r="262" spans="11:20" x14ac:dyDescent="0.25">
      <c r="K262" s="28">
        <v>43616</v>
      </c>
      <c r="L262" s="29">
        <v>221.69211041984099</v>
      </c>
      <c r="M262" s="30">
        <v>204.73314513167199</v>
      </c>
      <c r="N262" s="139">
        <f t="shared" si="18"/>
        <v>2.8808316885877705E-3</v>
      </c>
      <c r="O262" s="139">
        <f t="shared" si="20"/>
        <v>3.4931285321644134E-2</v>
      </c>
      <c r="P262" s="139">
        <f t="shared" si="22"/>
        <v>9.171916534744029E-2</v>
      </c>
      <c r="Q262" s="30">
        <v>224.17518502247901</v>
      </c>
      <c r="R262" s="118">
        <f t="shared" si="19"/>
        <v>5.9964013524729243E-3</v>
      </c>
      <c r="S262" s="118">
        <f t="shared" si="21"/>
        <v>1.9697702849761356E-3</v>
      </c>
      <c r="T262" s="118">
        <f t="shared" si="23"/>
        <v>6.192283330914905E-2</v>
      </c>
    </row>
    <row r="263" spans="11:20" x14ac:dyDescent="0.25">
      <c r="K263" s="28">
        <v>43646</v>
      </c>
      <c r="L263" s="29">
        <v>223.10864340009499</v>
      </c>
      <c r="M263" s="30">
        <v>205.209619945322</v>
      </c>
      <c r="N263" s="139">
        <f t="shared" si="18"/>
        <v>2.327296898328779E-3</v>
      </c>
      <c r="O263" s="139">
        <f t="shared" si="20"/>
        <v>1.3805139126360277E-2</v>
      </c>
      <c r="P263" s="139">
        <f t="shared" si="22"/>
        <v>9.3116551412272264E-2</v>
      </c>
      <c r="Q263" s="30">
        <v>225.835852179093</v>
      </c>
      <c r="R263" s="118">
        <f t="shared" si="19"/>
        <v>7.4078991233907932E-3</v>
      </c>
      <c r="S263" s="118">
        <f t="shared" si="21"/>
        <v>1.3081726726015042E-2</v>
      </c>
      <c r="T263" s="118">
        <f t="shared" si="23"/>
        <v>4.0080401367673879E-2</v>
      </c>
    </row>
    <row r="264" spans="11:20" x14ac:dyDescent="0.25">
      <c r="K264" s="28">
        <v>43677</v>
      </c>
      <c r="L264" s="29">
        <v>224.82866364477101</v>
      </c>
      <c r="M264" s="30">
        <v>205.123107821318</v>
      </c>
      <c r="N264" s="139">
        <f t="shared" ref="N264:N327" si="24">M264/M263-1</f>
        <v>-4.2157928086927754E-4</v>
      </c>
      <c r="O264" s="139">
        <f t="shared" si="20"/>
        <v>4.7910553910965881E-3</v>
      </c>
      <c r="P264" s="139">
        <f t="shared" si="22"/>
        <v>7.5382654394560822E-2</v>
      </c>
      <c r="Q264" s="30">
        <v>227.93145640887599</v>
      </c>
      <c r="R264" s="118">
        <f t="shared" ref="R264:R327" si="25">Q264/Q263-1</f>
        <v>9.2793248262508232E-3</v>
      </c>
      <c r="S264" s="118">
        <f t="shared" si="21"/>
        <v>2.285284109106267E-2</v>
      </c>
      <c r="T264" s="118">
        <f t="shared" si="23"/>
        <v>3.8670213145976184E-2</v>
      </c>
    </row>
    <row r="265" spans="11:20" x14ac:dyDescent="0.25">
      <c r="K265" s="28">
        <v>43708</v>
      </c>
      <c r="L265" s="29">
        <v>226.45819613409299</v>
      </c>
      <c r="M265" s="30">
        <v>202.812504225628</v>
      </c>
      <c r="N265" s="139">
        <f t="shared" si="24"/>
        <v>-1.1264472444044493E-2</v>
      </c>
      <c r="O265" s="139">
        <f t="shared" si="20"/>
        <v>-9.3811918182995502E-3</v>
      </c>
      <c r="P265" s="139">
        <f t="shared" si="22"/>
        <v>4.4296887329156931E-2</v>
      </c>
      <c r="Q265" s="30">
        <v>230.928161630331</v>
      </c>
      <c r="R265" s="118">
        <f t="shared" si="25"/>
        <v>1.3147396452727333E-2</v>
      </c>
      <c r="S265" s="118">
        <f t="shared" si="21"/>
        <v>3.0123658009582277E-2</v>
      </c>
      <c r="T265" s="118">
        <f t="shared" si="23"/>
        <v>5.1057140382327004E-2</v>
      </c>
    </row>
    <row r="266" spans="11:20" x14ac:dyDescent="0.25">
      <c r="K266" s="28">
        <v>43738</v>
      </c>
      <c r="L266" s="29">
        <v>226.94306841268499</v>
      </c>
      <c r="M266" s="30">
        <v>201.130209391048</v>
      </c>
      <c r="N266" s="139">
        <f t="shared" si="24"/>
        <v>-8.2948279791884572E-3</v>
      </c>
      <c r="O266" s="139">
        <f t="shared" ref="O266:O329" si="26">M266/M263-1</f>
        <v>-1.9879236438140491E-2</v>
      </c>
      <c r="P266" s="139">
        <f t="shared" si="22"/>
        <v>2.2699020682753535E-2</v>
      </c>
      <c r="Q266" s="30">
        <v>231.996549381606</v>
      </c>
      <c r="R266" s="118">
        <f t="shared" si="25"/>
        <v>4.6264939872742161E-3</v>
      </c>
      <c r="S266" s="118">
        <f t="shared" ref="S266:S329" si="27">Q266/Q263-1</f>
        <v>2.7279535747173789E-2</v>
      </c>
      <c r="T266" s="118">
        <f t="shared" si="23"/>
        <v>6.7958753388553506E-2</v>
      </c>
    </row>
    <row r="267" spans="11:20" x14ac:dyDescent="0.25">
      <c r="K267" s="28">
        <v>43769</v>
      </c>
      <c r="L267" s="29">
        <v>226.503810373627</v>
      </c>
      <c r="M267" s="30">
        <v>201.60187622498901</v>
      </c>
      <c r="N267" s="139">
        <f t="shared" si="24"/>
        <v>2.3450820012023144E-3</v>
      </c>
      <c r="O267" s="139">
        <f t="shared" si="26"/>
        <v>-1.7166430607107985E-2</v>
      </c>
      <c r="P267" s="139">
        <f t="shared" si="22"/>
        <v>2.5011219509562643E-2</v>
      </c>
      <c r="Q267" s="30">
        <v>231.37982147560001</v>
      </c>
      <c r="R267" s="118">
        <f t="shared" si="25"/>
        <v>-2.6583494782569383E-3</v>
      </c>
      <c r="S267" s="118">
        <f t="shared" si="27"/>
        <v>1.5128956402306049E-2</v>
      </c>
      <c r="T267" s="118">
        <f t="shared" si="23"/>
        <v>6.2651056248574033E-2</v>
      </c>
    </row>
    <row r="268" spans="11:20" x14ac:dyDescent="0.25">
      <c r="K268" s="28">
        <v>43799</v>
      </c>
      <c r="L268" s="29">
        <v>225.79608288430799</v>
      </c>
      <c r="M268" s="30">
        <v>206.24528481827099</v>
      </c>
      <c r="N268" s="139">
        <f t="shared" si="24"/>
        <v>2.3032566364113993E-2</v>
      </c>
      <c r="O268" s="139">
        <f t="shared" si="26"/>
        <v>1.6925882384569491E-2</v>
      </c>
      <c r="P268" s="139">
        <f t="shared" si="22"/>
        <v>5.799984582406581E-2</v>
      </c>
      <c r="Q268" s="30">
        <v>228.97167901307</v>
      </c>
      <c r="R268" s="118">
        <f t="shared" si="25"/>
        <v>-1.0407746220791103E-2</v>
      </c>
      <c r="S268" s="118">
        <f t="shared" si="27"/>
        <v>-8.472256495043351E-3</v>
      </c>
      <c r="T268" s="118">
        <f t="shared" si="23"/>
        <v>4.1019762541194105E-2</v>
      </c>
    </row>
    <row r="269" spans="11:20" x14ac:dyDescent="0.25">
      <c r="K269" s="28">
        <v>43830</v>
      </c>
      <c r="L269" s="29">
        <v>226.934491393673</v>
      </c>
      <c r="M269" s="30">
        <v>210.569958078757</v>
      </c>
      <c r="N269" s="139">
        <f t="shared" si="24"/>
        <v>2.0968592151314525E-2</v>
      </c>
      <c r="O269" s="139">
        <f t="shared" si="26"/>
        <v>4.6933519913737731E-2</v>
      </c>
      <c r="P269" s="139">
        <f t="shared" si="22"/>
        <v>8.894981885700437E-2</v>
      </c>
      <c r="Q269" s="30">
        <v>229.26196659665999</v>
      </c>
      <c r="R269" s="118">
        <f t="shared" si="25"/>
        <v>1.2677881598335272E-3</v>
      </c>
      <c r="S269" s="118">
        <f t="shared" si="27"/>
        <v>-1.1787170077465103E-2</v>
      </c>
      <c r="T269" s="118">
        <f t="shared" si="23"/>
        <v>2.8202818703296773E-2</v>
      </c>
    </row>
    <row r="270" spans="11:20" x14ac:dyDescent="0.25">
      <c r="K270" s="28">
        <v>43861</v>
      </c>
      <c r="L270" s="29">
        <v>229.33961981586501</v>
      </c>
      <c r="M270" s="30">
        <v>216.04101983405999</v>
      </c>
      <c r="N270" s="139">
        <f t="shared" si="24"/>
        <v>2.5982157213787938E-2</v>
      </c>
      <c r="O270" s="139">
        <f t="shared" si="26"/>
        <v>7.1622069593026971E-2</v>
      </c>
      <c r="P270" s="139">
        <f t="shared" si="22"/>
        <v>0.11323292844743826</v>
      </c>
      <c r="Q270" s="30">
        <v>231.03145274204999</v>
      </c>
      <c r="R270" s="118">
        <f t="shared" si="25"/>
        <v>7.7181844492464347E-3</v>
      </c>
      <c r="S270" s="118">
        <f t="shared" si="27"/>
        <v>-1.5056141513478671E-3</v>
      </c>
      <c r="T270" s="118">
        <f t="shared" si="23"/>
        <v>2.814053344875167E-2</v>
      </c>
    </row>
    <row r="271" spans="11:20" x14ac:dyDescent="0.25">
      <c r="K271" s="28">
        <v>43890</v>
      </c>
      <c r="L271" s="29">
        <v>232.86496074503799</v>
      </c>
      <c r="M271" s="30">
        <v>218.50636584098501</v>
      </c>
      <c r="N271" s="139">
        <f t="shared" si="24"/>
        <v>1.1411471806690443E-2</v>
      </c>
      <c r="O271" s="139">
        <f t="shared" si="26"/>
        <v>5.9449024657788563E-2</v>
      </c>
      <c r="P271" s="139">
        <f t="shared" si="22"/>
        <v>0.10455526829978123</v>
      </c>
      <c r="Q271" s="30">
        <v>234.78776990414099</v>
      </c>
      <c r="R271" s="118">
        <f t="shared" si="25"/>
        <v>1.6258899459395071E-2</v>
      </c>
      <c r="S271" s="118">
        <f t="shared" si="27"/>
        <v>2.5400918210234158E-2</v>
      </c>
      <c r="T271" s="118">
        <f t="shared" si="23"/>
        <v>4.9403607508941683E-2</v>
      </c>
    </row>
    <row r="272" spans="11:20" x14ac:dyDescent="0.25">
      <c r="K272" s="28">
        <v>43921</v>
      </c>
      <c r="L272" s="29">
        <v>234.32005796320101</v>
      </c>
      <c r="M272" s="30">
        <v>218.648590501299</v>
      </c>
      <c r="N272" s="139">
        <f t="shared" si="24"/>
        <v>6.5089481382663017E-4</v>
      </c>
      <c r="O272" s="139">
        <f t="shared" si="26"/>
        <v>3.8365550794859482E-2</v>
      </c>
      <c r="P272" s="139">
        <f t="shared" si="22"/>
        <v>8.0198212793411328E-2</v>
      </c>
      <c r="Q272" s="30">
        <v>236.91302033407399</v>
      </c>
      <c r="R272" s="118">
        <f t="shared" si="25"/>
        <v>9.0517935870368937E-3</v>
      </c>
      <c r="S272" s="118">
        <f t="shared" si="27"/>
        <v>3.3372538197207646E-2</v>
      </c>
      <c r="T272" s="118">
        <f t="shared" si="23"/>
        <v>6.2773024779006148E-2</v>
      </c>
    </row>
    <row r="273" spans="11:20" x14ac:dyDescent="0.25">
      <c r="K273" s="28">
        <v>43951</v>
      </c>
      <c r="L273" s="29">
        <v>233.562913905378</v>
      </c>
      <c r="M273" s="30">
        <v>212.45136133391901</v>
      </c>
      <c r="N273" s="139">
        <f t="shared" si="24"/>
        <v>-2.8343330058389626E-2</v>
      </c>
      <c r="O273" s="139">
        <f t="shared" si="26"/>
        <v>-1.6615633933306673E-2</v>
      </c>
      <c r="P273" s="139">
        <f t="shared" si="22"/>
        <v>4.0688344874025395E-2</v>
      </c>
      <c r="Q273" s="30">
        <v>237.13572623240199</v>
      </c>
      <c r="R273" s="118">
        <f t="shared" si="25"/>
        <v>9.4003232922346136E-4</v>
      </c>
      <c r="S273" s="118">
        <f t="shared" si="27"/>
        <v>2.6421828793880664E-2</v>
      </c>
      <c r="T273" s="118">
        <f t="shared" si="23"/>
        <v>6.4157423124153512E-2</v>
      </c>
    </row>
    <row r="274" spans="11:20" x14ac:dyDescent="0.25">
      <c r="K274" s="28">
        <v>43982</v>
      </c>
      <c r="L274" s="29">
        <v>230.491939751948</v>
      </c>
      <c r="M274" s="30">
        <v>204.77784489325501</v>
      </c>
      <c r="N274" s="139">
        <f t="shared" si="24"/>
        <v>-3.6118932787647329E-2</v>
      </c>
      <c r="O274" s="139">
        <f t="shared" si="26"/>
        <v>-6.2828929010337098E-2</v>
      </c>
      <c r="P274" s="139">
        <f t="shared" si="22"/>
        <v>2.183318267996448E-4</v>
      </c>
      <c r="Q274" s="30">
        <v>235.016671415845</v>
      </c>
      <c r="R274" s="118">
        <f t="shared" si="25"/>
        <v>-8.9360420305468757E-3</v>
      </c>
      <c r="S274" s="118">
        <f t="shared" si="27"/>
        <v>9.7492945138277776E-4</v>
      </c>
      <c r="T274" s="118">
        <f t="shared" si="23"/>
        <v>4.8361670326173112E-2</v>
      </c>
    </row>
    <row r="275" spans="11:20" x14ac:dyDescent="0.25">
      <c r="K275" s="28">
        <v>44012</v>
      </c>
      <c r="L275" s="29">
        <v>229.40120998723401</v>
      </c>
      <c r="M275" s="30">
        <v>203.89987786051199</v>
      </c>
      <c r="N275" s="139">
        <f t="shared" si="24"/>
        <v>-4.2874122110264645E-3</v>
      </c>
      <c r="O275" s="139">
        <f t="shared" si="26"/>
        <v>-6.7453957086905492E-2</v>
      </c>
      <c r="P275" s="139">
        <f t="shared" ref="P275:P336" si="28">M275/M263-1</f>
        <v>-6.3824594829374748E-3</v>
      </c>
      <c r="Q275" s="30">
        <v>233.89093572876899</v>
      </c>
      <c r="R275" s="118">
        <f t="shared" si="25"/>
        <v>-4.7900248109806753E-3</v>
      </c>
      <c r="S275" s="118">
        <f t="shared" si="27"/>
        <v>-1.2756093358834875E-2</v>
      </c>
      <c r="T275" s="118">
        <f t="shared" ref="T275:T336" si="29">Q275/Q263-1</f>
        <v>3.5667868816896764E-2</v>
      </c>
    </row>
    <row r="276" spans="11:20" x14ac:dyDescent="0.25">
      <c r="K276" s="28">
        <v>44043</v>
      </c>
      <c r="L276" s="29">
        <v>228.54937530383901</v>
      </c>
      <c r="M276" s="30">
        <v>202.94498255128099</v>
      </c>
      <c r="N276" s="139">
        <f t="shared" si="24"/>
        <v>-4.6831578284919351E-3</v>
      </c>
      <c r="O276" s="139">
        <f t="shared" si="26"/>
        <v>-4.4746142001398814E-2</v>
      </c>
      <c r="P276" s="139">
        <f t="shared" si="28"/>
        <v>-1.0618624557572343E-2</v>
      </c>
      <c r="Q276" s="30">
        <v>233.161154266929</v>
      </c>
      <c r="R276" s="118">
        <f t="shared" si="25"/>
        <v>-3.1201784693626333E-3</v>
      </c>
      <c r="S276" s="118">
        <f t="shared" si="27"/>
        <v>-1.6760747225315842E-2</v>
      </c>
      <c r="T276" s="118">
        <f t="shared" si="29"/>
        <v>2.2944169007860449E-2</v>
      </c>
    </row>
    <row r="277" spans="11:20" x14ac:dyDescent="0.25">
      <c r="K277" s="28">
        <v>44074</v>
      </c>
      <c r="L277" s="29">
        <v>231.04924846164599</v>
      </c>
      <c r="M277" s="30">
        <v>206.87371910488099</v>
      </c>
      <c r="N277" s="139">
        <f t="shared" si="24"/>
        <v>1.9358628650044452E-2</v>
      </c>
      <c r="O277" s="139">
        <f t="shared" si="26"/>
        <v>1.0234867999116437E-2</v>
      </c>
      <c r="P277" s="139">
        <f t="shared" si="28"/>
        <v>2.0024479727023703E-2</v>
      </c>
      <c r="Q277" s="30">
        <v>235.31167841535299</v>
      </c>
      <c r="R277" s="118">
        <f t="shared" si="25"/>
        <v>9.2233380606874249E-3</v>
      </c>
      <c r="S277" s="118">
        <f t="shared" si="27"/>
        <v>1.2552598831849782E-3</v>
      </c>
      <c r="T277" s="118">
        <f t="shared" si="29"/>
        <v>1.8982166376221743E-2</v>
      </c>
    </row>
    <row r="278" spans="11:20" x14ac:dyDescent="0.25">
      <c r="K278" s="28">
        <v>44104</v>
      </c>
      <c r="L278" s="29">
        <v>234.094734900227</v>
      </c>
      <c r="M278" s="30">
        <v>208.63769006605</v>
      </c>
      <c r="N278" s="139">
        <f t="shared" si="24"/>
        <v>8.5268006434142674E-3</v>
      </c>
      <c r="O278" s="139">
        <f t="shared" si="26"/>
        <v>2.3235973730102666E-2</v>
      </c>
      <c r="P278" s="139">
        <f t="shared" si="28"/>
        <v>3.732646974182563E-2</v>
      </c>
      <c r="Q278" s="30">
        <v>238.77800164124699</v>
      </c>
      <c r="R278" s="118">
        <f t="shared" si="25"/>
        <v>1.4730774304263505E-2</v>
      </c>
      <c r="S278" s="118">
        <f t="shared" si="27"/>
        <v>2.0894635772227055E-2</v>
      </c>
      <c r="T278" s="118">
        <f t="shared" si="29"/>
        <v>2.923083243141833E-2</v>
      </c>
    </row>
    <row r="279" spans="11:20" x14ac:dyDescent="0.25">
      <c r="K279" s="28">
        <v>44135</v>
      </c>
      <c r="L279" s="29">
        <v>240.28602608978301</v>
      </c>
      <c r="M279" s="30">
        <v>215.935962290107</v>
      </c>
      <c r="N279" s="139">
        <f t="shared" si="24"/>
        <v>3.4980603081574246E-2</v>
      </c>
      <c r="O279" s="139">
        <f t="shared" si="26"/>
        <v>6.4012322825194312E-2</v>
      </c>
      <c r="P279" s="139">
        <f t="shared" si="28"/>
        <v>7.1100955673254917E-2</v>
      </c>
      <c r="Q279" s="30">
        <v>244.40361910777801</v>
      </c>
      <c r="R279" s="118">
        <f t="shared" si="25"/>
        <v>2.3560032447977663E-2</v>
      </c>
      <c r="S279" s="118">
        <f t="shared" si="27"/>
        <v>4.8217572417652121E-2</v>
      </c>
      <c r="T279" s="118">
        <f t="shared" si="29"/>
        <v>5.6287525632616298E-2</v>
      </c>
    </row>
    <row r="280" spans="11:20" x14ac:dyDescent="0.25">
      <c r="K280" s="28">
        <v>44165</v>
      </c>
      <c r="L280" s="29">
        <v>244.379149480428</v>
      </c>
      <c r="M280" s="30">
        <v>222.28452737097501</v>
      </c>
      <c r="N280" s="139">
        <f t="shared" si="24"/>
        <v>2.9400221313478081E-2</v>
      </c>
      <c r="O280" s="139">
        <f t="shared" si="26"/>
        <v>7.4493794246919487E-2</v>
      </c>
      <c r="P280" s="139">
        <f t="shared" si="28"/>
        <v>7.7767802385575457E-2</v>
      </c>
      <c r="Q280" s="30">
        <v>247.743453536461</v>
      </c>
      <c r="R280" s="118">
        <f t="shared" si="25"/>
        <v>1.3665241295834463E-2</v>
      </c>
      <c r="S280" s="118">
        <f t="shared" si="27"/>
        <v>5.2831101307111661E-2</v>
      </c>
      <c r="T280" s="118">
        <f t="shared" si="29"/>
        <v>8.1982953543872528E-2</v>
      </c>
    </row>
    <row r="281" spans="11:20" x14ac:dyDescent="0.25">
      <c r="K281" s="28">
        <v>44196</v>
      </c>
      <c r="L281" s="29">
        <v>246.91478685796801</v>
      </c>
      <c r="M281" s="30">
        <v>229.69073794213</v>
      </c>
      <c r="N281" s="139">
        <f t="shared" si="24"/>
        <v>3.3318605927054046E-2</v>
      </c>
      <c r="O281" s="139">
        <f t="shared" si="26"/>
        <v>0.10090721321452079</v>
      </c>
      <c r="P281" s="139">
        <f t="shared" si="28"/>
        <v>9.0804880419938616E-2</v>
      </c>
      <c r="Q281" s="30">
        <v>249.23874016138001</v>
      </c>
      <c r="R281" s="118">
        <f t="shared" si="25"/>
        <v>6.0356251742448297E-3</v>
      </c>
      <c r="S281" s="118">
        <f t="shared" si="27"/>
        <v>4.3809473436543067E-2</v>
      </c>
      <c r="T281" s="118">
        <f t="shared" si="29"/>
        <v>8.7135140037706726E-2</v>
      </c>
    </row>
    <row r="282" spans="11:20" x14ac:dyDescent="0.25">
      <c r="K282" s="28">
        <v>44227</v>
      </c>
      <c r="L282" s="31">
        <v>245.70109525605301</v>
      </c>
      <c r="M282" s="30">
        <v>229.67109489843</v>
      </c>
      <c r="N282" s="139">
        <f t="shared" si="24"/>
        <v>-8.5519528893462926E-5</v>
      </c>
      <c r="O282" s="139">
        <f t="shared" si="26"/>
        <v>6.3607434642452221E-2</v>
      </c>
      <c r="P282" s="139">
        <f t="shared" si="28"/>
        <v>6.3090218120795738E-2</v>
      </c>
      <c r="Q282" s="30">
        <v>248.049418743476</v>
      </c>
      <c r="R282" s="118">
        <f t="shared" si="25"/>
        <v>-4.7718160392479225E-3</v>
      </c>
      <c r="S282" s="118">
        <f t="shared" si="27"/>
        <v>1.4917126223446875E-2</v>
      </c>
      <c r="T282" s="118">
        <f t="shared" si="29"/>
        <v>7.3660818903419134E-2</v>
      </c>
    </row>
    <row r="283" spans="11:20" x14ac:dyDescent="0.25">
      <c r="K283" s="28">
        <v>44255</v>
      </c>
      <c r="L283" s="31">
        <v>244.646346748241</v>
      </c>
      <c r="M283" s="30">
        <v>227.48829890936699</v>
      </c>
      <c r="N283" s="139">
        <f t="shared" si="24"/>
        <v>-9.5040082864077391E-3</v>
      </c>
      <c r="O283" s="139">
        <f t="shared" si="26"/>
        <v>2.3410408272399819E-2</v>
      </c>
      <c r="P283" s="139">
        <f t="shared" si="28"/>
        <v>4.1106047568968629E-2</v>
      </c>
      <c r="Q283" s="30">
        <v>247.635935577514</v>
      </c>
      <c r="R283" s="118">
        <f t="shared" si="25"/>
        <v>-1.6669386610802528E-3</v>
      </c>
      <c r="S283" s="118">
        <f t="shared" si="27"/>
        <v>-4.3398910208203301E-4</v>
      </c>
      <c r="T283" s="118">
        <f t="shared" si="29"/>
        <v>5.4722465648950447E-2</v>
      </c>
    </row>
    <row r="284" spans="11:20" x14ac:dyDescent="0.25">
      <c r="K284" s="28">
        <v>44286</v>
      </c>
      <c r="L284" s="31">
        <v>246.21979579229901</v>
      </c>
      <c r="M284" s="30">
        <v>226.16526424649501</v>
      </c>
      <c r="N284" s="139">
        <f t="shared" si="24"/>
        <v>-5.8158361076807719E-3</v>
      </c>
      <c r="O284" s="139">
        <f t="shared" si="26"/>
        <v>-1.5348784749532274E-2</v>
      </c>
      <c r="P284" s="139">
        <f t="shared" si="28"/>
        <v>3.4377874231717787E-2</v>
      </c>
      <c r="Q284" s="30">
        <v>249.764390324853</v>
      </c>
      <c r="R284" s="118">
        <f t="shared" si="25"/>
        <v>8.5950964361258819E-3</v>
      </c>
      <c r="S284" s="118">
        <f t="shared" si="27"/>
        <v>2.1090227110465154E-3</v>
      </c>
      <c r="T284" s="118">
        <f t="shared" si="29"/>
        <v>5.4245097937872355E-2</v>
      </c>
    </row>
    <row r="285" spans="11:20" x14ac:dyDescent="0.25">
      <c r="K285" s="28">
        <v>44316</v>
      </c>
      <c r="L285" s="31">
        <v>250.475196608273</v>
      </c>
      <c r="M285" s="30">
        <v>230.464073549749</v>
      </c>
      <c r="N285" s="139">
        <f t="shared" si="24"/>
        <v>1.9007380808791163E-2</v>
      </c>
      <c r="O285" s="139">
        <f t="shared" si="26"/>
        <v>3.4526706622342029E-3</v>
      </c>
      <c r="P285" s="139">
        <f t="shared" si="28"/>
        <v>8.4785110825995824E-2</v>
      </c>
      <c r="Q285" s="30">
        <v>253.893931000164</v>
      </c>
      <c r="R285" s="118">
        <f t="shared" si="25"/>
        <v>1.6533744742154743E-2</v>
      </c>
      <c r="S285" s="118">
        <f t="shared" si="27"/>
        <v>2.3561886523637332E-2</v>
      </c>
      <c r="T285" s="118">
        <f t="shared" si="29"/>
        <v>7.0669253570583068E-2</v>
      </c>
    </row>
    <row r="286" spans="11:20" x14ac:dyDescent="0.25">
      <c r="K286" s="28">
        <v>44347</v>
      </c>
      <c r="L286" s="31">
        <v>254.71355110066801</v>
      </c>
      <c r="M286" s="30">
        <v>235.47298416034201</v>
      </c>
      <c r="N286" s="139">
        <f t="shared" si="24"/>
        <v>2.1734019248391689E-2</v>
      </c>
      <c r="O286" s="139">
        <f t="shared" si="26"/>
        <v>3.5099322863002103E-2</v>
      </c>
      <c r="P286" s="139">
        <f t="shared" si="28"/>
        <v>0.14989482520966813</v>
      </c>
      <c r="Q286" s="30">
        <v>257.379923314846</v>
      </c>
      <c r="R286" s="118">
        <f t="shared" si="25"/>
        <v>1.3730112811084716E-2</v>
      </c>
      <c r="S286" s="118">
        <f t="shared" si="27"/>
        <v>3.9348036118457275E-2</v>
      </c>
      <c r="T286" s="118">
        <f t="shared" si="29"/>
        <v>9.5156023461122174E-2</v>
      </c>
    </row>
    <row r="287" spans="11:20" x14ac:dyDescent="0.25">
      <c r="K287" s="28">
        <v>44377</v>
      </c>
      <c r="L287" s="31">
        <v>259.40211201525699</v>
      </c>
      <c r="M287" s="30">
        <v>240.00780504082101</v>
      </c>
      <c r="N287" s="139">
        <f t="shared" si="24"/>
        <v>1.925834887874478E-2</v>
      </c>
      <c r="O287" s="139">
        <f t="shared" si="26"/>
        <v>6.1205423566897288E-2</v>
      </c>
      <c r="P287" s="139">
        <f t="shared" si="28"/>
        <v>0.17708655620191438</v>
      </c>
      <c r="Q287" s="30">
        <v>262.17760980838199</v>
      </c>
      <c r="R287" s="118">
        <f t="shared" si="25"/>
        <v>1.8640484586931461E-2</v>
      </c>
      <c r="S287" s="118">
        <f t="shared" si="27"/>
        <v>4.9699716870703181E-2</v>
      </c>
      <c r="T287" s="118">
        <f t="shared" si="29"/>
        <v>0.12093959088870188</v>
      </c>
    </row>
    <row r="288" spans="11:20" x14ac:dyDescent="0.25">
      <c r="K288" s="28">
        <v>44408</v>
      </c>
      <c r="L288" s="31">
        <v>262.629109842383</v>
      </c>
      <c r="M288" s="30">
        <v>244.418970123316</v>
      </c>
      <c r="N288" s="139">
        <f t="shared" si="24"/>
        <v>1.8379256798522592E-2</v>
      </c>
      <c r="O288" s="139">
        <f t="shared" si="26"/>
        <v>6.0551288357552302E-2</v>
      </c>
      <c r="P288" s="139">
        <f t="shared" si="28"/>
        <v>0.20436074373780189</v>
      </c>
      <c r="Q288" s="30">
        <v>265.25065539987799</v>
      </c>
      <c r="R288" s="118">
        <f t="shared" si="25"/>
        <v>1.172123582079343E-2</v>
      </c>
      <c r="S288" s="118">
        <f t="shared" si="27"/>
        <v>4.4730192466501562E-2</v>
      </c>
      <c r="T288" s="118">
        <f t="shared" si="29"/>
        <v>0.1376279905365887</v>
      </c>
    </row>
    <row r="289" spans="11:20" x14ac:dyDescent="0.25">
      <c r="K289" s="28">
        <v>44439</v>
      </c>
      <c r="L289" s="31">
        <v>266.67161526437297</v>
      </c>
      <c r="M289" s="30">
        <v>248.67170449346801</v>
      </c>
      <c r="N289" s="139">
        <f t="shared" si="24"/>
        <v>1.7399362938181007E-2</v>
      </c>
      <c r="O289" s="139">
        <f t="shared" si="26"/>
        <v>5.6051951692847046E-2</v>
      </c>
      <c r="P289" s="139">
        <f t="shared" si="28"/>
        <v>0.20204589335678858</v>
      </c>
      <c r="Q289" s="30">
        <v>269.25562369126698</v>
      </c>
      <c r="R289" s="118">
        <f t="shared" si="25"/>
        <v>1.5098806392584763E-2</v>
      </c>
      <c r="S289" s="118">
        <f t="shared" si="27"/>
        <v>4.6140740985044726E-2</v>
      </c>
      <c r="T289" s="118">
        <f t="shared" si="29"/>
        <v>0.14425100149937697</v>
      </c>
    </row>
    <row r="290" spans="11:20" x14ac:dyDescent="0.25">
      <c r="K290" s="28">
        <v>44469</v>
      </c>
      <c r="L290" s="31">
        <v>268.92279290396999</v>
      </c>
      <c r="M290" s="30">
        <v>254.35780704681801</v>
      </c>
      <c r="N290" s="139">
        <f t="shared" si="24"/>
        <v>2.2865900907110825E-2</v>
      </c>
      <c r="O290" s="139">
        <f t="shared" si="26"/>
        <v>5.9789730602954005E-2</v>
      </c>
      <c r="P290" s="139">
        <f t="shared" si="28"/>
        <v>0.21913642240907705</v>
      </c>
      <c r="Q290" s="30">
        <v>271.28433172928101</v>
      </c>
      <c r="R290" s="118">
        <f t="shared" si="25"/>
        <v>7.5345057243454416E-3</v>
      </c>
      <c r="S290" s="118">
        <f t="shared" si="27"/>
        <v>3.473493380138315E-2</v>
      </c>
      <c r="T290" s="118">
        <f t="shared" si="29"/>
        <v>0.1361362012605889</v>
      </c>
    </row>
    <row r="291" spans="11:20" x14ac:dyDescent="0.25">
      <c r="K291" s="28">
        <v>44500</v>
      </c>
      <c r="L291" s="31">
        <v>274.81807840107899</v>
      </c>
      <c r="M291" s="30">
        <v>261.60673755243101</v>
      </c>
      <c r="N291" s="139">
        <f t="shared" si="24"/>
        <v>2.8498950316389271E-2</v>
      </c>
      <c r="O291" s="139">
        <f t="shared" si="26"/>
        <v>7.0320922391757579E-2</v>
      </c>
      <c r="P291" s="139">
        <f t="shared" si="28"/>
        <v>0.2115014783918483</v>
      </c>
      <c r="Q291" s="30">
        <v>276.34591178277702</v>
      </c>
      <c r="R291" s="118">
        <f t="shared" si="25"/>
        <v>1.8657841465562486E-2</v>
      </c>
      <c r="S291" s="118">
        <f t="shared" si="27"/>
        <v>4.1829326929173405E-2</v>
      </c>
      <c r="T291" s="118">
        <f t="shared" si="29"/>
        <v>0.13069484319261648</v>
      </c>
    </row>
    <row r="292" spans="11:20" x14ac:dyDescent="0.25">
      <c r="K292" s="28">
        <v>44530</v>
      </c>
      <c r="L292" s="31">
        <v>278.97365027019498</v>
      </c>
      <c r="M292" s="30">
        <v>266.491367334654</v>
      </c>
      <c r="N292" s="139">
        <f t="shared" si="24"/>
        <v>1.8671651303491466E-2</v>
      </c>
      <c r="O292" s="139">
        <f t="shared" si="26"/>
        <v>7.1659390751689145E-2</v>
      </c>
      <c r="P292" s="139">
        <f t="shared" si="28"/>
        <v>0.19887502061671314</v>
      </c>
      <c r="Q292" s="30">
        <v>279.87697252253599</v>
      </c>
      <c r="R292" s="118">
        <f t="shared" si="25"/>
        <v>1.2777684015584656E-2</v>
      </c>
      <c r="S292" s="118">
        <f t="shared" si="27"/>
        <v>3.9447082611160811E-2</v>
      </c>
      <c r="T292" s="118">
        <f t="shared" si="29"/>
        <v>0.12970481571714187</v>
      </c>
    </row>
    <row r="293" spans="11:20" x14ac:dyDescent="0.25">
      <c r="K293" s="28">
        <v>44561</v>
      </c>
      <c r="L293" s="31">
        <v>283.11385349695399</v>
      </c>
      <c r="M293" s="30">
        <v>268.38993718665301</v>
      </c>
      <c r="N293" s="139">
        <f t="shared" si="24"/>
        <v>7.124320277192453E-3</v>
      </c>
      <c r="O293" s="139">
        <f t="shared" si="26"/>
        <v>5.5166893844356135E-2</v>
      </c>
      <c r="P293" s="139">
        <f t="shared" si="28"/>
        <v>0.16848393449052868</v>
      </c>
      <c r="Q293" s="30">
        <v>284.42348565022701</v>
      </c>
      <c r="R293" s="118">
        <f t="shared" si="25"/>
        <v>1.6244684536613319E-2</v>
      </c>
      <c r="S293" s="118">
        <f t="shared" si="27"/>
        <v>4.8433147012920008E-2</v>
      </c>
      <c r="T293" s="118">
        <f t="shared" si="29"/>
        <v>0.14116884664906104</v>
      </c>
    </row>
    <row r="294" spans="11:20" x14ac:dyDescent="0.25">
      <c r="K294" s="28">
        <v>44592</v>
      </c>
      <c r="L294" s="31">
        <v>281.04570584853002</v>
      </c>
      <c r="M294" s="30">
        <v>262.25755393271203</v>
      </c>
      <c r="N294" s="139">
        <f t="shared" si="24"/>
        <v>-2.2848782328512507E-2</v>
      </c>
      <c r="O294" s="139">
        <f t="shared" si="26"/>
        <v>2.4877661270117368E-3</v>
      </c>
      <c r="P294" s="139">
        <f t="shared" si="28"/>
        <v>0.14188315272626317</v>
      </c>
      <c r="Q294" s="30">
        <v>283.57013888822001</v>
      </c>
      <c r="R294" s="118">
        <f t="shared" si="25"/>
        <v>-3.0002682797313218E-3</v>
      </c>
      <c r="S294" s="118">
        <f t="shared" si="27"/>
        <v>2.6141972062614149E-2</v>
      </c>
      <c r="T294" s="118">
        <f t="shared" si="29"/>
        <v>0.14320017488724002</v>
      </c>
    </row>
    <row r="295" spans="11:20" x14ac:dyDescent="0.25">
      <c r="K295" s="28">
        <v>44620</v>
      </c>
      <c r="L295" s="31">
        <v>280.65488677284901</v>
      </c>
      <c r="M295" s="30">
        <v>258.09533053438702</v>
      </c>
      <c r="N295" s="139">
        <f t="shared" si="24"/>
        <v>-1.5870747423324616E-2</v>
      </c>
      <c r="O295" s="139">
        <f t="shared" si="26"/>
        <v>-3.1505849079619286E-2</v>
      </c>
      <c r="P295" s="139">
        <f t="shared" si="28"/>
        <v>0.13454332276322534</v>
      </c>
      <c r="Q295" s="30">
        <v>284.18251701767002</v>
      </c>
      <c r="R295" s="118">
        <f t="shared" si="25"/>
        <v>2.1595296735084091E-3</v>
      </c>
      <c r="S295" s="118">
        <f t="shared" si="27"/>
        <v>1.5383703976529661E-2</v>
      </c>
      <c r="T295" s="118">
        <f t="shared" si="29"/>
        <v>0.14758189822056877</v>
      </c>
    </row>
    <row r="296" spans="11:20" x14ac:dyDescent="0.25">
      <c r="K296" s="28">
        <v>44651</v>
      </c>
      <c r="L296" s="31">
        <v>284.327303191265</v>
      </c>
      <c r="M296" s="30">
        <v>262.131343018743</v>
      </c>
      <c r="N296" s="139">
        <f t="shared" si="24"/>
        <v>1.5637681146727367E-2</v>
      </c>
      <c r="O296" s="139">
        <f t="shared" si="26"/>
        <v>-2.3319034362892066E-2</v>
      </c>
      <c r="P296" s="139">
        <f t="shared" si="28"/>
        <v>0.15902565273263614</v>
      </c>
      <c r="Q296" s="30">
        <v>288.621033613865</v>
      </c>
      <c r="R296" s="118">
        <f t="shared" si="25"/>
        <v>1.5618542065059415E-2</v>
      </c>
      <c r="S296" s="118">
        <f t="shared" si="27"/>
        <v>1.4758091984007127E-2</v>
      </c>
      <c r="T296" s="118">
        <f t="shared" si="29"/>
        <v>0.15557319135235237</v>
      </c>
    </row>
    <row r="297" spans="11:20" x14ac:dyDescent="0.25">
      <c r="K297" s="28">
        <v>44681</v>
      </c>
      <c r="L297" s="31">
        <v>292.93330687162</v>
      </c>
      <c r="M297" s="30">
        <v>279.15721289516699</v>
      </c>
      <c r="N297" s="139">
        <f t="shared" si="24"/>
        <v>6.4951675295108036E-2</v>
      </c>
      <c r="O297" s="139">
        <f t="shared" si="26"/>
        <v>6.4439169469227009E-2</v>
      </c>
      <c r="P297" s="139">
        <f t="shared" si="28"/>
        <v>0.21128299346365087</v>
      </c>
      <c r="Q297" s="30">
        <v>295.38764736527799</v>
      </c>
      <c r="R297" s="118">
        <f t="shared" si="25"/>
        <v>2.3444631414028416E-2</v>
      </c>
      <c r="S297" s="118">
        <f t="shared" si="27"/>
        <v>4.1674022953863687E-2</v>
      </c>
      <c r="T297" s="118">
        <f t="shared" si="29"/>
        <v>0.16342933524112935</v>
      </c>
    </row>
    <row r="298" spans="11:20" x14ac:dyDescent="0.25">
      <c r="K298" s="28">
        <v>44712</v>
      </c>
      <c r="L298" s="31">
        <v>299.55779159101502</v>
      </c>
      <c r="M298" s="30">
        <v>290.10208502962001</v>
      </c>
      <c r="N298" s="139">
        <f t="shared" si="24"/>
        <v>3.9206839833879625E-2</v>
      </c>
      <c r="O298" s="139">
        <f t="shared" si="26"/>
        <v>0.12401136599008944</v>
      </c>
      <c r="P298" s="139">
        <f t="shared" si="28"/>
        <v>0.23199731835087745</v>
      </c>
      <c r="Q298" s="30">
        <v>300.63530511025903</v>
      </c>
      <c r="R298" s="118">
        <f t="shared" si="25"/>
        <v>1.7765325638318785E-2</v>
      </c>
      <c r="S298" s="118">
        <f t="shared" si="27"/>
        <v>5.7895145223046951E-2</v>
      </c>
      <c r="T298" s="118">
        <f t="shared" si="29"/>
        <v>0.16806043470026166</v>
      </c>
    </row>
    <row r="299" spans="11:20" x14ac:dyDescent="0.25">
      <c r="K299" s="28">
        <v>44742</v>
      </c>
      <c r="L299" s="31">
        <v>302.227269031471</v>
      </c>
      <c r="M299" s="30">
        <v>291.74817828142898</v>
      </c>
      <c r="N299" s="139">
        <f t="shared" si="24"/>
        <v>5.6741862149694011E-3</v>
      </c>
      <c r="O299" s="139">
        <f t="shared" si="26"/>
        <v>0.11298471568342094</v>
      </c>
      <c r="P299" s="139">
        <f t="shared" si="28"/>
        <v>0.21557787769363523</v>
      </c>
      <c r="Q299" s="30">
        <v>303.60184779964999</v>
      </c>
      <c r="R299" s="118">
        <f t="shared" si="25"/>
        <v>9.8675792196227796E-3</v>
      </c>
      <c r="S299" s="118">
        <f t="shared" si="27"/>
        <v>5.1904790161022119E-2</v>
      </c>
      <c r="T299" s="118">
        <f t="shared" si="29"/>
        <v>0.15800066993342332</v>
      </c>
    </row>
    <row r="300" spans="11:20" x14ac:dyDescent="0.25">
      <c r="K300" s="28">
        <v>44773</v>
      </c>
      <c r="L300" s="31">
        <v>299.600850414089</v>
      </c>
      <c r="M300" s="30">
        <v>281.55244381239498</v>
      </c>
      <c r="N300" s="139">
        <f t="shared" si="24"/>
        <v>-3.4947037301459649E-2</v>
      </c>
      <c r="O300" s="139">
        <f t="shared" si="26"/>
        <v>8.5802222066440059E-3</v>
      </c>
      <c r="P300" s="139">
        <f t="shared" si="28"/>
        <v>0.15192549772361841</v>
      </c>
      <c r="Q300" s="30">
        <v>302.42124615250901</v>
      </c>
      <c r="R300" s="118">
        <f t="shared" si="25"/>
        <v>-3.8886510595945722E-3</v>
      </c>
      <c r="S300" s="118">
        <f t="shared" si="27"/>
        <v>2.3811418148211416E-2</v>
      </c>
      <c r="T300" s="118">
        <f t="shared" si="29"/>
        <v>0.14013383189042306</v>
      </c>
    </row>
    <row r="301" spans="11:20" x14ac:dyDescent="0.25">
      <c r="K301" s="28">
        <v>44804</v>
      </c>
      <c r="L301" s="31">
        <v>299.12466537514001</v>
      </c>
      <c r="M301" s="30">
        <v>277.16121527929602</v>
      </c>
      <c r="N301" s="139">
        <f t="shared" si="24"/>
        <v>-1.5596485236068269E-2</v>
      </c>
      <c r="O301" s="139">
        <f t="shared" si="26"/>
        <v>-4.4607986009486011E-2</v>
      </c>
      <c r="P301" s="139">
        <f t="shared" si="28"/>
        <v>0.11456675717834375</v>
      </c>
      <c r="Q301" s="30">
        <v>302.40631457715699</v>
      </c>
      <c r="R301" s="118">
        <f t="shared" si="25"/>
        <v>-4.9373433718691295E-5</v>
      </c>
      <c r="S301" s="118">
        <f t="shared" si="27"/>
        <v>5.8908898482445959E-3</v>
      </c>
      <c r="T301" s="118">
        <f t="shared" si="29"/>
        <v>0.12311977158145138</v>
      </c>
    </row>
    <row r="302" spans="11:20" x14ac:dyDescent="0.25">
      <c r="K302" s="28">
        <v>44834</v>
      </c>
      <c r="L302" s="31">
        <v>298.73771600219101</v>
      </c>
      <c r="M302" s="30">
        <v>274.849668629782</v>
      </c>
      <c r="N302" s="139">
        <f t="shared" si="24"/>
        <v>-8.3400797878038224E-3</v>
      </c>
      <c r="O302" s="139">
        <f t="shared" si="26"/>
        <v>-5.7921560131718008E-2</v>
      </c>
      <c r="P302" s="139">
        <f t="shared" si="28"/>
        <v>8.0563131994577208E-2</v>
      </c>
      <c r="Q302" s="30">
        <v>302.87188624053499</v>
      </c>
      <c r="R302" s="118">
        <f t="shared" si="25"/>
        <v>1.5395566856102327E-3</v>
      </c>
      <c r="S302" s="118">
        <f t="shared" si="27"/>
        <v>-2.404338327995692E-3</v>
      </c>
      <c r="T302" s="118">
        <f t="shared" si="29"/>
        <v>0.11643707659009106</v>
      </c>
    </row>
    <row r="303" spans="11:20" x14ac:dyDescent="0.25">
      <c r="K303" s="28">
        <v>44865</v>
      </c>
      <c r="L303" s="31">
        <v>300.59867760774301</v>
      </c>
      <c r="M303" s="30">
        <v>277.939865677743</v>
      </c>
      <c r="N303" s="139">
        <f t="shared" si="24"/>
        <v>1.1243226391236538E-2</v>
      </c>
      <c r="O303" s="139">
        <f t="shared" si="26"/>
        <v>-1.283092444780598E-2</v>
      </c>
      <c r="P303" s="139">
        <f t="shared" si="28"/>
        <v>6.2433897070554245E-2</v>
      </c>
      <c r="Q303" s="30">
        <v>304.54093855510598</v>
      </c>
      <c r="R303" s="118">
        <f t="shared" si="25"/>
        <v>5.5107535244967032E-3</v>
      </c>
      <c r="S303" s="118">
        <f t="shared" si="27"/>
        <v>7.0090723769058449E-3</v>
      </c>
      <c r="T303" s="118">
        <f t="shared" si="29"/>
        <v>0.10202802201934436</v>
      </c>
    </row>
    <row r="304" spans="11:20" x14ac:dyDescent="0.25">
      <c r="K304" s="28">
        <v>44895</v>
      </c>
      <c r="L304" s="31">
        <v>298.66289820491198</v>
      </c>
      <c r="M304" s="30">
        <v>269.480795554243</v>
      </c>
      <c r="N304" s="139">
        <f t="shared" si="24"/>
        <v>-3.0434893184081213E-2</v>
      </c>
      <c r="O304" s="139">
        <f t="shared" si="26"/>
        <v>-2.7711019080766564E-2</v>
      </c>
      <c r="P304" s="139">
        <f t="shared" si="28"/>
        <v>1.1217730050650854E-2</v>
      </c>
      <c r="Q304" s="30">
        <v>304.13050013116202</v>
      </c>
      <c r="R304" s="118">
        <f t="shared" si="25"/>
        <v>-1.3477282426831438E-3</v>
      </c>
      <c r="S304" s="118">
        <f t="shared" si="27"/>
        <v>5.7015527483805784E-3</v>
      </c>
      <c r="T304" s="118">
        <f t="shared" si="29"/>
        <v>8.6657817504700585E-2</v>
      </c>
    </row>
    <row r="305" spans="11:20" x14ac:dyDescent="0.25">
      <c r="K305" s="28">
        <v>44926</v>
      </c>
      <c r="L305" s="31">
        <v>297.30008979864999</v>
      </c>
      <c r="M305" s="30">
        <v>264.51377870248399</v>
      </c>
      <c r="N305" s="139">
        <f t="shared" si="24"/>
        <v>-1.8431802687621235E-2</v>
      </c>
      <c r="O305" s="139">
        <f t="shared" si="26"/>
        <v>-3.7605611747053902E-2</v>
      </c>
      <c r="P305" s="139">
        <f t="shared" si="28"/>
        <v>-1.4442264582644637E-2</v>
      </c>
      <c r="Q305" s="30">
        <v>304.22972960385499</v>
      </c>
      <c r="R305" s="118">
        <f t="shared" si="25"/>
        <v>3.2627267784768321E-4</v>
      </c>
      <c r="S305" s="118">
        <f t="shared" si="27"/>
        <v>4.4832268196779435E-3</v>
      </c>
      <c r="T305" s="118">
        <f t="shared" si="29"/>
        <v>6.9636457440736654E-2</v>
      </c>
    </row>
    <row r="306" spans="11:20" x14ac:dyDescent="0.25">
      <c r="K306" s="28">
        <v>44957</v>
      </c>
      <c r="L306" s="31">
        <v>295.09694669888898</v>
      </c>
      <c r="M306" s="30">
        <v>254.32730136469999</v>
      </c>
      <c r="N306" s="139">
        <f t="shared" si="24"/>
        <v>-3.851019552838264E-2</v>
      </c>
      <c r="O306" s="139">
        <f t="shared" si="26"/>
        <v>-8.4955658503557574E-2</v>
      </c>
      <c r="P306" s="139">
        <f t="shared" si="28"/>
        <v>-3.0238414295767901E-2</v>
      </c>
      <c r="Q306" s="30">
        <v>303.27719386919398</v>
      </c>
      <c r="R306" s="118">
        <f t="shared" si="25"/>
        <v>-3.1309751874063485E-3</v>
      </c>
      <c r="S306" s="118">
        <f t="shared" si="27"/>
        <v>-4.1496709503420215E-3</v>
      </c>
      <c r="T306" s="118">
        <f t="shared" si="29"/>
        <v>6.9496227840627034E-2</v>
      </c>
    </row>
    <row r="307" spans="11:20" x14ac:dyDescent="0.25">
      <c r="K307" s="28">
        <v>44985</v>
      </c>
      <c r="L307" s="31">
        <v>294.73267247632401</v>
      </c>
      <c r="M307" s="30">
        <v>253.480052824994</v>
      </c>
      <c r="N307" s="139">
        <f t="shared" si="24"/>
        <v>-3.3313314581632225E-3</v>
      </c>
      <c r="O307" s="139">
        <f t="shared" si="26"/>
        <v>-5.9376189298907756E-2</v>
      </c>
      <c r="P307" s="139">
        <f t="shared" si="28"/>
        <v>-1.7882065901142274E-2</v>
      </c>
      <c r="Q307" s="30">
        <v>302.167100661625</v>
      </c>
      <c r="R307" s="118">
        <f t="shared" si="25"/>
        <v>-3.6603253723317408E-3</v>
      </c>
      <c r="S307" s="118">
        <f t="shared" si="27"/>
        <v>-6.455779570579967E-3</v>
      </c>
      <c r="T307" s="118">
        <f t="shared" si="29"/>
        <v>6.3285327446222617E-2</v>
      </c>
    </row>
    <row r="308" spans="11:20" x14ac:dyDescent="0.25">
      <c r="K308" s="28">
        <v>45016</v>
      </c>
      <c r="L308" s="31">
        <v>296.75385974475</v>
      </c>
      <c r="M308" s="30">
        <v>249.20884469563899</v>
      </c>
      <c r="N308" s="139">
        <f t="shared" si="24"/>
        <v>-1.6850273154645046E-2</v>
      </c>
      <c r="O308" s="139">
        <f t="shared" si="26"/>
        <v>-5.7860630481784692E-2</v>
      </c>
      <c r="P308" s="139">
        <f t="shared" si="28"/>
        <v>-4.9297799241733609E-2</v>
      </c>
      <c r="Q308" s="30">
        <v>304.68034305508002</v>
      </c>
      <c r="R308" s="118">
        <f t="shared" si="25"/>
        <v>8.3173925551525141E-3</v>
      </c>
      <c r="S308" s="118">
        <f t="shared" si="27"/>
        <v>1.481161791162755E-3</v>
      </c>
      <c r="T308" s="118">
        <f t="shared" si="29"/>
        <v>5.5641507620335595E-2</v>
      </c>
    </row>
    <row r="309" spans="11:20" x14ac:dyDescent="0.25">
      <c r="K309" s="28">
        <v>45046</v>
      </c>
      <c r="L309" s="31">
        <v>297.10113329817102</v>
      </c>
      <c r="M309" s="30">
        <v>247.705533301179</v>
      </c>
      <c r="N309" s="139">
        <f t="shared" si="24"/>
        <v>-6.0323356351817958E-3</v>
      </c>
      <c r="O309" s="139">
        <f t="shared" si="26"/>
        <v>-2.6036402808464199E-2</v>
      </c>
      <c r="P309" s="139">
        <f t="shared" si="28"/>
        <v>-0.11266654824283251</v>
      </c>
      <c r="Q309" s="30">
        <v>304.92049706271598</v>
      </c>
      <c r="R309" s="118">
        <f t="shared" si="25"/>
        <v>7.8821628342651273E-4</v>
      </c>
      <c r="S309" s="118">
        <f t="shared" si="27"/>
        <v>5.418485882689783E-3</v>
      </c>
      <c r="T309" s="118">
        <f t="shared" si="29"/>
        <v>3.2272336986555183E-2</v>
      </c>
    </row>
    <row r="310" spans="11:20" x14ac:dyDescent="0.25">
      <c r="K310" s="28">
        <v>45077</v>
      </c>
      <c r="L310" s="31">
        <v>300.90340154216602</v>
      </c>
      <c r="M310" s="30">
        <v>253.160339110801</v>
      </c>
      <c r="N310" s="139">
        <f t="shared" si="24"/>
        <v>2.2021332091074708E-2</v>
      </c>
      <c r="O310" s="139">
        <f t="shared" si="26"/>
        <v>-1.2612973314066744E-3</v>
      </c>
      <c r="P310" s="139">
        <f t="shared" si="28"/>
        <v>-0.12734050468836577</v>
      </c>
      <c r="Q310" s="30">
        <v>308.17701567873701</v>
      </c>
      <c r="R310" s="118">
        <f t="shared" si="25"/>
        <v>1.0679894094988374E-2</v>
      </c>
      <c r="S310" s="118">
        <f t="shared" si="27"/>
        <v>1.9889375792244479E-2</v>
      </c>
      <c r="T310" s="118">
        <f t="shared" si="29"/>
        <v>2.5085911202983979E-2</v>
      </c>
    </row>
    <row r="311" spans="11:20" x14ac:dyDescent="0.25">
      <c r="K311" s="28">
        <v>45107</v>
      </c>
      <c r="L311" s="31">
        <v>302.44162649496701</v>
      </c>
      <c r="M311" s="30">
        <v>261.93469621450902</v>
      </c>
      <c r="N311" s="139">
        <f t="shared" si="24"/>
        <v>3.4659288001142041E-2</v>
      </c>
      <c r="O311" s="139">
        <f t="shared" si="26"/>
        <v>5.1065007481625457E-2</v>
      </c>
      <c r="P311" s="139">
        <f t="shared" si="28"/>
        <v>-0.102189094178888</v>
      </c>
      <c r="Q311" s="30">
        <v>309.832758912722</v>
      </c>
      <c r="R311" s="118">
        <f t="shared" si="25"/>
        <v>5.3727018880311839E-3</v>
      </c>
      <c r="S311" s="118">
        <f t="shared" si="27"/>
        <v>1.6910890298920789E-2</v>
      </c>
      <c r="T311" s="118">
        <f t="shared" si="29"/>
        <v>2.0523297727699674E-2</v>
      </c>
    </row>
    <row r="312" spans="11:20" x14ac:dyDescent="0.25">
      <c r="K312" s="28">
        <v>45138</v>
      </c>
      <c r="L312" s="31">
        <v>306.84275597102402</v>
      </c>
      <c r="M312" s="30">
        <v>268.87562704442502</v>
      </c>
      <c r="N312" s="139">
        <f t="shared" si="24"/>
        <v>2.6498707235912633E-2</v>
      </c>
      <c r="O312" s="139">
        <f t="shared" si="26"/>
        <v>8.5464759148136782E-2</v>
      </c>
      <c r="P312" s="139">
        <f t="shared" si="28"/>
        <v>-4.502470870548303E-2</v>
      </c>
      <c r="Q312" s="30">
        <v>314.21968382396301</v>
      </c>
      <c r="R312" s="118">
        <f t="shared" si="25"/>
        <v>1.4159009288223112E-2</v>
      </c>
      <c r="S312" s="118">
        <f t="shared" si="27"/>
        <v>3.0497086456389821E-2</v>
      </c>
      <c r="T312" s="118">
        <f t="shared" si="29"/>
        <v>3.9013256580207711E-2</v>
      </c>
    </row>
    <row r="313" spans="11:20" x14ac:dyDescent="0.25">
      <c r="K313" s="28">
        <v>45169</v>
      </c>
      <c r="L313" s="31">
        <v>306.27598310188802</v>
      </c>
      <c r="M313" s="30">
        <v>258.18201102801498</v>
      </c>
      <c r="N313" s="139">
        <f t="shared" si="24"/>
        <v>-3.9771607913882012E-2</v>
      </c>
      <c r="O313" s="139">
        <f t="shared" si="26"/>
        <v>1.9835934549827572E-2</v>
      </c>
      <c r="P313" s="139">
        <f t="shared" si="28"/>
        <v>-6.8477128851364144E-2</v>
      </c>
      <c r="Q313" s="30">
        <v>314.62376878286102</v>
      </c>
      <c r="R313" s="118">
        <f t="shared" si="25"/>
        <v>1.2859950528254505E-3</v>
      </c>
      <c r="S313" s="118">
        <f t="shared" si="27"/>
        <v>2.0918993877351744E-2</v>
      </c>
      <c r="T313" s="118">
        <f t="shared" si="29"/>
        <v>4.0400790647467932E-2</v>
      </c>
    </row>
    <row r="314" spans="11:20" x14ac:dyDescent="0.25">
      <c r="K314" s="28">
        <v>45199</v>
      </c>
      <c r="L314" s="31">
        <v>308.561597897811</v>
      </c>
      <c r="M314" s="30">
        <v>247.46946905607001</v>
      </c>
      <c r="N314" s="139">
        <f t="shared" si="24"/>
        <v>-4.1492209040011607E-2</v>
      </c>
      <c r="O314" s="139">
        <f t="shared" si="26"/>
        <v>-5.5224555461689695E-2</v>
      </c>
      <c r="P314" s="139">
        <f t="shared" si="28"/>
        <v>-9.9618819663168878E-2</v>
      </c>
      <c r="Q314" s="30">
        <v>319.75511398126702</v>
      </c>
      <c r="R314" s="118">
        <f t="shared" si="25"/>
        <v>1.6309464533645679E-2</v>
      </c>
      <c r="S314" s="118">
        <f t="shared" si="27"/>
        <v>3.202487401062748E-2</v>
      </c>
      <c r="T314" s="118">
        <f t="shared" si="29"/>
        <v>5.5743793028461219E-2</v>
      </c>
    </row>
    <row r="315" spans="11:20" x14ac:dyDescent="0.25">
      <c r="K315" s="28">
        <v>45230</v>
      </c>
      <c r="L315" s="31">
        <v>306.18856443058303</v>
      </c>
      <c r="M315" s="30">
        <v>232.08457840662899</v>
      </c>
      <c r="N315" s="139">
        <f t="shared" si="24"/>
        <v>-6.216884332489192E-2</v>
      </c>
      <c r="O315" s="139">
        <f t="shared" si="26"/>
        <v>-0.13683296266833889</v>
      </c>
      <c r="P315" s="139">
        <f t="shared" si="28"/>
        <v>-0.16498276402090828</v>
      </c>
      <c r="Q315" s="30">
        <v>318.83237567219197</v>
      </c>
      <c r="R315" s="118">
        <f t="shared" si="25"/>
        <v>-2.8857656022637235E-3</v>
      </c>
      <c r="S315" s="118">
        <f t="shared" si="27"/>
        <v>1.4679830977148978E-2</v>
      </c>
      <c r="T315" s="118">
        <f t="shared" si="29"/>
        <v>4.6927802826417064E-2</v>
      </c>
    </row>
    <row r="316" spans="11:20" x14ac:dyDescent="0.25">
      <c r="K316" s="28">
        <v>45260</v>
      </c>
      <c r="L316" s="31">
        <v>306.520321589731</v>
      </c>
      <c r="M316" s="30">
        <v>233.82232007573401</v>
      </c>
      <c r="N316" s="139">
        <f t="shared" si="24"/>
        <v>7.487536143226059E-3</v>
      </c>
      <c r="O316" s="139">
        <f t="shared" si="26"/>
        <v>-9.4350845185870558E-2</v>
      </c>
      <c r="P316" s="139">
        <f t="shared" si="28"/>
        <v>-0.13232288187798302</v>
      </c>
      <c r="Q316" s="30">
        <v>318.66164747770699</v>
      </c>
      <c r="R316" s="118">
        <f t="shared" si="25"/>
        <v>-5.3547947922494288E-4</v>
      </c>
      <c r="S316" s="118">
        <f t="shared" si="27"/>
        <v>1.283399124759943E-2</v>
      </c>
      <c r="T316" s="118">
        <f t="shared" si="29"/>
        <v>4.777931624838061E-2</v>
      </c>
    </row>
    <row r="317" spans="11:20" x14ac:dyDescent="0.25">
      <c r="K317" s="28">
        <v>45291</v>
      </c>
      <c r="L317" s="31">
        <v>303.55317966827698</v>
      </c>
      <c r="M317" s="30">
        <v>232.859514864522</v>
      </c>
      <c r="N317" s="139">
        <f t="shared" si="24"/>
        <v>-4.1176788037180501E-3</v>
      </c>
      <c r="O317" s="139">
        <f t="shared" si="26"/>
        <v>-5.9037400642896198E-2</v>
      </c>
      <c r="P317" s="139">
        <f t="shared" si="28"/>
        <v>-0.11966962172343254</v>
      </c>
      <c r="Q317" s="30">
        <v>316.18272970061997</v>
      </c>
      <c r="R317" s="118">
        <f t="shared" si="25"/>
        <v>-7.7791532075112135E-3</v>
      </c>
      <c r="S317" s="118">
        <f t="shared" si="27"/>
        <v>-1.1172250651967142E-2</v>
      </c>
      <c r="T317" s="118">
        <f t="shared" si="29"/>
        <v>3.9289388687717253E-2</v>
      </c>
    </row>
    <row r="318" spans="11:20" x14ac:dyDescent="0.25">
      <c r="K318" s="28">
        <v>45322</v>
      </c>
      <c r="L318" s="31">
        <v>305.228198575531</v>
      </c>
      <c r="M318" s="30">
        <v>244.19638929749101</v>
      </c>
      <c r="N318" s="139">
        <f t="shared" si="24"/>
        <v>4.8685467886355527E-2</v>
      </c>
      <c r="O318" s="139">
        <f t="shared" si="26"/>
        <v>5.2187056003528465E-2</v>
      </c>
      <c r="P318" s="139">
        <f t="shared" si="28"/>
        <v>-3.9834150768900178E-2</v>
      </c>
      <c r="Q318" s="30">
        <v>315.90591022595402</v>
      </c>
      <c r="R318" s="118">
        <f t="shared" si="25"/>
        <v>-8.7550472768727072E-4</v>
      </c>
      <c r="S318" s="118">
        <f t="shared" si="27"/>
        <v>-9.1786959842711235E-3</v>
      </c>
      <c r="T318" s="118">
        <f t="shared" si="29"/>
        <v>4.1640837530984687E-2</v>
      </c>
    </row>
    <row r="319" spans="11:20" x14ac:dyDescent="0.25">
      <c r="K319" s="28">
        <v>45351</v>
      </c>
      <c r="L319" s="31">
        <v>304.785644345317</v>
      </c>
      <c r="M319" s="30">
        <v>242.04616607967199</v>
      </c>
      <c r="N319" s="139">
        <f t="shared" si="24"/>
        <v>-8.8053030759579487E-3</v>
      </c>
      <c r="O319" s="139">
        <f t="shared" si="26"/>
        <v>3.5171347206178982E-2</v>
      </c>
      <c r="P319" s="139">
        <f t="shared" si="28"/>
        <v>-4.5107639113583953E-2</v>
      </c>
      <c r="Q319" s="30">
        <v>315.39575633008798</v>
      </c>
      <c r="R319" s="118">
        <f t="shared" si="25"/>
        <v>-1.6148919008863727E-3</v>
      </c>
      <c r="S319" s="118">
        <f t="shared" si="27"/>
        <v>-1.0248773812190581E-2</v>
      </c>
      <c r="T319" s="118">
        <f t="shared" si="29"/>
        <v>4.3779271930986186E-2</v>
      </c>
    </row>
    <row r="320" spans="11:20" x14ac:dyDescent="0.25">
      <c r="K320" s="28">
        <v>45382</v>
      </c>
      <c r="L320" s="31">
        <v>309.60194081869003</v>
      </c>
      <c r="M320" s="30">
        <v>249.570168731298</v>
      </c>
      <c r="N320" s="139">
        <f t="shared" si="24"/>
        <v>3.1084989997938628E-2</v>
      </c>
      <c r="O320" s="139">
        <f t="shared" si="26"/>
        <v>7.1762813198757547E-2</v>
      </c>
      <c r="P320" s="139">
        <f t="shared" si="28"/>
        <v>1.4498844778174647E-3</v>
      </c>
      <c r="Q320" s="30">
        <v>320.82284908650001</v>
      </c>
      <c r="R320" s="118">
        <f t="shared" si="25"/>
        <v>1.7207247236174394E-2</v>
      </c>
      <c r="S320" s="118">
        <f t="shared" si="27"/>
        <v>1.4675435910979528E-2</v>
      </c>
      <c r="T320" s="118">
        <f t="shared" si="29"/>
        <v>5.2981777129290419E-2</v>
      </c>
    </row>
    <row r="321" spans="11:20" x14ac:dyDescent="0.25">
      <c r="K321" s="28">
        <v>45412</v>
      </c>
      <c r="L321" s="31">
        <v>309.83762714009998</v>
      </c>
      <c r="M321" s="30">
        <v>243.571872645334</v>
      </c>
      <c r="N321" s="139">
        <f t="shared" si="24"/>
        <v>-2.4034507475218847E-2</v>
      </c>
      <c r="O321" s="139">
        <f t="shared" si="26"/>
        <v>-2.5574360618256797E-3</v>
      </c>
      <c r="P321" s="139">
        <f t="shared" si="28"/>
        <v>-1.6687801038416827E-2</v>
      </c>
      <c r="Q321" s="30">
        <v>321.823697862215</v>
      </c>
      <c r="R321" s="118">
        <f t="shared" si="25"/>
        <v>3.1196305954042103E-3</v>
      </c>
      <c r="S321" s="118">
        <f t="shared" si="27"/>
        <v>1.8732753787443324E-2</v>
      </c>
      <c r="T321" s="118">
        <f t="shared" si="29"/>
        <v>5.54347804176063E-2</v>
      </c>
    </row>
    <row r="322" spans="11:20" x14ac:dyDescent="0.25">
      <c r="K322" s="28">
        <v>45443</v>
      </c>
      <c r="L322" s="31">
        <v>311.20495916721802</v>
      </c>
      <c r="M322" s="30">
        <v>246.63396602014001</v>
      </c>
      <c r="N322" s="139">
        <f t="shared" si="24"/>
        <v>1.2571621433747238E-2</v>
      </c>
      <c r="O322" s="139">
        <f t="shared" si="26"/>
        <v>1.895423511462635E-2</v>
      </c>
      <c r="P322" s="139">
        <f t="shared" si="28"/>
        <v>-2.5779603209508228E-2</v>
      </c>
      <c r="Q322" s="30">
        <v>321.82362566701897</v>
      </c>
      <c r="R322" s="118">
        <f t="shared" si="25"/>
        <v>-2.243315098127141E-7</v>
      </c>
      <c r="S322" s="118">
        <f t="shared" si="27"/>
        <v>2.0380329183008028E-2</v>
      </c>
      <c r="T322" s="118">
        <f t="shared" si="29"/>
        <v>4.4281725417537388E-2</v>
      </c>
    </row>
    <row r="323" spans="11:20" x14ac:dyDescent="0.25">
      <c r="K323" s="28">
        <v>45473</v>
      </c>
      <c r="L323" s="31">
        <v>309.32933976977398</v>
      </c>
      <c r="M323" s="30">
        <v>241.78335396081999</v>
      </c>
      <c r="N323" s="139">
        <f t="shared" si="24"/>
        <v>-1.9667250774874634E-2</v>
      </c>
      <c r="O323" s="139">
        <f t="shared" si="26"/>
        <v>-3.1200903577789929E-2</v>
      </c>
      <c r="P323" s="139">
        <f t="shared" si="28"/>
        <v>-7.6932695610459567E-2</v>
      </c>
      <c r="Q323" s="30">
        <v>321.17465622252303</v>
      </c>
      <c r="R323" s="118">
        <f t="shared" si="25"/>
        <v>-2.0165376086074271E-3</v>
      </c>
      <c r="S323" s="118">
        <f t="shared" si="27"/>
        <v>1.0965775568190228E-3</v>
      </c>
      <c r="T323" s="118">
        <f t="shared" si="29"/>
        <v>3.6606514267898849E-2</v>
      </c>
    </row>
    <row r="324" spans="11:20" x14ac:dyDescent="0.25">
      <c r="K324" s="28">
        <v>45504</v>
      </c>
      <c r="L324" s="31">
        <v>308.64737982129498</v>
      </c>
      <c r="M324" s="30">
        <v>243.20755226474901</v>
      </c>
      <c r="N324" s="139">
        <f t="shared" si="24"/>
        <v>5.8903902216518311E-3</v>
      </c>
      <c r="O324" s="139">
        <f t="shared" si="26"/>
        <v>-1.4957407710022297E-3</v>
      </c>
      <c r="P324" s="139">
        <f t="shared" si="28"/>
        <v>-9.5464490633935362E-2</v>
      </c>
      <c r="Q324" s="30">
        <v>320.41654436496799</v>
      </c>
      <c r="R324" s="118">
        <f t="shared" si="25"/>
        <v>-2.3604348689013621E-3</v>
      </c>
      <c r="S324" s="118">
        <f t="shared" si="27"/>
        <v>-4.3724359225076892E-3</v>
      </c>
      <c r="T324" s="118">
        <f t="shared" si="29"/>
        <v>1.9721426950695786E-2</v>
      </c>
    </row>
    <row r="325" spans="11:20" x14ac:dyDescent="0.25">
      <c r="K325" s="28">
        <v>45535</v>
      </c>
      <c r="L325" s="31">
        <v>309.12402769799002</v>
      </c>
      <c r="M325" s="30">
        <v>237.37174006441401</v>
      </c>
      <c r="N325" s="139">
        <f t="shared" si="24"/>
        <v>-2.3995193183731001E-2</v>
      </c>
      <c r="O325" s="139">
        <f t="shared" si="26"/>
        <v>-3.7554543298264353E-2</v>
      </c>
      <c r="P325" s="139">
        <f t="shared" si="28"/>
        <v>-8.0603101977321234E-2</v>
      </c>
      <c r="Q325" s="30">
        <v>322.81366968049002</v>
      </c>
      <c r="R325" s="118">
        <f t="shared" si="25"/>
        <v>7.4812782226114649E-3</v>
      </c>
      <c r="S325" s="118">
        <f t="shared" si="27"/>
        <v>3.0763559120903228E-3</v>
      </c>
      <c r="T325" s="118">
        <f t="shared" si="29"/>
        <v>2.6030776153092461E-2</v>
      </c>
    </row>
    <row r="326" spans="11:20" x14ac:dyDescent="0.25">
      <c r="K326" s="28">
        <v>45565</v>
      </c>
      <c r="L326" s="31">
        <v>312.853738324419</v>
      </c>
      <c r="M326" s="30">
        <v>240.55008219099</v>
      </c>
      <c r="N326" s="139">
        <f t="shared" si="24"/>
        <v>1.3389724175731699E-2</v>
      </c>
      <c r="O326" s="139">
        <f t="shared" si="26"/>
        <v>-5.1007306732532287E-3</v>
      </c>
      <c r="P326" s="139">
        <f t="shared" si="28"/>
        <v>-2.7960567788312796E-2</v>
      </c>
      <c r="Q326" s="30">
        <v>327.41039472266903</v>
      </c>
      <c r="R326" s="118">
        <f t="shared" si="25"/>
        <v>1.4239561313276194E-2</v>
      </c>
      <c r="S326" s="118">
        <f t="shared" si="27"/>
        <v>1.9415412702506796E-2</v>
      </c>
      <c r="T326" s="118">
        <f t="shared" si="29"/>
        <v>2.3941073673806823E-2</v>
      </c>
    </row>
    <row r="327" spans="11:20" x14ac:dyDescent="0.25">
      <c r="K327" s="28">
        <v>45596</v>
      </c>
      <c r="L327" s="31">
        <v>313.10179764561502</v>
      </c>
      <c r="M327" s="30">
        <v>234.83719818155799</v>
      </c>
      <c r="N327" s="139">
        <f t="shared" si="24"/>
        <v>-2.3749249875109735E-2</v>
      </c>
      <c r="O327" s="139">
        <f t="shared" si="26"/>
        <v>-3.4416505594691782E-2</v>
      </c>
      <c r="P327" s="139">
        <f t="shared" si="28"/>
        <v>1.1860416550841357E-2</v>
      </c>
      <c r="Q327" s="30">
        <v>328.98880793697901</v>
      </c>
      <c r="R327" s="118">
        <f t="shared" si="25"/>
        <v>4.8209013511832932E-3</v>
      </c>
      <c r="S327" s="118">
        <f t="shared" si="27"/>
        <v>2.6753498602890113E-2</v>
      </c>
      <c r="T327" s="118">
        <f t="shared" si="29"/>
        <v>3.1855084488751517E-2</v>
      </c>
    </row>
    <row r="328" spans="11:20" x14ac:dyDescent="0.25">
      <c r="K328" s="28">
        <v>45626</v>
      </c>
      <c r="L328" s="31">
        <v>310.88838906242597</v>
      </c>
      <c r="M328" s="30">
        <v>236.80787626996499</v>
      </c>
      <c r="N328" s="139">
        <f t="shared" ref="N328:N336" si="30">M328/M327-1</f>
        <v>8.3916777395862674E-3</v>
      </c>
      <c r="O328" s="139">
        <f t="shared" si="26"/>
        <v>-2.375446185363117E-3</v>
      </c>
      <c r="P328" s="139">
        <f t="shared" si="28"/>
        <v>1.2768482466789299E-2</v>
      </c>
      <c r="Q328" s="30">
        <v>326.15785786934401</v>
      </c>
      <c r="R328" s="118">
        <f t="shared" ref="R328:R336" si="31">Q328/Q327-1</f>
        <v>-8.6050041804986988E-3</v>
      </c>
      <c r="S328" s="118">
        <f t="shared" si="27"/>
        <v>1.0359499931226424E-2</v>
      </c>
      <c r="T328" s="118">
        <f t="shared" si="29"/>
        <v>2.3524043294734565E-2</v>
      </c>
    </row>
    <row r="329" spans="11:20" x14ac:dyDescent="0.25">
      <c r="K329" s="28">
        <v>45657</v>
      </c>
      <c r="L329" s="31">
        <v>307.20067525852699</v>
      </c>
      <c r="M329" s="30">
        <v>232.301849235247</v>
      </c>
      <c r="N329" s="139">
        <f t="shared" si="30"/>
        <v>-1.902819748098683E-2</v>
      </c>
      <c r="O329" s="139">
        <f t="shared" si="26"/>
        <v>-3.4289046507970489E-2</v>
      </c>
      <c r="P329" s="139">
        <f t="shared" si="28"/>
        <v>-2.3948586751949552E-3</v>
      </c>
      <c r="Q329" s="30">
        <v>322.980667686061</v>
      </c>
      <c r="R329" s="118">
        <f t="shared" si="31"/>
        <v>-9.7412651776606074E-3</v>
      </c>
      <c r="S329" s="118">
        <f t="shared" si="27"/>
        <v>-1.3529585828697344E-2</v>
      </c>
      <c r="T329" s="118">
        <f t="shared" si="29"/>
        <v>2.1500029403496157E-2</v>
      </c>
    </row>
    <row r="330" spans="11:20" x14ac:dyDescent="0.25">
      <c r="K330" s="28">
        <v>45688</v>
      </c>
      <c r="L330" s="31">
        <v>309.090398969322</v>
      </c>
      <c r="M330" s="30">
        <v>243.60163074715001</v>
      </c>
      <c r="N330" s="139">
        <f t="shared" si="30"/>
        <v>4.864266706917153E-2</v>
      </c>
      <c r="O330" s="139">
        <f t="shared" ref="O330:O336" si="32">M330/M327-1</f>
        <v>3.7321312949816665E-2</v>
      </c>
      <c r="P330" s="139">
        <f t="shared" si="28"/>
        <v>-2.4355747112069226E-3</v>
      </c>
      <c r="Q330" s="30">
        <v>322.781582494232</v>
      </c>
      <c r="R330" s="118">
        <f t="shared" si="31"/>
        <v>-6.1639971598081988E-4</v>
      </c>
      <c r="S330" s="118">
        <f t="shared" ref="S330:S336" si="33">Q330/Q327-1</f>
        <v>-1.8867588480201647E-2</v>
      </c>
      <c r="T330" s="118">
        <f t="shared" si="29"/>
        <v>2.1764937108521121E-2</v>
      </c>
    </row>
    <row r="331" spans="11:20" x14ac:dyDescent="0.25">
      <c r="K331" s="28">
        <v>45716</v>
      </c>
      <c r="L331" s="31">
        <v>312.51347295148702</v>
      </c>
      <c r="M331" s="30">
        <v>242.84136998592999</v>
      </c>
      <c r="N331" s="139">
        <f t="shared" si="30"/>
        <v>-3.1209181929046093E-3</v>
      </c>
      <c r="O331" s="139">
        <f t="shared" si="32"/>
        <v>2.5478433449936055E-2</v>
      </c>
      <c r="P331" s="139">
        <f t="shared" si="28"/>
        <v>3.2853398140428869E-3</v>
      </c>
      <c r="Q331" s="30">
        <v>326.05934505179101</v>
      </c>
      <c r="R331" s="118">
        <f t="shared" si="31"/>
        <v>1.015473848362336E-2</v>
      </c>
      <c r="S331" s="118">
        <f t="shared" si="33"/>
        <v>-3.0204030096514511E-4</v>
      </c>
      <c r="T331" s="118">
        <f t="shared" si="29"/>
        <v>3.3810184530646215E-2</v>
      </c>
    </row>
    <row r="332" spans="11:20" x14ac:dyDescent="0.25">
      <c r="K332" s="28">
        <v>45747</v>
      </c>
      <c r="L332" s="31">
        <v>316.68110428982698</v>
      </c>
      <c r="M332" s="30">
        <v>246.56856134520601</v>
      </c>
      <c r="N332" s="139">
        <f t="shared" si="30"/>
        <v>1.534825536312856E-2</v>
      </c>
      <c r="O332" s="139">
        <f t="shared" si="32"/>
        <v>6.1414543865776272E-2</v>
      </c>
      <c r="P332" s="139">
        <f t="shared" si="28"/>
        <v>-1.202710805282059E-2</v>
      </c>
      <c r="Q332" s="30">
        <v>330.13006336561102</v>
      </c>
      <c r="R332" s="118">
        <f t="shared" si="31"/>
        <v>1.2484593297497515E-2</v>
      </c>
      <c r="S332" s="118">
        <f t="shared" si="33"/>
        <v>2.2135676821682937E-2</v>
      </c>
      <c r="T332" s="118">
        <f t="shared" si="29"/>
        <v>2.9010447060151989E-2</v>
      </c>
    </row>
    <row r="333" spans="11:20" x14ac:dyDescent="0.25">
      <c r="K333" s="28">
        <v>45777</v>
      </c>
      <c r="L333" s="31">
        <v>313.76575915500302</v>
      </c>
      <c r="M333" s="30">
        <v>226.54636116379899</v>
      </c>
      <c r="N333" s="139">
        <f t="shared" si="30"/>
        <v>-8.1203378371402013E-2</v>
      </c>
      <c r="O333" s="139">
        <f t="shared" si="32"/>
        <v>-7.0012953242721943E-2</v>
      </c>
      <c r="P333" s="139">
        <f t="shared" si="28"/>
        <v>-6.9899333189123669E-2</v>
      </c>
      <c r="Q333" s="30">
        <v>330.788808255871</v>
      </c>
      <c r="R333" s="118">
        <f t="shared" si="31"/>
        <v>1.9954101833203897E-3</v>
      </c>
      <c r="S333" s="118">
        <f t="shared" si="33"/>
        <v>2.480694747130463E-2</v>
      </c>
      <c r="T333" s="118">
        <f t="shared" si="29"/>
        <v>2.7857210184361048E-2</v>
      </c>
    </row>
    <row r="334" spans="11:20" x14ac:dyDescent="0.25">
      <c r="K334" s="28">
        <v>45808</v>
      </c>
      <c r="L334" s="31">
        <v>312.783698387225</v>
      </c>
      <c r="M334" s="30">
        <v>225.091409667867</v>
      </c>
      <c r="N334" s="139">
        <f t="shared" si="30"/>
        <v>-6.4223123622807465E-3</v>
      </c>
      <c r="O334" s="139">
        <f t="shared" si="32"/>
        <v>-7.3092819065760484E-2</v>
      </c>
      <c r="P334" s="139">
        <f t="shared" si="28"/>
        <v>-8.7346267425768342E-2</v>
      </c>
      <c r="Q334" s="30">
        <v>329.81784974145</v>
      </c>
      <c r="R334" s="118">
        <f t="shared" si="31"/>
        <v>-2.9352822410785295E-3</v>
      </c>
      <c r="S334" s="118">
        <f t="shared" si="33"/>
        <v>1.1527057103859484E-2</v>
      </c>
      <c r="T334" s="118">
        <f t="shared" si="29"/>
        <v>2.4840389072934066E-2</v>
      </c>
    </row>
    <row r="335" spans="11:20" x14ac:dyDescent="0.25">
      <c r="K335" s="28">
        <v>45838</v>
      </c>
      <c r="L335" s="31">
        <v>310.12451393943098</v>
      </c>
      <c r="M335" s="30">
        <v>219.27512116711199</v>
      </c>
      <c r="N335" s="139">
        <f t="shared" si="30"/>
        <v>-2.5839673354648318E-2</v>
      </c>
      <c r="O335" s="139">
        <f t="shared" si="32"/>
        <v>-0.11069310713900016</v>
      </c>
      <c r="P335" s="139">
        <f t="shared" si="28"/>
        <v>-9.3092565823846507E-2</v>
      </c>
      <c r="Q335" s="30">
        <v>328.40995924410498</v>
      </c>
      <c r="R335" s="118">
        <f t="shared" si="31"/>
        <v>-4.2686910318792126E-3</v>
      </c>
      <c r="S335" s="118">
        <f t="shared" si="33"/>
        <v>-5.2103831561716163E-3</v>
      </c>
      <c r="T335" s="118">
        <f t="shared" si="29"/>
        <v>2.2527627511708337E-2</v>
      </c>
    </row>
    <row r="336" spans="11:20" x14ac:dyDescent="0.25">
      <c r="K336" s="28">
        <v>45869</v>
      </c>
      <c r="L336" s="31">
        <v>312.32735860637899</v>
      </c>
      <c r="M336" s="30">
        <v>232.07238796978001</v>
      </c>
      <c r="N336" s="139">
        <f t="shared" si="30"/>
        <v>5.8361690713261805E-2</v>
      </c>
      <c r="O336" s="139">
        <f t="shared" si="32"/>
        <v>2.4392476566796661E-2</v>
      </c>
      <c r="P336" s="139">
        <f t="shared" si="28"/>
        <v>-4.5784615614434365E-2</v>
      </c>
      <c r="Q336" s="30">
        <v>327.93258059690299</v>
      </c>
      <c r="R336" s="118">
        <f t="shared" si="31"/>
        <v>-1.4536058781553507E-3</v>
      </c>
      <c r="S336" s="118">
        <f t="shared" si="33"/>
        <v>-8.6345958136487821E-3</v>
      </c>
      <c r="T336" s="118">
        <f t="shared" si="29"/>
        <v>2.3457079118155422E-2</v>
      </c>
    </row>
    <row r="337" spans="11:20" x14ac:dyDescent="0.25">
      <c r="K337" s="28">
        <v>45870</v>
      </c>
      <c r="L337" s="31">
        <v>312.04372555431098</v>
      </c>
      <c r="M337" s="30">
        <v>234.730033089177</v>
      </c>
      <c r="N337" s="139">
        <f t="shared" ref="N337" si="34">M337/M336-1</f>
        <v>1.1451793738353144E-2</v>
      </c>
      <c r="O337" s="139">
        <f t="shared" ref="O337" si="35">M337/M334-1</f>
        <v>4.2820929663785146E-2</v>
      </c>
      <c r="P337" s="139">
        <f t="shared" ref="P337" si="36">M337/M325-1</f>
        <v>-1.1128986856313028E-2</v>
      </c>
      <c r="Q337" s="30">
        <v>327.07675899089003</v>
      </c>
      <c r="R337" s="118">
        <f t="shared" ref="R337" si="37">Q337/Q336-1</f>
        <v>-2.6097486393550362E-3</v>
      </c>
      <c r="S337" s="118">
        <f t="shared" ref="S337" si="38">Q337/Q334-1</f>
        <v>-8.3109229919143823E-3</v>
      </c>
      <c r="T337" s="118">
        <f t="shared" ref="T337" si="39">Q337/Q325-1</f>
        <v>1.3206037137830862E-2</v>
      </c>
    </row>
    <row r="338" spans="11:20" x14ac:dyDescent="0.25">
      <c r="L338" s="32"/>
    </row>
    <row r="339" spans="11:20" x14ac:dyDescent="0.25">
      <c r="K339" s="71"/>
      <c r="L339" s="143" t="s">
        <v>111</v>
      </c>
      <c r="M339" s="144" t="s">
        <v>112</v>
      </c>
      <c r="N339" s="30"/>
      <c r="O339" s="30"/>
      <c r="P339" s="30"/>
      <c r="Q339" s="144" t="s">
        <v>113</v>
      </c>
    </row>
    <row r="340" spans="11:20" x14ac:dyDescent="0.25">
      <c r="K340" s="71" t="s">
        <v>100</v>
      </c>
      <c r="L340" s="145">
        <f>MIN($L$138:$L$173)</f>
        <v>119.64154575655699</v>
      </c>
      <c r="M340" s="145">
        <f>MIN($M$138:$M$173)</f>
        <v>100.861747298731</v>
      </c>
      <c r="N340" s="28">
        <f>INDEX($K$138:$K$173,MATCH(M340,$M$138:$M$173,0),1)</f>
        <v>40209</v>
      </c>
      <c r="O340" s="30"/>
      <c r="P340" s="30"/>
      <c r="Q340" s="145">
        <f>MIN($Q$138:$Q$173)</f>
        <v>122.590242749151</v>
      </c>
      <c r="R340" s="28">
        <f>INDEX($K$138:$K$173,MATCH(Q340,$Q$138:$Q$173,0),1)</f>
        <v>40755</v>
      </c>
    </row>
    <row r="341" spans="11:20" x14ac:dyDescent="0.25">
      <c r="K341" s="71" t="s">
        <v>101</v>
      </c>
      <c r="L341" s="134">
        <f>L337/L340-1</f>
        <v>1.6081552489237154</v>
      </c>
      <c r="M341" s="134">
        <f>M337/M340-1</f>
        <v>1.327245356893894</v>
      </c>
      <c r="N341" s="30"/>
      <c r="O341" s="30"/>
      <c r="P341" s="30"/>
      <c r="Q341" s="134">
        <f>Q337/Q340-1</f>
        <v>1.6680488728631317</v>
      </c>
    </row>
    <row r="342" spans="11:20" x14ac:dyDescent="0.25">
      <c r="K342" s="71" t="s">
        <v>102</v>
      </c>
      <c r="L342" s="134">
        <f>L337/L325-1</f>
        <v>9.4450692754737275E-3</v>
      </c>
      <c r="M342" s="134">
        <f>M337/M325-1</f>
        <v>-1.1128986856313028E-2</v>
      </c>
      <c r="N342" s="30"/>
      <c r="O342" s="30"/>
      <c r="P342" s="30"/>
      <c r="Q342" s="134">
        <f>Q337/Q325-1</f>
        <v>1.3206037137830862E-2</v>
      </c>
    </row>
    <row r="343" spans="11:20" x14ac:dyDescent="0.25">
      <c r="K343" s="71" t="s">
        <v>103</v>
      </c>
      <c r="L343" s="134">
        <f>L337/L334-1</f>
        <v>-2.3657653411269797E-3</v>
      </c>
      <c r="M343" s="134">
        <f>M337/M334-1</f>
        <v>4.2820929663785146E-2</v>
      </c>
      <c r="N343" s="30"/>
      <c r="O343" s="30"/>
      <c r="P343" s="30"/>
      <c r="Q343" s="134">
        <f>Q337/Q334-1</f>
        <v>-8.3109229919143823E-3</v>
      </c>
    </row>
    <row r="344" spans="11:20" x14ac:dyDescent="0.25">
      <c r="K344" s="71" t="s">
        <v>104</v>
      </c>
      <c r="L344" s="134">
        <f>L337/L336-1</f>
        <v>-9.0812746386870202E-4</v>
      </c>
      <c r="M344" s="134">
        <f>M337/M336-1</f>
        <v>1.1451793738353144E-2</v>
      </c>
      <c r="N344" s="30"/>
      <c r="O344" s="30"/>
      <c r="P344" s="30"/>
      <c r="Q344" s="134">
        <f>Q337/Q336-1</f>
        <v>-2.6097486393550362E-3</v>
      </c>
    </row>
    <row r="345" spans="11:20" x14ac:dyDescent="0.25">
      <c r="L345" s="32"/>
    </row>
    <row r="346" spans="11:20" x14ac:dyDescent="0.25">
      <c r="L346" s="32"/>
    </row>
    <row r="347" spans="11:20" x14ac:dyDescent="0.25">
      <c r="L347" s="32"/>
    </row>
    <row r="348" spans="11:20" x14ac:dyDescent="0.25">
      <c r="L348" s="32"/>
    </row>
    <row r="349" spans="11:20" x14ac:dyDescent="0.25">
      <c r="L349" s="32"/>
    </row>
    <row r="350" spans="11:20" x14ac:dyDescent="0.25">
      <c r="L350" s="32"/>
    </row>
    <row r="351" spans="11:20" x14ac:dyDescent="0.25">
      <c r="L351" s="32"/>
    </row>
    <row r="352" spans="11:20" x14ac:dyDescent="0.25">
      <c r="L352" s="32"/>
    </row>
    <row r="353" spans="12:12" x14ac:dyDescent="0.25">
      <c r="L353" s="32"/>
    </row>
    <row r="354" spans="12:12" x14ac:dyDescent="0.25">
      <c r="L354" s="32"/>
    </row>
    <row r="355" spans="12:12" x14ac:dyDescent="0.25">
      <c r="L355" s="32"/>
    </row>
    <row r="356" spans="12:12" x14ac:dyDescent="0.25">
      <c r="L356" s="32"/>
    </row>
    <row r="357" spans="12:12" x14ac:dyDescent="0.25">
      <c r="L357" s="32"/>
    </row>
    <row r="358" spans="12:12" x14ac:dyDescent="0.25">
      <c r="L358" s="32"/>
    </row>
    <row r="359" spans="12:12" x14ac:dyDescent="0.25">
      <c r="L359" s="32"/>
    </row>
    <row r="360" spans="12:12" x14ac:dyDescent="0.25">
      <c r="L360" s="32"/>
    </row>
    <row r="361" spans="12:12" x14ac:dyDescent="0.25">
      <c r="L361" s="32"/>
    </row>
    <row r="362" spans="12:12" x14ac:dyDescent="0.25">
      <c r="L362" s="32"/>
    </row>
    <row r="363" spans="12:12" x14ac:dyDescent="0.25">
      <c r="L363" s="32"/>
    </row>
    <row r="364" spans="12:12" x14ac:dyDescent="0.25">
      <c r="L364" s="32"/>
    </row>
    <row r="365" spans="12:12" x14ac:dyDescent="0.25">
      <c r="L365" s="32"/>
    </row>
    <row r="366" spans="12:12" x14ac:dyDescent="0.25">
      <c r="L366" s="32"/>
    </row>
    <row r="367" spans="12:12" x14ac:dyDescent="0.25">
      <c r="L367" s="32"/>
    </row>
    <row r="368" spans="12:12" x14ac:dyDescent="0.25">
      <c r="L368" s="32"/>
    </row>
    <row r="369" spans="12:12" x14ac:dyDescent="0.25">
      <c r="L369" s="32"/>
    </row>
    <row r="370" spans="12:12" x14ac:dyDescent="0.25">
      <c r="L370" s="32"/>
    </row>
    <row r="371" spans="12:12" x14ac:dyDescent="0.25">
      <c r="L371" s="32"/>
    </row>
    <row r="372" spans="12:12" x14ac:dyDescent="0.25">
      <c r="L372" s="32"/>
    </row>
    <row r="373" spans="12:12" x14ac:dyDescent="0.25">
      <c r="L373" s="32"/>
    </row>
    <row r="374" spans="12:12" x14ac:dyDescent="0.25">
      <c r="L374" s="32"/>
    </row>
    <row r="375" spans="12:12" x14ac:dyDescent="0.25">
      <c r="L375" s="32"/>
    </row>
    <row r="376" spans="12:12" x14ac:dyDescent="0.25">
      <c r="L376" s="32"/>
    </row>
    <row r="377" spans="12:12" x14ac:dyDescent="0.25">
      <c r="L377" s="32"/>
    </row>
    <row r="378" spans="12:12" x14ac:dyDescent="0.25">
      <c r="L378" s="32"/>
    </row>
    <row r="379" spans="12:12" x14ac:dyDescent="0.25">
      <c r="L379" s="32"/>
    </row>
    <row r="380" spans="12:12" x14ac:dyDescent="0.25">
      <c r="L380" s="32"/>
    </row>
    <row r="381" spans="12:12" x14ac:dyDescent="0.25">
      <c r="L381" s="32"/>
    </row>
    <row r="382" spans="12:12" x14ac:dyDescent="0.25">
      <c r="L382" s="32"/>
    </row>
    <row r="383" spans="12:12" x14ac:dyDescent="0.25">
      <c r="L383" s="32"/>
    </row>
    <row r="384" spans="12:12" x14ac:dyDescent="0.25">
      <c r="L384" s="32"/>
    </row>
    <row r="385" spans="12:12" x14ac:dyDescent="0.25">
      <c r="L385" s="32"/>
    </row>
    <row r="386" spans="12:12" x14ac:dyDescent="0.25">
      <c r="L386" s="32"/>
    </row>
    <row r="387" spans="12:12" x14ac:dyDescent="0.25">
      <c r="L387" s="32"/>
    </row>
    <row r="388" spans="12:12" x14ac:dyDescent="0.25">
      <c r="L388" s="32"/>
    </row>
    <row r="389" spans="12:12" x14ac:dyDescent="0.25">
      <c r="L389" s="32"/>
    </row>
    <row r="390" spans="12:12" x14ac:dyDescent="0.25">
      <c r="L390" s="32"/>
    </row>
    <row r="391" spans="12:12" x14ac:dyDescent="0.25">
      <c r="L391" s="32"/>
    </row>
    <row r="392" spans="12:12" x14ac:dyDescent="0.25">
      <c r="L392" s="32"/>
    </row>
    <row r="393" spans="12:12" x14ac:dyDescent="0.25">
      <c r="L393" s="32"/>
    </row>
    <row r="394" spans="12:12" x14ac:dyDescent="0.25">
      <c r="L394" s="32"/>
    </row>
    <row r="395" spans="12:12" x14ac:dyDescent="0.25">
      <c r="L395" s="32"/>
    </row>
    <row r="396" spans="12:12" x14ac:dyDescent="0.25">
      <c r="L396" s="32"/>
    </row>
    <row r="397" spans="12:12" x14ac:dyDescent="0.25">
      <c r="L397" s="32"/>
    </row>
    <row r="398" spans="12:12" x14ac:dyDescent="0.25">
      <c r="L398" s="32"/>
    </row>
    <row r="399" spans="12:12" x14ac:dyDescent="0.25">
      <c r="L399" s="32"/>
    </row>
    <row r="400" spans="12:12" x14ac:dyDescent="0.25">
      <c r="L400" s="32"/>
    </row>
    <row r="401" spans="12:12" x14ac:dyDescent="0.25">
      <c r="L401" s="32"/>
    </row>
    <row r="402" spans="12:12" x14ac:dyDescent="0.25">
      <c r="L402" s="32"/>
    </row>
    <row r="403" spans="12:12" x14ac:dyDescent="0.25">
      <c r="L403" s="32"/>
    </row>
    <row r="404" spans="12:12" x14ac:dyDescent="0.25">
      <c r="L404" s="32"/>
    </row>
    <row r="405" spans="12:12" x14ac:dyDescent="0.25">
      <c r="L405" s="32"/>
    </row>
    <row r="406" spans="12:12" x14ac:dyDescent="0.25">
      <c r="L406" s="32"/>
    </row>
    <row r="407" spans="12:12" x14ac:dyDescent="0.25">
      <c r="L407" s="32"/>
    </row>
    <row r="408" spans="12:12" x14ac:dyDescent="0.25">
      <c r="L408" s="32"/>
    </row>
    <row r="409" spans="12:12" x14ac:dyDescent="0.25">
      <c r="L409" s="32"/>
    </row>
    <row r="410" spans="12:12" x14ac:dyDescent="0.25">
      <c r="L410" s="32"/>
    </row>
    <row r="411" spans="12:12" x14ac:dyDescent="0.25">
      <c r="L411" s="32"/>
    </row>
    <row r="412" spans="12:12" x14ac:dyDescent="0.25">
      <c r="L412" s="32"/>
    </row>
    <row r="413" spans="12:12" x14ac:dyDescent="0.25">
      <c r="L413" s="32"/>
    </row>
    <row r="414" spans="12:12" x14ac:dyDescent="0.25">
      <c r="L414" s="32"/>
    </row>
    <row r="415" spans="12:12" x14ac:dyDescent="0.25">
      <c r="L415" s="32"/>
    </row>
    <row r="416" spans="12:12" x14ac:dyDescent="0.25">
      <c r="L416" s="32"/>
    </row>
    <row r="417" spans="12:12" x14ac:dyDescent="0.25">
      <c r="L417" s="32"/>
    </row>
    <row r="418" spans="12:12" x14ac:dyDescent="0.25">
      <c r="L418" s="32"/>
    </row>
    <row r="419" spans="12:12" x14ac:dyDescent="0.25">
      <c r="L419" s="32"/>
    </row>
    <row r="420" spans="12:12" x14ac:dyDescent="0.25">
      <c r="L420" s="32"/>
    </row>
    <row r="421" spans="12:12" x14ac:dyDescent="0.25">
      <c r="L421" s="32"/>
    </row>
    <row r="422" spans="12:12" x14ac:dyDescent="0.25">
      <c r="L422" s="32"/>
    </row>
    <row r="423" spans="12:12" x14ac:dyDescent="0.25">
      <c r="L423" s="32"/>
    </row>
    <row r="424" spans="12:12" x14ac:dyDescent="0.25">
      <c r="L424" s="32"/>
    </row>
    <row r="425" spans="12:12" x14ac:dyDescent="0.25">
      <c r="L425" s="32"/>
    </row>
    <row r="426" spans="12:12" x14ac:dyDescent="0.25">
      <c r="L426" s="32"/>
    </row>
    <row r="427" spans="12:12" x14ac:dyDescent="0.25">
      <c r="L427" s="32"/>
    </row>
    <row r="428" spans="12:12" x14ac:dyDescent="0.25">
      <c r="L428" s="32"/>
    </row>
    <row r="429" spans="12:12" x14ac:dyDescent="0.25">
      <c r="L429" s="32"/>
    </row>
    <row r="430" spans="12:12" x14ac:dyDescent="0.25">
      <c r="L430" s="32"/>
    </row>
    <row r="431" spans="12:12" x14ac:dyDescent="0.25">
      <c r="L431" s="32"/>
    </row>
    <row r="432" spans="12:12" x14ac:dyDescent="0.25">
      <c r="L432" s="32"/>
    </row>
    <row r="433" spans="12:12" x14ac:dyDescent="0.25">
      <c r="L433" s="32"/>
    </row>
    <row r="434" spans="12:12" x14ac:dyDescent="0.25">
      <c r="L434" s="32"/>
    </row>
    <row r="435" spans="12:12" x14ac:dyDescent="0.25">
      <c r="L435" s="32"/>
    </row>
    <row r="436" spans="12:12" x14ac:dyDescent="0.25">
      <c r="L436" s="32"/>
    </row>
    <row r="437" spans="12:12" x14ac:dyDescent="0.25">
      <c r="L437" s="32"/>
    </row>
    <row r="438" spans="12:12" x14ac:dyDescent="0.25">
      <c r="L438" s="32"/>
    </row>
    <row r="439" spans="12:12" x14ac:dyDescent="0.25">
      <c r="L439" s="32"/>
    </row>
    <row r="440" spans="12:12" x14ac:dyDescent="0.25">
      <c r="L440" s="32"/>
    </row>
    <row r="441" spans="12:12" x14ac:dyDescent="0.25">
      <c r="L441" s="32"/>
    </row>
    <row r="442" spans="12:12" x14ac:dyDescent="0.25">
      <c r="L442" s="32"/>
    </row>
    <row r="443" spans="12:12" x14ac:dyDescent="0.25">
      <c r="L443" s="32"/>
    </row>
    <row r="444" spans="12:12" x14ac:dyDescent="0.25">
      <c r="L444" s="32"/>
    </row>
    <row r="445" spans="12:12" x14ac:dyDescent="0.25">
      <c r="L445" s="32"/>
    </row>
    <row r="446" spans="12:12" x14ac:dyDescent="0.25">
      <c r="L446" s="32"/>
    </row>
    <row r="447" spans="12:12" x14ac:dyDescent="0.25">
      <c r="L447" s="32"/>
    </row>
    <row r="448" spans="12:12" x14ac:dyDescent="0.25">
      <c r="L448" s="32"/>
    </row>
    <row r="449" spans="12:12" x14ac:dyDescent="0.25">
      <c r="L449" s="32"/>
    </row>
    <row r="450" spans="12:12" x14ac:dyDescent="0.25">
      <c r="L450" s="32"/>
    </row>
    <row r="451" spans="12:12" x14ac:dyDescent="0.25">
      <c r="L451" s="32"/>
    </row>
    <row r="452" spans="12:12" x14ac:dyDescent="0.25">
      <c r="L452" s="32"/>
    </row>
    <row r="453" spans="12:12" x14ac:dyDescent="0.25">
      <c r="L453" s="32"/>
    </row>
    <row r="454" spans="12:12" x14ac:dyDescent="0.25">
      <c r="L454" s="32"/>
    </row>
    <row r="455" spans="12:12" x14ac:dyDescent="0.25">
      <c r="L455" s="32"/>
    </row>
    <row r="456" spans="12:12" x14ac:dyDescent="0.25">
      <c r="L456" s="32"/>
    </row>
    <row r="457" spans="12:12" x14ac:dyDescent="0.25">
      <c r="L457" s="32"/>
    </row>
    <row r="458" spans="12:12" x14ac:dyDescent="0.25">
      <c r="L458" s="32"/>
    </row>
    <row r="459" spans="12:12" x14ac:dyDescent="0.25">
      <c r="L459" s="32"/>
    </row>
    <row r="460" spans="12:12" x14ac:dyDescent="0.25">
      <c r="L460" s="32"/>
    </row>
    <row r="461" spans="12:12" x14ac:dyDescent="0.25">
      <c r="L461" s="32"/>
    </row>
    <row r="462" spans="12:12" x14ac:dyDescent="0.25">
      <c r="L462" s="32"/>
    </row>
    <row r="463" spans="12:12" x14ac:dyDescent="0.25">
      <c r="L463" s="32"/>
    </row>
    <row r="464" spans="12:12" x14ac:dyDescent="0.25">
      <c r="L464" s="32"/>
    </row>
    <row r="465" spans="12:12" x14ac:dyDescent="0.25">
      <c r="L465" s="32"/>
    </row>
    <row r="466" spans="12:12" x14ac:dyDescent="0.25">
      <c r="L466" s="32"/>
    </row>
    <row r="467" spans="12:12" x14ac:dyDescent="0.25">
      <c r="L467" s="32"/>
    </row>
    <row r="468" spans="12:12" x14ac:dyDescent="0.25">
      <c r="L468" s="32"/>
    </row>
    <row r="469" spans="12:12" x14ac:dyDescent="0.25">
      <c r="L469" s="32"/>
    </row>
    <row r="470" spans="12:12" x14ac:dyDescent="0.25">
      <c r="L470" s="32"/>
    </row>
    <row r="471" spans="12:12" x14ac:dyDescent="0.25">
      <c r="L471" s="32"/>
    </row>
    <row r="472" spans="12:12" x14ac:dyDescent="0.25">
      <c r="L472" s="32"/>
    </row>
    <row r="473" spans="12:12" x14ac:dyDescent="0.25">
      <c r="L473" s="32"/>
    </row>
    <row r="474" spans="12:12" x14ac:dyDescent="0.25">
      <c r="L474" s="32"/>
    </row>
    <row r="475" spans="12:12" x14ac:dyDescent="0.25">
      <c r="L475" s="32"/>
    </row>
    <row r="476" spans="12:12" x14ac:dyDescent="0.25">
      <c r="L476" s="32"/>
    </row>
    <row r="477" spans="12:12" x14ac:dyDescent="0.25">
      <c r="L477" s="32"/>
    </row>
    <row r="478" spans="12:12" x14ac:dyDescent="0.25">
      <c r="L478" s="32"/>
    </row>
    <row r="479" spans="12:12" x14ac:dyDescent="0.25">
      <c r="L479" s="32"/>
    </row>
    <row r="480" spans="12:12" x14ac:dyDescent="0.25">
      <c r="L480" s="32"/>
    </row>
    <row r="481" spans="12:12" x14ac:dyDescent="0.25">
      <c r="L481" s="32"/>
    </row>
    <row r="482" spans="12:12" x14ac:dyDescent="0.25">
      <c r="L482" s="32"/>
    </row>
    <row r="483" spans="12:12" x14ac:dyDescent="0.25">
      <c r="L483" s="32"/>
    </row>
    <row r="484" spans="12:12" x14ac:dyDescent="0.25">
      <c r="L484" s="32"/>
    </row>
    <row r="485" spans="12:12" x14ac:dyDescent="0.25">
      <c r="L485" s="32"/>
    </row>
    <row r="486" spans="12:12" x14ac:dyDescent="0.25">
      <c r="L486" s="32"/>
    </row>
    <row r="487" spans="12:12" x14ac:dyDescent="0.25">
      <c r="L487" s="32"/>
    </row>
    <row r="488" spans="12:12" x14ac:dyDescent="0.25">
      <c r="L488" s="32"/>
    </row>
    <row r="489" spans="12:12" x14ac:dyDescent="0.25">
      <c r="L489" s="32"/>
    </row>
    <row r="490" spans="12:12" x14ac:dyDescent="0.25">
      <c r="L490" s="32"/>
    </row>
    <row r="491" spans="12:12" x14ac:dyDescent="0.25">
      <c r="L491" s="32"/>
    </row>
    <row r="492" spans="12:12" x14ac:dyDescent="0.25">
      <c r="L492" s="32"/>
    </row>
    <row r="493" spans="12:12" x14ac:dyDescent="0.25">
      <c r="L493" s="32"/>
    </row>
    <row r="494" spans="12:12" x14ac:dyDescent="0.25">
      <c r="L494" s="32"/>
    </row>
    <row r="495" spans="12:12" x14ac:dyDescent="0.25">
      <c r="L495" s="32"/>
    </row>
    <row r="496" spans="12:12" x14ac:dyDescent="0.25">
      <c r="L496" s="32"/>
    </row>
    <row r="497" spans="12:12" x14ac:dyDescent="0.25">
      <c r="L497" s="32"/>
    </row>
    <row r="498" spans="12:12" x14ac:dyDescent="0.25">
      <c r="L498" s="32"/>
    </row>
    <row r="499" spans="12:12" x14ac:dyDescent="0.25">
      <c r="L499" s="32"/>
    </row>
    <row r="500" spans="12:12" x14ac:dyDescent="0.25">
      <c r="L500" s="32"/>
    </row>
    <row r="501" spans="12:12" x14ac:dyDescent="0.25">
      <c r="L501" s="32"/>
    </row>
    <row r="502" spans="12:12" x14ac:dyDescent="0.25">
      <c r="L502" s="32"/>
    </row>
    <row r="503" spans="12:12" x14ac:dyDescent="0.25">
      <c r="L503" s="32"/>
    </row>
    <row r="504" spans="12:12" x14ac:dyDescent="0.25">
      <c r="L504" s="32"/>
    </row>
    <row r="505" spans="12:12" x14ac:dyDescent="0.25">
      <c r="L505" s="32"/>
    </row>
    <row r="506" spans="12:12" x14ac:dyDescent="0.25">
      <c r="L506" s="32"/>
    </row>
    <row r="507" spans="12:12" x14ac:dyDescent="0.25">
      <c r="L507" s="32"/>
    </row>
    <row r="508" spans="12:12" x14ac:dyDescent="0.25">
      <c r="L508" s="32"/>
    </row>
    <row r="509" spans="12:12" x14ac:dyDescent="0.25">
      <c r="L509" s="32"/>
    </row>
  </sheetData>
  <mergeCells count="2">
    <mergeCell ref="A7:J7"/>
    <mergeCell ref="A8:J8"/>
  </mergeCells>
  <conditionalFormatting sqref="K6:K337">
    <cfRule type="expression" dxfId="19" priority="5">
      <formula>$L6=""</formula>
    </cfRule>
  </conditionalFormatting>
  <conditionalFormatting sqref="K339:K341">
    <cfRule type="expression" dxfId="18" priority="4">
      <formula>$L339=""</formula>
    </cfRule>
  </conditionalFormatting>
  <conditionalFormatting sqref="K342:K344">
    <cfRule type="expression" dxfId="17" priority="3">
      <formula>$L341=""</formula>
    </cfRule>
  </conditionalFormatting>
  <conditionalFormatting sqref="N340">
    <cfRule type="expression" dxfId="16" priority="2">
      <formula>$L340=""</formula>
    </cfRule>
  </conditionalFormatting>
  <conditionalFormatting sqref="R340">
    <cfRule type="expression" dxfId="15" priority="1">
      <formula>$L340=""</formula>
    </cfRule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23C0C3-E1D0-4BD1-A786-32B8BBE0CEF4}">
  <sheetPr codeName="Sheet4"/>
  <dimension ref="A1:S365"/>
  <sheetViews>
    <sheetView topLeftCell="A330" workbookViewId="0">
      <selection activeCell="L366" sqref="L366"/>
    </sheetView>
  </sheetViews>
  <sheetFormatPr defaultColWidth="9.140625" defaultRowHeight="15.75" x14ac:dyDescent="0.25"/>
  <cols>
    <col min="1" max="10" width="13.7109375" style="27" customWidth="1"/>
    <col min="11" max="11" width="23.85546875" style="45" customWidth="1"/>
    <col min="12" max="15" width="27.28515625" style="14" customWidth="1"/>
    <col min="16" max="16" width="20.85546875" style="14" customWidth="1"/>
    <col min="17" max="17" width="11.42578125" style="13" customWidth="1"/>
    <col min="18" max="16384" width="9.140625" style="27"/>
  </cols>
  <sheetData>
    <row r="1" spans="1:19" s="34" customFormat="1" ht="15.95" customHeight="1" x14ac:dyDescent="0.25">
      <c r="K1" s="35"/>
      <c r="L1" s="2"/>
      <c r="M1" s="2"/>
      <c r="N1" s="2"/>
      <c r="O1" s="2"/>
      <c r="P1" s="2"/>
      <c r="Q1" s="1"/>
    </row>
    <row r="2" spans="1:19" s="36" customFormat="1" ht="15.95" customHeight="1" x14ac:dyDescent="0.25">
      <c r="K2" s="5"/>
      <c r="L2" s="5"/>
      <c r="M2" s="5"/>
      <c r="N2" s="5"/>
      <c r="O2" s="5"/>
      <c r="P2" s="5"/>
      <c r="Q2" s="4"/>
    </row>
    <row r="3" spans="1:19" s="36" customFormat="1" ht="15.95" customHeight="1" x14ac:dyDescent="0.25">
      <c r="K3" s="37"/>
      <c r="L3" s="5"/>
      <c r="M3" s="5"/>
      <c r="N3" s="5"/>
      <c r="O3" s="5"/>
      <c r="P3" s="5"/>
      <c r="Q3" s="4"/>
    </row>
    <row r="4" spans="1:19" s="38" customFormat="1" ht="15.95" customHeight="1" x14ac:dyDescent="0.25">
      <c r="K4" s="39"/>
      <c r="L4" s="8"/>
      <c r="M4" s="8"/>
      <c r="N4" s="8"/>
      <c r="O4" s="8"/>
      <c r="P4" s="8"/>
      <c r="Q4" s="7"/>
    </row>
    <row r="5" spans="1:19" s="40" customFormat="1" ht="45.75" customHeight="1" x14ac:dyDescent="0.25">
      <c r="K5" s="41" t="s">
        <v>0</v>
      </c>
      <c r="L5" s="26" t="s">
        <v>5</v>
      </c>
      <c r="M5" s="137" t="s">
        <v>114</v>
      </c>
      <c r="N5" s="137" t="s">
        <v>115</v>
      </c>
      <c r="O5" s="137" t="s">
        <v>116</v>
      </c>
      <c r="P5" s="26" t="s">
        <v>6</v>
      </c>
      <c r="Q5" s="148" t="s">
        <v>117</v>
      </c>
      <c r="R5" s="148" t="s">
        <v>118</v>
      </c>
      <c r="S5" s="148" t="s">
        <v>119</v>
      </c>
    </row>
    <row r="6" spans="1:19" x14ac:dyDescent="0.25">
      <c r="A6" s="43"/>
      <c r="K6" s="44">
        <v>35079</v>
      </c>
      <c r="L6" s="18">
        <v>64.559026472330004</v>
      </c>
      <c r="M6" s="146"/>
      <c r="N6" s="146"/>
      <c r="O6" s="146"/>
      <c r="P6" s="18">
        <v>69.667271422421393</v>
      </c>
      <c r="Q6" s="123"/>
      <c r="R6" s="141"/>
      <c r="S6" s="141"/>
    </row>
    <row r="7" spans="1:19" x14ac:dyDescent="0.25">
      <c r="A7" s="180" t="s">
        <v>77</v>
      </c>
      <c r="B7" s="180"/>
      <c r="C7" s="180"/>
      <c r="D7" s="180"/>
      <c r="E7" s="180"/>
      <c r="F7" s="180"/>
      <c r="G7" s="180"/>
      <c r="H7" s="180"/>
      <c r="I7" s="180"/>
      <c r="J7" s="180"/>
      <c r="K7" s="44">
        <v>35110</v>
      </c>
      <c r="L7" s="18">
        <v>64.071104205719706</v>
      </c>
      <c r="M7" s="147">
        <f>L7/L6-1</f>
        <v>-7.5577698932529636E-3</v>
      </c>
      <c r="N7" s="146"/>
      <c r="O7" s="146"/>
      <c r="P7" s="18">
        <v>67.735308019591997</v>
      </c>
      <c r="Q7" s="149">
        <f>P7/P6-1</f>
        <v>-2.7731291370880706E-2</v>
      </c>
      <c r="R7" s="150"/>
      <c r="S7" s="150"/>
    </row>
    <row r="8" spans="1:19" x14ac:dyDescent="0.25">
      <c r="A8" s="180" t="s">
        <v>74</v>
      </c>
      <c r="B8" s="180"/>
      <c r="C8" s="180"/>
      <c r="D8" s="180"/>
      <c r="E8" s="180"/>
      <c r="F8" s="180"/>
      <c r="G8" s="180"/>
      <c r="H8" s="180"/>
      <c r="I8" s="180"/>
      <c r="J8" s="180"/>
      <c r="K8" s="44">
        <v>35139</v>
      </c>
      <c r="L8" s="18">
        <v>63.725901832962002</v>
      </c>
      <c r="M8" s="147">
        <f t="shared" ref="M8:M71" si="0">L8/L7-1</f>
        <v>-5.387801209876586E-3</v>
      </c>
      <c r="N8" s="146"/>
      <c r="O8" s="146"/>
      <c r="P8" s="18">
        <v>65.970118860063593</v>
      </c>
      <c r="Q8" s="149">
        <f t="shared" ref="Q8:Q71" si="1">P8/P7-1</f>
        <v>-2.6060103823811298E-2</v>
      </c>
      <c r="R8" s="150"/>
      <c r="S8" s="150"/>
    </row>
    <row r="9" spans="1:19" ht="15" x14ac:dyDescent="0.25">
      <c r="K9" s="44">
        <v>35170</v>
      </c>
      <c r="L9" s="18">
        <v>63.739159943778297</v>
      </c>
      <c r="M9" s="147">
        <f t="shared" si="0"/>
        <v>2.0804901044857438E-4</v>
      </c>
      <c r="N9" s="147">
        <f>L9/L6-1</f>
        <v>-1.2699487172457613E-2</v>
      </c>
      <c r="O9" s="146"/>
      <c r="P9" s="18">
        <v>65.256157793089599</v>
      </c>
      <c r="Q9" s="149">
        <f t="shared" si="1"/>
        <v>-1.0822491747945029E-2</v>
      </c>
      <c r="R9" s="149">
        <f>P9/P6-1</f>
        <v>-6.331687088167115E-2</v>
      </c>
      <c r="S9" s="150"/>
    </row>
    <row r="10" spans="1:19" ht="15" x14ac:dyDescent="0.25">
      <c r="K10" s="44">
        <v>35200</v>
      </c>
      <c r="L10" s="18">
        <v>63.529293711551098</v>
      </c>
      <c r="M10" s="147">
        <f t="shared" si="0"/>
        <v>-3.2925791995425113E-3</v>
      </c>
      <c r="N10" s="147">
        <f t="shared" ref="N10:N73" si="2">L10/L7-1</f>
        <v>-8.4563938905900526E-3</v>
      </c>
      <c r="O10" s="146"/>
      <c r="P10" s="18">
        <v>64.246351792628701</v>
      </c>
      <c r="Q10" s="149">
        <f t="shared" si="1"/>
        <v>-1.5474493666371436E-2</v>
      </c>
      <c r="R10" s="149">
        <f t="shared" ref="R10:R73" si="3">P10/P7-1</f>
        <v>-5.1508678840792133E-2</v>
      </c>
      <c r="S10" s="150"/>
    </row>
    <row r="11" spans="1:19" ht="15" x14ac:dyDescent="0.25">
      <c r="K11" s="44">
        <v>35231</v>
      </c>
      <c r="L11" s="18">
        <v>63.739708304704301</v>
      </c>
      <c r="M11" s="147">
        <f t="shared" si="0"/>
        <v>3.3120877135603966E-3</v>
      </c>
      <c r="N11" s="147">
        <f t="shared" si="2"/>
        <v>2.1665400324177853E-4</v>
      </c>
      <c r="O11" s="146"/>
      <c r="P11" s="18">
        <v>65.295456454634703</v>
      </c>
      <c r="Q11" s="149">
        <f t="shared" si="1"/>
        <v>1.6329404436725925E-2</v>
      </c>
      <c r="R11" s="149">
        <f t="shared" si="3"/>
        <v>-1.0226787780388769E-2</v>
      </c>
      <c r="S11" s="150"/>
    </row>
    <row r="12" spans="1:19" ht="15" x14ac:dyDescent="0.25">
      <c r="K12" s="44">
        <v>35261</v>
      </c>
      <c r="L12" s="18">
        <v>63.816835296091497</v>
      </c>
      <c r="M12" s="147">
        <f t="shared" si="0"/>
        <v>1.2100305043520887E-3</v>
      </c>
      <c r="N12" s="147">
        <f t="shared" si="2"/>
        <v>1.2186441173951401E-3</v>
      </c>
      <c r="O12" s="146"/>
      <c r="P12" s="18">
        <v>66.563085773097598</v>
      </c>
      <c r="Q12" s="149">
        <f t="shared" si="1"/>
        <v>1.9413744650726317E-2</v>
      </c>
      <c r="R12" s="149">
        <f t="shared" si="3"/>
        <v>2.0027657530066856E-2</v>
      </c>
      <c r="S12" s="150"/>
    </row>
    <row r="13" spans="1:19" ht="15" x14ac:dyDescent="0.25">
      <c r="K13" s="44">
        <v>35292</v>
      </c>
      <c r="L13" s="18">
        <v>63.546138350921098</v>
      </c>
      <c r="M13" s="147">
        <f t="shared" si="0"/>
        <v>-4.2417795228241184E-3</v>
      </c>
      <c r="N13" s="147">
        <f t="shared" si="2"/>
        <v>2.6514759390328102E-4</v>
      </c>
      <c r="O13" s="146"/>
      <c r="P13" s="18">
        <v>68.188731368599903</v>
      </c>
      <c r="Q13" s="149">
        <f t="shared" si="1"/>
        <v>2.442262969964859E-2</v>
      </c>
      <c r="R13" s="149">
        <f t="shared" si="3"/>
        <v>6.1363477706815495E-2</v>
      </c>
      <c r="S13" s="150"/>
    </row>
    <row r="14" spans="1:19" ht="15" x14ac:dyDescent="0.25">
      <c r="K14" s="44">
        <v>35323</v>
      </c>
      <c r="L14" s="18">
        <v>63.273899901503903</v>
      </c>
      <c r="M14" s="147">
        <f t="shared" si="0"/>
        <v>-4.2841068943294536E-3</v>
      </c>
      <c r="N14" s="147">
        <f t="shared" si="2"/>
        <v>-7.307978269583959E-3</v>
      </c>
      <c r="O14" s="146"/>
      <c r="P14" s="18">
        <v>68.275469477663506</v>
      </c>
      <c r="Q14" s="149">
        <f t="shared" si="1"/>
        <v>1.2720299574826566E-3</v>
      </c>
      <c r="R14" s="149">
        <f t="shared" si="3"/>
        <v>4.5638903299485056E-2</v>
      </c>
      <c r="S14" s="150"/>
    </row>
    <row r="15" spans="1:19" ht="15" x14ac:dyDescent="0.25">
      <c r="K15" s="44">
        <v>35353</v>
      </c>
      <c r="L15" s="18">
        <v>62.825685353302099</v>
      </c>
      <c r="M15" s="147">
        <f t="shared" si="0"/>
        <v>-7.0837193360852035E-3</v>
      </c>
      <c r="N15" s="147">
        <f t="shared" si="2"/>
        <v>-1.5531167256896294E-2</v>
      </c>
      <c r="O15" s="146"/>
      <c r="P15" s="18">
        <v>68.066529902589295</v>
      </c>
      <c r="Q15" s="149">
        <f t="shared" si="1"/>
        <v>-3.0602436962013924E-3</v>
      </c>
      <c r="R15" s="149">
        <f t="shared" si="3"/>
        <v>2.258675528680687E-2</v>
      </c>
      <c r="S15" s="150"/>
    </row>
    <row r="16" spans="1:19" ht="15" x14ac:dyDescent="0.25">
      <c r="K16" s="44">
        <v>35384</v>
      </c>
      <c r="L16" s="18">
        <v>64.423939007733296</v>
      </c>
      <c r="M16" s="147">
        <f t="shared" si="0"/>
        <v>2.5439494140706564E-2</v>
      </c>
      <c r="N16" s="147">
        <f t="shared" si="2"/>
        <v>1.3813595595136174E-2</v>
      </c>
      <c r="O16" s="146"/>
      <c r="P16" s="18">
        <v>67.246217492749295</v>
      </c>
      <c r="Q16" s="149">
        <f t="shared" si="1"/>
        <v>-1.205162671013138E-2</v>
      </c>
      <c r="R16" s="149">
        <f t="shared" si="3"/>
        <v>-1.3822135372423494E-2</v>
      </c>
      <c r="S16" s="150"/>
    </row>
    <row r="17" spans="11:19" ht="15" x14ac:dyDescent="0.25">
      <c r="K17" s="44">
        <v>35414</v>
      </c>
      <c r="L17" s="18">
        <v>67.082147024717798</v>
      </c>
      <c r="M17" s="147">
        <f t="shared" si="0"/>
        <v>4.1261184241861093E-2</v>
      </c>
      <c r="N17" s="147">
        <f t="shared" si="2"/>
        <v>6.0186698293325458E-2</v>
      </c>
      <c r="O17" s="146"/>
      <c r="P17" s="18">
        <v>67.646306070038506</v>
      </c>
      <c r="Q17" s="149">
        <f t="shared" si="1"/>
        <v>5.9496071631441882E-3</v>
      </c>
      <c r="R17" s="149">
        <f t="shared" si="3"/>
        <v>-9.2150725939839084E-3</v>
      </c>
      <c r="S17" s="150"/>
    </row>
    <row r="18" spans="11:19" ht="15" x14ac:dyDescent="0.25">
      <c r="K18" s="44">
        <v>35445</v>
      </c>
      <c r="L18" s="18">
        <v>70.564463483386703</v>
      </c>
      <c r="M18" s="147">
        <f t="shared" si="0"/>
        <v>5.191122546190674E-2</v>
      </c>
      <c r="N18" s="147">
        <f t="shared" si="2"/>
        <v>0.12317857077985472</v>
      </c>
      <c r="O18" s="147">
        <f>L18/L6-1</f>
        <v>9.3022422102827518E-2</v>
      </c>
      <c r="P18" s="18">
        <v>67.622695379953498</v>
      </c>
      <c r="Q18" s="149">
        <f t="shared" si="1"/>
        <v>-3.4903147646470067E-4</v>
      </c>
      <c r="R18" s="149">
        <f t="shared" si="3"/>
        <v>-6.5205986447520736E-3</v>
      </c>
      <c r="S18" s="149">
        <f>P18/P6-1</f>
        <v>-2.9347726711884348E-2</v>
      </c>
    </row>
    <row r="19" spans="11:19" ht="15" x14ac:dyDescent="0.25">
      <c r="K19" s="44">
        <v>35476</v>
      </c>
      <c r="L19" s="18">
        <v>72.025062136121605</v>
      </c>
      <c r="M19" s="147">
        <f t="shared" si="0"/>
        <v>2.0698784921375779E-2</v>
      </c>
      <c r="N19" s="147">
        <f t="shared" si="2"/>
        <v>0.11798600404541992</v>
      </c>
      <c r="O19" s="147">
        <f t="shared" ref="O19:O82" si="4">L19/L7-1</f>
        <v>0.12414266975738864</v>
      </c>
      <c r="P19" s="18">
        <v>68.785334467224104</v>
      </c>
      <c r="Q19" s="149">
        <f t="shared" si="1"/>
        <v>1.7193030841761825E-2</v>
      </c>
      <c r="R19" s="149">
        <f t="shared" si="3"/>
        <v>2.2887785095730528E-2</v>
      </c>
      <c r="S19" s="149">
        <f t="shared" ref="S19:S82" si="5">P19/P7-1</f>
        <v>1.5501907030944562E-2</v>
      </c>
    </row>
    <row r="20" spans="11:19" ht="15" x14ac:dyDescent="0.25">
      <c r="K20" s="44">
        <v>35504</v>
      </c>
      <c r="L20" s="18">
        <v>72.373052559311105</v>
      </c>
      <c r="M20" s="147">
        <f t="shared" si="0"/>
        <v>4.8315185418628115E-3</v>
      </c>
      <c r="N20" s="147">
        <f t="shared" si="2"/>
        <v>7.8872036290725145E-2</v>
      </c>
      <c r="O20" s="147">
        <f t="shared" si="4"/>
        <v>0.13569287334708835</v>
      </c>
      <c r="P20" s="18">
        <v>68.488531128923597</v>
      </c>
      <c r="Q20" s="149">
        <f t="shared" si="1"/>
        <v>-4.3149217867354261E-3</v>
      </c>
      <c r="R20" s="149">
        <f t="shared" si="3"/>
        <v>1.2450422023237762E-2</v>
      </c>
      <c r="S20" s="149">
        <f t="shared" si="5"/>
        <v>3.8175045192840651E-2</v>
      </c>
    </row>
    <row r="21" spans="11:19" ht="15" x14ac:dyDescent="0.25">
      <c r="K21" s="44">
        <v>35535</v>
      </c>
      <c r="L21" s="18">
        <v>71.795854441243307</v>
      </c>
      <c r="M21" s="147">
        <f t="shared" si="0"/>
        <v>-7.9753181281772001E-3</v>
      </c>
      <c r="N21" s="147">
        <f t="shared" si="2"/>
        <v>1.745058202201899E-2</v>
      </c>
      <c r="O21" s="147">
        <f t="shared" si="4"/>
        <v>0.12640101476975052</v>
      </c>
      <c r="P21" s="18">
        <v>68.882672269382795</v>
      </c>
      <c r="Q21" s="149">
        <f t="shared" si="1"/>
        <v>5.7548487894603095E-3</v>
      </c>
      <c r="R21" s="149">
        <f t="shared" si="3"/>
        <v>1.8632455898863975E-2</v>
      </c>
      <c r="S21" s="149">
        <f t="shared" si="5"/>
        <v>5.5573521318738051E-2</v>
      </c>
    </row>
    <row r="22" spans="11:19" ht="15" x14ac:dyDescent="0.25">
      <c r="K22" s="44">
        <v>35565</v>
      </c>
      <c r="L22" s="18">
        <v>72.043388831647206</v>
      </c>
      <c r="M22" s="147">
        <f t="shared" si="0"/>
        <v>3.4477532488519369E-3</v>
      </c>
      <c r="N22" s="147">
        <f t="shared" si="2"/>
        <v>2.5444886796432975E-4</v>
      </c>
      <c r="O22" s="147">
        <f t="shared" si="4"/>
        <v>0.13401841296636441</v>
      </c>
      <c r="P22" s="18">
        <v>69.373666871324701</v>
      </c>
      <c r="Q22" s="149">
        <f t="shared" si="1"/>
        <v>7.1279842341445132E-3</v>
      </c>
      <c r="R22" s="149">
        <f t="shared" si="3"/>
        <v>8.5531662912963213E-3</v>
      </c>
      <c r="S22" s="149">
        <f t="shared" si="5"/>
        <v>7.9807100880151083E-2</v>
      </c>
    </row>
    <row r="23" spans="11:19" ht="15" x14ac:dyDescent="0.25">
      <c r="K23" s="44">
        <v>35596</v>
      </c>
      <c r="L23" s="18">
        <v>72.546141095837498</v>
      </c>
      <c r="M23" s="147">
        <f t="shared" si="0"/>
        <v>6.9784649548501054E-3</v>
      </c>
      <c r="N23" s="147">
        <f t="shared" si="2"/>
        <v>2.391615807341374E-3</v>
      </c>
      <c r="O23" s="147">
        <f t="shared" si="4"/>
        <v>0.13816242692913683</v>
      </c>
      <c r="P23" s="18">
        <v>70.0413903657345</v>
      </c>
      <c r="Q23" s="149">
        <f t="shared" si="1"/>
        <v>9.6250281197951537E-3</v>
      </c>
      <c r="R23" s="149">
        <f t="shared" si="3"/>
        <v>2.2673274068147009E-2</v>
      </c>
      <c r="S23" s="149">
        <f t="shared" si="5"/>
        <v>7.2683983982823275E-2</v>
      </c>
    </row>
    <row r="24" spans="11:19" ht="15" x14ac:dyDescent="0.25">
      <c r="K24" s="44">
        <v>35626</v>
      </c>
      <c r="L24" s="18">
        <v>73.453808981953003</v>
      </c>
      <c r="M24" s="147">
        <f t="shared" si="0"/>
        <v>1.2511594309563945E-2</v>
      </c>
      <c r="N24" s="147">
        <f t="shared" si="2"/>
        <v>2.3092622180108435E-2</v>
      </c>
      <c r="O24" s="147">
        <f t="shared" si="4"/>
        <v>0.15100989638782236</v>
      </c>
      <c r="P24" s="18">
        <v>70.935645801705505</v>
      </c>
      <c r="Q24" s="149">
        <f t="shared" si="1"/>
        <v>1.2767528332911171E-2</v>
      </c>
      <c r="R24" s="149">
        <f t="shared" si="3"/>
        <v>2.980391823787043E-2</v>
      </c>
      <c r="S24" s="149">
        <f t="shared" si="5"/>
        <v>6.5690464584427843E-2</v>
      </c>
    </row>
    <row r="25" spans="11:19" ht="15" x14ac:dyDescent="0.25">
      <c r="K25" s="44">
        <v>35657</v>
      </c>
      <c r="L25" s="18">
        <v>73.619285081713798</v>
      </c>
      <c r="M25" s="147">
        <f t="shared" si="0"/>
        <v>2.252791271878829E-3</v>
      </c>
      <c r="N25" s="147">
        <f t="shared" si="2"/>
        <v>2.1874265989196839E-2</v>
      </c>
      <c r="O25" s="147">
        <f t="shared" si="4"/>
        <v>0.15851705535851313</v>
      </c>
      <c r="P25" s="18">
        <v>71.434030119474997</v>
      </c>
      <c r="Q25" s="149">
        <f t="shared" si="1"/>
        <v>7.025865658045749E-3</v>
      </c>
      <c r="R25" s="149">
        <f t="shared" si="3"/>
        <v>2.969950041666225E-2</v>
      </c>
      <c r="S25" s="149">
        <f t="shared" si="5"/>
        <v>4.7592889407670036E-2</v>
      </c>
    </row>
    <row r="26" spans="11:19" ht="15" x14ac:dyDescent="0.25">
      <c r="K26" s="44">
        <v>35688</v>
      </c>
      <c r="L26" s="18">
        <v>74.655139337825602</v>
      </c>
      <c r="M26" s="147">
        <f t="shared" si="0"/>
        <v>1.407041993089253E-2</v>
      </c>
      <c r="N26" s="147">
        <f t="shared" si="2"/>
        <v>2.9071129216948988E-2</v>
      </c>
      <c r="O26" s="147">
        <f t="shared" si="4"/>
        <v>0.17987257706634874</v>
      </c>
      <c r="P26" s="18">
        <v>73.631253001621303</v>
      </c>
      <c r="Q26" s="149">
        <f t="shared" si="1"/>
        <v>3.0758769713418177E-2</v>
      </c>
      <c r="R26" s="149">
        <f t="shared" si="3"/>
        <v>5.1253446242880862E-2</v>
      </c>
      <c r="S26" s="149">
        <f t="shared" si="5"/>
        <v>7.8443745095153838E-2</v>
      </c>
    </row>
    <row r="27" spans="11:19" ht="15" x14ac:dyDescent="0.25">
      <c r="K27" s="44">
        <v>35718</v>
      </c>
      <c r="L27" s="18">
        <v>75.556805798661401</v>
      </c>
      <c r="M27" s="147">
        <f t="shared" si="0"/>
        <v>1.2077754710973387E-2</v>
      </c>
      <c r="N27" s="147">
        <f t="shared" si="2"/>
        <v>2.8630194211236804E-2</v>
      </c>
      <c r="O27" s="147">
        <f t="shared" si="4"/>
        <v>0.20264196679694724</v>
      </c>
      <c r="P27" s="18">
        <v>75.335719976427498</v>
      </c>
      <c r="Q27" s="149">
        <f t="shared" si="1"/>
        <v>2.3148688978152476E-2</v>
      </c>
      <c r="R27" s="149">
        <f t="shared" si="3"/>
        <v>6.2029098699150742E-2</v>
      </c>
      <c r="S27" s="149">
        <f t="shared" si="5"/>
        <v>0.1067953674771025</v>
      </c>
    </row>
    <row r="28" spans="11:19" ht="15" x14ac:dyDescent="0.25">
      <c r="K28" s="44">
        <v>35749</v>
      </c>
      <c r="L28" s="18">
        <v>79.043692581636193</v>
      </c>
      <c r="M28" s="147">
        <f t="shared" si="0"/>
        <v>4.6149208481184534E-2</v>
      </c>
      <c r="N28" s="147">
        <f t="shared" si="2"/>
        <v>7.368188232066597E-2</v>
      </c>
      <c r="O28" s="147">
        <f t="shared" si="4"/>
        <v>0.22693045161594316</v>
      </c>
      <c r="P28" s="18">
        <v>76.349368578520796</v>
      </c>
      <c r="Q28" s="149">
        <f t="shared" si="1"/>
        <v>1.3455086145197415E-2</v>
      </c>
      <c r="R28" s="149">
        <f t="shared" si="3"/>
        <v>6.880947989109365E-2</v>
      </c>
      <c r="S28" s="149">
        <f t="shared" si="5"/>
        <v>0.13537045539777814</v>
      </c>
    </row>
    <row r="29" spans="11:19" ht="15" x14ac:dyDescent="0.25">
      <c r="K29" s="44">
        <v>35779</v>
      </c>
      <c r="L29" s="18">
        <v>81.591198091771503</v>
      </c>
      <c r="M29" s="147">
        <f t="shared" si="0"/>
        <v>3.2229080233115992E-2</v>
      </c>
      <c r="N29" s="147">
        <f t="shared" si="2"/>
        <v>9.2907987520580493E-2</v>
      </c>
      <c r="O29" s="147">
        <f t="shared" si="4"/>
        <v>0.21628781591781121</v>
      </c>
      <c r="P29" s="18">
        <v>77.210903179518596</v>
      </c>
      <c r="Q29" s="149">
        <f t="shared" si="1"/>
        <v>1.1284109050774482E-2</v>
      </c>
      <c r="R29" s="149">
        <f t="shared" si="3"/>
        <v>4.8615907403048997E-2</v>
      </c>
      <c r="S29" s="149">
        <f t="shared" si="5"/>
        <v>0.14139126975502925</v>
      </c>
    </row>
    <row r="30" spans="11:19" ht="15" x14ac:dyDescent="0.25">
      <c r="K30" s="44">
        <v>35810</v>
      </c>
      <c r="L30" s="18">
        <v>85.723628340258102</v>
      </c>
      <c r="M30" s="147">
        <f t="shared" si="0"/>
        <v>5.0647990777614948E-2</v>
      </c>
      <c r="N30" s="147">
        <f t="shared" si="2"/>
        <v>0.134558659992702</v>
      </c>
      <c r="O30" s="147">
        <f t="shared" si="4"/>
        <v>0.21482718224649133</v>
      </c>
      <c r="P30" s="18">
        <v>77.997396803129902</v>
      </c>
      <c r="Q30" s="149">
        <f t="shared" si="1"/>
        <v>1.018630259747999E-2</v>
      </c>
      <c r="R30" s="149">
        <f t="shared" si="3"/>
        <v>3.5330873953753228E-2</v>
      </c>
      <c r="S30" s="149">
        <f t="shared" si="5"/>
        <v>0.15342040663838952</v>
      </c>
    </row>
    <row r="31" spans="11:19" ht="15" x14ac:dyDescent="0.25">
      <c r="K31" s="44">
        <v>35841</v>
      </c>
      <c r="L31" s="18">
        <v>84.515393926158495</v>
      </c>
      <c r="M31" s="147">
        <f t="shared" si="0"/>
        <v>-1.4094531898531271E-2</v>
      </c>
      <c r="N31" s="147">
        <f t="shared" si="2"/>
        <v>6.9223756707357031E-2</v>
      </c>
      <c r="O31" s="147">
        <f t="shared" si="4"/>
        <v>0.1734164667075353</v>
      </c>
      <c r="P31" s="18">
        <v>79.589754605593399</v>
      </c>
      <c r="Q31" s="149">
        <f t="shared" si="1"/>
        <v>2.0415524975566868E-2</v>
      </c>
      <c r="R31" s="149">
        <f t="shared" si="3"/>
        <v>4.2441556327215135E-2</v>
      </c>
      <c r="S31" s="149">
        <f t="shared" si="5"/>
        <v>0.15707447266273822</v>
      </c>
    </row>
    <row r="32" spans="11:19" ht="15" x14ac:dyDescent="0.25">
      <c r="K32" s="44">
        <v>35869</v>
      </c>
      <c r="L32" s="18">
        <v>82.970909266602902</v>
      </c>
      <c r="M32" s="147">
        <f t="shared" si="0"/>
        <v>-1.8274595760684909E-2</v>
      </c>
      <c r="N32" s="147">
        <f t="shared" si="2"/>
        <v>1.6910049209959421E-2</v>
      </c>
      <c r="O32" s="147">
        <f t="shared" si="4"/>
        <v>0.14643373925131398</v>
      </c>
      <c r="P32" s="18">
        <v>79.580543352987306</v>
      </c>
      <c r="Q32" s="149">
        <f t="shared" si="1"/>
        <v>-1.1573415010179833E-4</v>
      </c>
      <c r="R32" s="149">
        <f t="shared" si="3"/>
        <v>3.0690486393601724E-2</v>
      </c>
      <c r="S32" s="149">
        <f t="shared" si="5"/>
        <v>0.16195430156304536</v>
      </c>
    </row>
    <row r="33" spans="11:19" ht="15" x14ac:dyDescent="0.25">
      <c r="K33" s="44">
        <v>35900</v>
      </c>
      <c r="L33" s="18">
        <v>81.047774487633504</v>
      </c>
      <c r="M33" s="147">
        <f t="shared" si="0"/>
        <v>-2.3178422364758755E-2</v>
      </c>
      <c r="N33" s="147">
        <f t="shared" si="2"/>
        <v>-5.4545682948288099E-2</v>
      </c>
      <c r="O33" s="147">
        <f t="shared" si="4"/>
        <v>0.12886426547039465</v>
      </c>
      <c r="P33" s="18">
        <v>79.548259217006503</v>
      </c>
      <c r="Q33" s="149">
        <f t="shared" si="1"/>
        <v>-4.0567875790442631E-4</v>
      </c>
      <c r="R33" s="149">
        <f t="shared" si="3"/>
        <v>1.9883515058727763E-2</v>
      </c>
      <c r="S33" s="149">
        <f t="shared" si="5"/>
        <v>0.15483700902185205</v>
      </c>
    </row>
    <row r="34" spans="11:19" ht="15" x14ac:dyDescent="0.25">
      <c r="K34" s="44">
        <v>35930</v>
      </c>
      <c r="L34" s="18">
        <v>83.198296087196297</v>
      </c>
      <c r="M34" s="147">
        <f t="shared" si="0"/>
        <v>2.6533999399217523E-2</v>
      </c>
      <c r="N34" s="147">
        <f t="shared" si="2"/>
        <v>-1.5584117611910475E-2</v>
      </c>
      <c r="O34" s="147">
        <f t="shared" si="4"/>
        <v>0.15483595977996201</v>
      </c>
      <c r="P34" s="18">
        <v>78.797580934296207</v>
      </c>
      <c r="Q34" s="149">
        <f t="shared" si="1"/>
        <v>-9.4367656828600044E-3</v>
      </c>
      <c r="R34" s="149">
        <f t="shared" si="3"/>
        <v>-9.9532116316076724E-3</v>
      </c>
      <c r="S34" s="149">
        <f t="shared" si="5"/>
        <v>0.13584281310156365</v>
      </c>
    </row>
    <row r="35" spans="11:19" ht="15" x14ac:dyDescent="0.25">
      <c r="K35" s="44">
        <v>35961</v>
      </c>
      <c r="L35" s="18">
        <v>86.415049879407505</v>
      </c>
      <c r="M35" s="147">
        <f t="shared" si="0"/>
        <v>3.8663697978139844E-2</v>
      </c>
      <c r="N35" s="147">
        <f t="shared" si="2"/>
        <v>4.1510218982147906E-2</v>
      </c>
      <c r="O35" s="147">
        <f t="shared" si="4"/>
        <v>0.1911736251449736</v>
      </c>
      <c r="P35" s="18">
        <v>79.244602292754493</v>
      </c>
      <c r="Q35" s="149">
        <f t="shared" si="1"/>
        <v>5.6730340342685537E-3</v>
      </c>
      <c r="R35" s="149">
        <f t="shared" si="3"/>
        <v>-4.2213969153579445E-3</v>
      </c>
      <c r="S35" s="149">
        <f t="shared" si="5"/>
        <v>0.13139676238526476</v>
      </c>
    </row>
    <row r="36" spans="11:19" ht="15" x14ac:dyDescent="0.25">
      <c r="K36" s="44">
        <v>35991</v>
      </c>
      <c r="L36" s="18">
        <v>87.126105068072903</v>
      </c>
      <c r="M36" s="147">
        <f t="shared" si="0"/>
        <v>8.2283721372340413E-3</v>
      </c>
      <c r="N36" s="147">
        <f t="shared" si="2"/>
        <v>7.4996884477893211E-2</v>
      </c>
      <c r="O36" s="147">
        <f t="shared" si="4"/>
        <v>0.18613460997616982</v>
      </c>
      <c r="P36" s="18">
        <v>80.340754020411694</v>
      </c>
      <c r="Q36" s="149">
        <f t="shared" si="1"/>
        <v>1.3832509671859672E-2</v>
      </c>
      <c r="R36" s="149">
        <f t="shared" si="3"/>
        <v>9.9624405512541703E-3</v>
      </c>
      <c r="S36" s="149">
        <f t="shared" si="5"/>
        <v>0.13258648895644587</v>
      </c>
    </row>
    <row r="37" spans="11:19" ht="15" x14ac:dyDescent="0.25">
      <c r="K37" s="44">
        <v>36022</v>
      </c>
      <c r="L37" s="18">
        <v>87.155590559833399</v>
      </c>
      <c r="M37" s="147">
        <f t="shared" si="0"/>
        <v>3.3842315959686786E-4</v>
      </c>
      <c r="N37" s="147">
        <f t="shared" si="2"/>
        <v>4.7564609598370167E-2</v>
      </c>
      <c r="O37" s="147">
        <f t="shared" si="4"/>
        <v>0.18386901561316393</v>
      </c>
      <c r="P37" s="18">
        <v>81.761590775098099</v>
      </c>
      <c r="Q37" s="149">
        <f t="shared" si="1"/>
        <v>1.7685130940212845E-2</v>
      </c>
      <c r="R37" s="149">
        <f t="shared" si="3"/>
        <v>3.7615492831859498E-2</v>
      </c>
      <c r="S37" s="149">
        <f t="shared" si="5"/>
        <v>0.14457480053064375</v>
      </c>
    </row>
    <row r="38" spans="11:19" ht="15" x14ac:dyDescent="0.25">
      <c r="K38" s="44">
        <v>36053</v>
      </c>
      <c r="L38" s="18">
        <v>86.495310678545096</v>
      </c>
      <c r="M38" s="147">
        <f t="shared" si="0"/>
        <v>-7.5758752484731406E-3</v>
      </c>
      <c r="N38" s="147">
        <f t="shared" si="2"/>
        <v>9.28782651281157E-4</v>
      </c>
      <c r="O38" s="147">
        <f t="shared" si="4"/>
        <v>0.1585982083181301</v>
      </c>
      <c r="P38" s="18">
        <v>81.708301580182606</v>
      </c>
      <c r="Q38" s="149">
        <f t="shared" si="1"/>
        <v>-6.5176318623838547E-4</v>
      </c>
      <c r="R38" s="149">
        <f t="shared" si="3"/>
        <v>3.108980569208275E-2</v>
      </c>
      <c r="S38" s="149">
        <f t="shared" si="5"/>
        <v>0.10969592733106759</v>
      </c>
    </row>
    <row r="39" spans="11:19" ht="15" x14ac:dyDescent="0.25">
      <c r="K39" s="44">
        <v>36083</v>
      </c>
      <c r="L39" s="18">
        <v>87.735673448593701</v>
      </c>
      <c r="M39" s="147">
        <f t="shared" si="0"/>
        <v>1.4340231398882963E-2</v>
      </c>
      <c r="N39" s="147">
        <f t="shared" si="2"/>
        <v>6.9963919544495656E-3</v>
      </c>
      <c r="O39" s="147">
        <f t="shared" si="4"/>
        <v>0.16118822813110589</v>
      </c>
      <c r="P39" s="18">
        <v>79.941820831940106</v>
      </c>
      <c r="Q39" s="149">
        <f t="shared" si="1"/>
        <v>-2.1619354632026022E-2</v>
      </c>
      <c r="R39" s="149">
        <f t="shared" si="3"/>
        <v>-4.9655146175281439E-3</v>
      </c>
      <c r="S39" s="149">
        <f t="shared" si="5"/>
        <v>6.1140994696192719E-2</v>
      </c>
    </row>
    <row r="40" spans="11:19" ht="15" x14ac:dyDescent="0.25">
      <c r="K40" s="44">
        <v>36114</v>
      </c>
      <c r="L40" s="18">
        <v>88.021534870030607</v>
      </c>
      <c r="M40" s="147">
        <f t="shared" si="0"/>
        <v>3.2582119701218826E-3</v>
      </c>
      <c r="N40" s="147">
        <f t="shared" si="2"/>
        <v>9.9356140510886704E-3</v>
      </c>
      <c r="O40" s="147">
        <f t="shared" si="4"/>
        <v>0.11358075508835963</v>
      </c>
      <c r="P40" s="18">
        <v>80.248506870863693</v>
      </c>
      <c r="Q40" s="149">
        <f t="shared" si="1"/>
        <v>3.8363654434181438E-3</v>
      </c>
      <c r="R40" s="149">
        <f t="shared" si="3"/>
        <v>-1.8506047765098566E-2</v>
      </c>
      <c r="S40" s="149">
        <f t="shared" si="5"/>
        <v>5.1069686166858919E-2</v>
      </c>
    </row>
    <row r="41" spans="11:19" ht="15" x14ac:dyDescent="0.25">
      <c r="K41" s="44">
        <v>36144</v>
      </c>
      <c r="L41" s="18">
        <v>88.012753476220098</v>
      </c>
      <c r="M41" s="147">
        <f t="shared" si="0"/>
        <v>-9.9764152300618747E-5</v>
      </c>
      <c r="N41" s="147">
        <f t="shared" si="2"/>
        <v>1.7543642375186019E-2</v>
      </c>
      <c r="O41" s="147">
        <f t="shared" si="4"/>
        <v>7.8704021201230656E-2</v>
      </c>
      <c r="P41" s="18">
        <v>80.915567195024906</v>
      </c>
      <c r="Q41" s="149">
        <f t="shared" si="1"/>
        <v>8.3124328435748573E-3</v>
      </c>
      <c r="R41" s="149">
        <f t="shared" si="3"/>
        <v>-9.702005424501059E-3</v>
      </c>
      <c r="S41" s="149">
        <f t="shared" si="5"/>
        <v>4.798109933894712E-2</v>
      </c>
    </row>
    <row r="42" spans="11:19" ht="15" x14ac:dyDescent="0.25">
      <c r="K42" s="44">
        <v>36175</v>
      </c>
      <c r="L42" s="18">
        <v>87.515149332934897</v>
      </c>
      <c r="M42" s="147">
        <f t="shared" si="0"/>
        <v>-5.6537731593597762E-3</v>
      </c>
      <c r="N42" s="147">
        <f t="shared" si="2"/>
        <v>-2.5135057040168718E-3</v>
      </c>
      <c r="O42" s="147">
        <f t="shared" si="4"/>
        <v>2.0898800335023227E-2</v>
      </c>
      <c r="P42" s="18">
        <v>83.059631906183299</v>
      </c>
      <c r="Q42" s="149">
        <f t="shared" si="1"/>
        <v>2.6497555235455605E-2</v>
      </c>
      <c r="R42" s="149">
        <f t="shared" si="3"/>
        <v>3.9001001500800214E-2</v>
      </c>
      <c r="S42" s="149">
        <f t="shared" si="5"/>
        <v>6.4902616119750567E-2</v>
      </c>
    </row>
    <row r="43" spans="11:19" ht="15" x14ac:dyDescent="0.25">
      <c r="K43" s="44">
        <v>36206</v>
      </c>
      <c r="L43" s="18">
        <v>86.482340710116105</v>
      </c>
      <c r="M43" s="147">
        <f t="shared" si="0"/>
        <v>-1.1801483865263918E-2</v>
      </c>
      <c r="N43" s="147">
        <f t="shared" si="2"/>
        <v>-1.7486563511840858E-2</v>
      </c>
      <c r="O43" s="147">
        <f t="shared" si="4"/>
        <v>2.3273236893105453E-2</v>
      </c>
      <c r="P43" s="18">
        <v>81.405023581808393</v>
      </c>
      <c r="Q43" s="149">
        <f t="shared" si="1"/>
        <v>-1.9920727872280941E-2</v>
      </c>
      <c r="R43" s="149">
        <f t="shared" si="3"/>
        <v>1.4411691332846477E-2</v>
      </c>
      <c r="S43" s="149">
        <f t="shared" si="5"/>
        <v>2.2807822253134935E-2</v>
      </c>
    </row>
    <row r="44" spans="11:19" ht="15" x14ac:dyDescent="0.25">
      <c r="K44" s="44">
        <v>36234</v>
      </c>
      <c r="L44" s="18">
        <v>84.820588159949594</v>
      </c>
      <c r="M44" s="147">
        <f t="shared" si="0"/>
        <v>-1.9214934939568939E-2</v>
      </c>
      <c r="N44" s="147">
        <f t="shared" si="2"/>
        <v>-3.6269349499819747E-2</v>
      </c>
      <c r="O44" s="147">
        <f t="shared" si="4"/>
        <v>2.2293101397783621E-2</v>
      </c>
      <c r="P44" s="18">
        <v>80.748189573941303</v>
      </c>
      <c r="Q44" s="149">
        <f t="shared" si="1"/>
        <v>-8.0687158969617867E-3</v>
      </c>
      <c r="R44" s="149">
        <f t="shared" si="3"/>
        <v>-2.0685465959866534E-3</v>
      </c>
      <c r="S44" s="149">
        <f t="shared" si="5"/>
        <v>1.4672508778619253E-2</v>
      </c>
    </row>
    <row r="45" spans="11:19" ht="15" x14ac:dyDescent="0.25">
      <c r="K45" s="44">
        <v>36265</v>
      </c>
      <c r="L45" s="18">
        <v>83.386473520146097</v>
      </c>
      <c r="M45" s="147">
        <f t="shared" si="0"/>
        <v>-1.690762432699866E-2</v>
      </c>
      <c r="N45" s="147">
        <f t="shared" si="2"/>
        <v>-4.7176698483162416E-2</v>
      </c>
      <c r="O45" s="147">
        <f t="shared" si="4"/>
        <v>2.8855808161264651E-2</v>
      </c>
      <c r="P45" s="18">
        <v>80.318778957136701</v>
      </c>
      <c r="Q45" s="149">
        <f t="shared" si="1"/>
        <v>-5.3178977642760472E-3</v>
      </c>
      <c r="R45" s="149">
        <f t="shared" si="3"/>
        <v>-3.2998616610081077E-2</v>
      </c>
      <c r="S45" s="149">
        <f t="shared" si="5"/>
        <v>9.6861923531001981E-3</v>
      </c>
    </row>
    <row r="46" spans="11:19" ht="15" x14ac:dyDescent="0.25">
      <c r="K46" s="44">
        <v>36295</v>
      </c>
      <c r="L46" s="18">
        <v>83.147327013934401</v>
      </c>
      <c r="M46" s="147">
        <f t="shared" si="0"/>
        <v>-2.8679292469889761E-3</v>
      </c>
      <c r="N46" s="147">
        <f t="shared" si="2"/>
        <v>-3.8562944397636967E-2</v>
      </c>
      <c r="O46" s="147">
        <f t="shared" si="4"/>
        <v>-6.1262159994812659E-4</v>
      </c>
      <c r="P46" s="18">
        <v>81.481864338746306</v>
      </c>
      <c r="Q46" s="149">
        <f t="shared" si="1"/>
        <v>1.4480864832747242E-2</v>
      </c>
      <c r="R46" s="149">
        <f t="shared" si="3"/>
        <v>9.4393138846871061E-4</v>
      </c>
      <c r="S46" s="149">
        <f t="shared" si="5"/>
        <v>3.4065555980561602E-2</v>
      </c>
    </row>
    <row r="47" spans="11:19" ht="15" x14ac:dyDescent="0.25">
      <c r="K47" s="44">
        <v>36326</v>
      </c>
      <c r="L47" s="18">
        <v>84.910081533183899</v>
      </c>
      <c r="M47" s="147">
        <f t="shared" si="0"/>
        <v>2.1200375075846711E-2</v>
      </c>
      <c r="N47" s="147">
        <f t="shared" si="2"/>
        <v>1.0550902225006098E-3</v>
      </c>
      <c r="O47" s="147">
        <f t="shared" si="4"/>
        <v>-1.7415581525715651E-2</v>
      </c>
      <c r="P47" s="18">
        <v>82.972679980694494</v>
      </c>
      <c r="Q47" s="149">
        <f t="shared" si="1"/>
        <v>1.8296287818727164E-2</v>
      </c>
      <c r="R47" s="149">
        <f t="shared" si="3"/>
        <v>2.7548486455120091E-2</v>
      </c>
      <c r="S47" s="149">
        <f t="shared" si="5"/>
        <v>4.7045193995261858E-2</v>
      </c>
    </row>
    <row r="48" spans="11:19" ht="15" x14ac:dyDescent="0.25">
      <c r="K48" s="44">
        <v>36356</v>
      </c>
      <c r="L48" s="18">
        <v>86.745916065367396</v>
      </c>
      <c r="M48" s="147">
        <f t="shared" si="0"/>
        <v>2.1620925325175122E-2</v>
      </c>
      <c r="N48" s="147">
        <f t="shared" si="2"/>
        <v>4.0287619842919176E-2</v>
      </c>
      <c r="O48" s="147">
        <f t="shared" si="4"/>
        <v>-4.3636634784540718E-3</v>
      </c>
      <c r="P48" s="18">
        <v>84.831087412934593</v>
      </c>
      <c r="Q48" s="149">
        <f t="shared" si="1"/>
        <v>2.2397823388041749E-2</v>
      </c>
      <c r="R48" s="149">
        <f t="shared" si="3"/>
        <v>5.6179993201912914E-2</v>
      </c>
      <c r="S48" s="149">
        <f t="shared" si="5"/>
        <v>5.5891103429052569E-2</v>
      </c>
    </row>
    <row r="49" spans="11:19" ht="15" x14ac:dyDescent="0.25">
      <c r="K49" s="44">
        <v>36387</v>
      </c>
      <c r="L49" s="18">
        <v>88.869272080280993</v>
      </c>
      <c r="M49" s="147">
        <f t="shared" si="0"/>
        <v>2.4477878743173864E-2</v>
      </c>
      <c r="N49" s="147">
        <f t="shared" si="2"/>
        <v>6.8816945436955157E-2</v>
      </c>
      <c r="O49" s="147">
        <f t="shared" si="4"/>
        <v>1.966232469357343E-2</v>
      </c>
      <c r="P49" s="18">
        <v>88.867625356337101</v>
      </c>
      <c r="Q49" s="149">
        <f t="shared" si="1"/>
        <v>4.7583239429122681E-2</v>
      </c>
      <c r="R49" s="149">
        <f t="shared" si="3"/>
        <v>9.0643004765892599E-2</v>
      </c>
      <c r="S49" s="149">
        <f t="shared" si="5"/>
        <v>8.6911647802763392E-2</v>
      </c>
    </row>
    <row r="50" spans="11:19" ht="15" x14ac:dyDescent="0.25">
      <c r="K50" s="44">
        <v>36418</v>
      </c>
      <c r="L50" s="18">
        <v>89.4409667107373</v>
      </c>
      <c r="M50" s="147">
        <f t="shared" si="0"/>
        <v>6.4329842821246874E-3</v>
      </c>
      <c r="N50" s="147">
        <f t="shared" si="2"/>
        <v>5.3360980177397099E-2</v>
      </c>
      <c r="O50" s="147">
        <f t="shared" si="4"/>
        <v>3.4055673181400126E-2</v>
      </c>
      <c r="P50" s="18">
        <v>92.575564779233304</v>
      </c>
      <c r="Q50" s="149">
        <f t="shared" si="1"/>
        <v>4.172429957510726E-2</v>
      </c>
      <c r="R50" s="149">
        <f t="shared" si="3"/>
        <v>0.11573550234574981</v>
      </c>
      <c r="S50" s="149">
        <f t="shared" si="5"/>
        <v>0.13300072316870226</v>
      </c>
    </row>
    <row r="51" spans="11:19" ht="15" x14ac:dyDescent="0.25">
      <c r="K51" s="44">
        <v>36448</v>
      </c>
      <c r="L51" s="18">
        <v>90.199551861854502</v>
      </c>
      <c r="M51" s="147">
        <f t="shared" si="0"/>
        <v>8.4814059934141817E-3</v>
      </c>
      <c r="N51" s="147">
        <f t="shared" si="2"/>
        <v>3.9813237938309598E-2</v>
      </c>
      <c r="O51" s="147">
        <f t="shared" si="4"/>
        <v>2.8082971457493278E-2</v>
      </c>
      <c r="P51" s="18">
        <v>94.8451176398179</v>
      </c>
      <c r="Q51" s="149">
        <f t="shared" si="1"/>
        <v>2.4515679337164586E-2</v>
      </c>
      <c r="R51" s="149">
        <f t="shared" si="3"/>
        <v>0.11804670354085811</v>
      </c>
      <c r="S51" s="149">
        <f t="shared" si="5"/>
        <v>0.18642678704064863</v>
      </c>
    </row>
    <row r="52" spans="11:19" ht="15" x14ac:dyDescent="0.25">
      <c r="K52" s="44">
        <v>36479</v>
      </c>
      <c r="L52" s="18">
        <v>90.413476140100201</v>
      </c>
      <c r="M52" s="147">
        <f t="shared" si="0"/>
        <v>2.3716778390798776E-3</v>
      </c>
      <c r="N52" s="147">
        <f t="shared" si="2"/>
        <v>1.7376130395489575E-2</v>
      </c>
      <c r="O52" s="147">
        <f t="shared" si="4"/>
        <v>2.7174500803711865E-2</v>
      </c>
      <c r="P52" s="18">
        <v>94.409666643885004</v>
      </c>
      <c r="Q52" s="149">
        <f t="shared" si="1"/>
        <v>-4.5911798811464344E-3</v>
      </c>
      <c r="R52" s="149">
        <f t="shared" si="3"/>
        <v>6.2362882605737413E-2</v>
      </c>
      <c r="S52" s="149">
        <f t="shared" si="5"/>
        <v>0.17646633345850926</v>
      </c>
    </row>
    <row r="53" spans="11:19" ht="15" x14ac:dyDescent="0.25">
      <c r="K53" s="44">
        <v>36509</v>
      </c>
      <c r="L53" s="18">
        <v>90.816267499079103</v>
      </c>
      <c r="M53" s="147">
        <f t="shared" si="0"/>
        <v>4.4549925096868392E-3</v>
      </c>
      <c r="N53" s="147">
        <f t="shared" si="2"/>
        <v>1.537663152489932E-2</v>
      </c>
      <c r="O53" s="147">
        <f t="shared" si="4"/>
        <v>3.1853497500410333E-2</v>
      </c>
      <c r="P53" s="18">
        <v>93.174804725082495</v>
      </c>
      <c r="Q53" s="149">
        <f t="shared" si="1"/>
        <v>-1.3079825008390666E-2</v>
      </c>
      <c r="R53" s="149">
        <f t="shared" si="3"/>
        <v>6.4729817990114569E-3</v>
      </c>
      <c r="S53" s="149">
        <f t="shared" si="5"/>
        <v>0.15150653891494126</v>
      </c>
    </row>
    <row r="54" spans="11:19" ht="15" x14ac:dyDescent="0.25">
      <c r="K54" s="44">
        <v>36540</v>
      </c>
      <c r="L54" s="18">
        <v>91.548244999072494</v>
      </c>
      <c r="M54" s="147">
        <f t="shared" si="0"/>
        <v>8.0599822052895842E-3</v>
      </c>
      <c r="N54" s="147">
        <f t="shared" si="2"/>
        <v>1.4952326362813739E-2</v>
      </c>
      <c r="O54" s="147">
        <f t="shared" si="4"/>
        <v>4.6084543040593395E-2</v>
      </c>
      <c r="P54" s="18">
        <v>92.911186495089595</v>
      </c>
      <c r="Q54" s="149">
        <f t="shared" si="1"/>
        <v>-2.8292866378494264E-3</v>
      </c>
      <c r="R54" s="149">
        <f t="shared" si="3"/>
        <v>-2.0390413263786211E-2</v>
      </c>
      <c r="S54" s="149">
        <f t="shared" si="5"/>
        <v>0.11860821391592169</v>
      </c>
    </row>
    <row r="55" spans="11:19" ht="15" x14ac:dyDescent="0.25">
      <c r="K55" s="44">
        <v>36571</v>
      </c>
      <c r="L55" s="18">
        <v>88.610204163989295</v>
      </c>
      <c r="M55" s="147">
        <f t="shared" si="0"/>
        <v>-3.2092814396529001E-2</v>
      </c>
      <c r="N55" s="147">
        <f t="shared" si="2"/>
        <v>-1.9944725643737504E-2</v>
      </c>
      <c r="O55" s="147">
        <f t="shared" si="4"/>
        <v>2.4604600620208306E-2</v>
      </c>
      <c r="P55" s="18">
        <v>93.120658403193005</v>
      </c>
      <c r="Q55" s="149">
        <f t="shared" si="1"/>
        <v>2.2545391572894591E-3</v>
      </c>
      <c r="R55" s="149">
        <f t="shared" si="3"/>
        <v>-1.3653350197222469E-2</v>
      </c>
      <c r="S55" s="149">
        <f t="shared" si="5"/>
        <v>0.14391783585211937</v>
      </c>
    </row>
    <row r="56" spans="11:19" ht="15" x14ac:dyDescent="0.25">
      <c r="K56" s="44">
        <v>36600</v>
      </c>
      <c r="L56" s="18">
        <v>86.137152298115296</v>
      </c>
      <c r="M56" s="147">
        <f t="shared" si="0"/>
        <v>-2.7909334925999785E-2</v>
      </c>
      <c r="N56" s="147">
        <f t="shared" si="2"/>
        <v>-5.1522875029093806E-2</v>
      </c>
      <c r="O56" s="147">
        <f t="shared" si="4"/>
        <v>1.552175205013917E-2</v>
      </c>
      <c r="P56" s="18">
        <v>94.444259308077207</v>
      </c>
      <c r="Q56" s="149">
        <f t="shared" si="1"/>
        <v>1.4213826744579938E-2</v>
      </c>
      <c r="R56" s="149">
        <f t="shared" si="3"/>
        <v>1.3624440499127477E-2</v>
      </c>
      <c r="S56" s="149">
        <f t="shared" si="5"/>
        <v>0.16961457348333964</v>
      </c>
    </row>
    <row r="57" spans="11:19" ht="15" x14ac:dyDescent="0.25">
      <c r="K57" s="44">
        <v>36631</v>
      </c>
      <c r="L57" s="18">
        <v>84.203837530991095</v>
      </c>
      <c r="M57" s="147">
        <f t="shared" si="0"/>
        <v>-2.24446097362625E-2</v>
      </c>
      <c r="N57" s="147">
        <f t="shared" si="2"/>
        <v>-8.022444852062216E-2</v>
      </c>
      <c r="O57" s="147">
        <f t="shared" si="4"/>
        <v>9.8021174938824895E-3</v>
      </c>
      <c r="P57" s="18">
        <v>94.408151623989397</v>
      </c>
      <c r="Q57" s="149">
        <f t="shared" si="1"/>
        <v>-3.823174044917943E-4</v>
      </c>
      <c r="R57" s="149">
        <f t="shared" si="3"/>
        <v>1.6111785731838912E-2</v>
      </c>
      <c r="S57" s="149">
        <f t="shared" si="5"/>
        <v>0.17541816309697267</v>
      </c>
    </row>
    <row r="58" spans="11:19" ht="15" x14ac:dyDescent="0.25">
      <c r="K58" s="44">
        <v>36661</v>
      </c>
      <c r="L58" s="18">
        <v>87.755307029287493</v>
      </c>
      <c r="M58" s="147">
        <f t="shared" si="0"/>
        <v>4.2177050386679626E-2</v>
      </c>
      <c r="N58" s="147">
        <f t="shared" si="2"/>
        <v>-9.6478407060168747E-3</v>
      </c>
      <c r="O58" s="147">
        <f t="shared" si="4"/>
        <v>5.541946062295966E-2</v>
      </c>
      <c r="P58" s="18">
        <v>94.272585963395301</v>
      </c>
      <c r="Q58" s="149">
        <f t="shared" si="1"/>
        <v>-1.4359529157400575E-3</v>
      </c>
      <c r="R58" s="149">
        <f t="shared" si="3"/>
        <v>1.2370268638079107E-2</v>
      </c>
      <c r="S58" s="149">
        <f t="shared" si="5"/>
        <v>0.1569763005357101</v>
      </c>
    </row>
    <row r="59" spans="11:19" ht="15" x14ac:dyDescent="0.25">
      <c r="K59" s="44">
        <v>36692</v>
      </c>
      <c r="L59" s="18">
        <v>92.043206495856893</v>
      </c>
      <c r="M59" s="147">
        <f t="shared" si="0"/>
        <v>4.8861996062965707E-2</v>
      </c>
      <c r="N59" s="147">
        <f t="shared" si="2"/>
        <v>6.8565700631721738E-2</v>
      </c>
      <c r="O59" s="147">
        <f t="shared" si="4"/>
        <v>8.4007986258796352E-2</v>
      </c>
      <c r="P59" s="18">
        <v>93.288207808670407</v>
      </c>
      <c r="Q59" s="149">
        <f t="shared" si="1"/>
        <v>-1.0441828286190336E-2</v>
      </c>
      <c r="R59" s="149">
        <f t="shared" si="3"/>
        <v>-1.2240569282625846E-2</v>
      </c>
      <c r="S59" s="149">
        <f t="shared" si="5"/>
        <v>0.12432439003267159</v>
      </c>
    </row>
    <row r="60" spans="11:19" ht="15" x14ac:dyDescent="0.25">
      <c r="K60" s="44">
        <v>36722</v>
      </c>
      <c r="L60" s="18">
        <v>95.189763914192994</v>
      </c>
      <c r="M60" s="147">
        <f t="shared" si="0"/>
        <v>3.4185656260005803E-2</v>
      </c>
      <c r="N60" s="147">
        <f t="shared" si="2"/>
        <v>0.13046823880394465</v>
      </c>
      <c r="O60" s="147">
        <f t="shared" si="4"/>
        <v>9.7340004369343758E-2</v>
      </c>
      <c r="P60" s="18">
        <v>94.026579608795799</v>
      </c>
      <c r="Q60" s="149">
        <f t="shared" si="1"/>
        <v>7.9149532129478839E-3</v>
      </c>
      <c r="R60" s="149">
        <f t="shared" si="3"/>
        <v>-4.0417274210953202E-3</v>
      </c>
      <c r="S60" s="149">
        <f t="shared" si="5"/>
        <v>0.10839766972572273</v>
      </c>
    </row>
    <row r="61" spans="11:19" ht="15" x14ac:dyDescent="0.25">
      <c r="K61" s="44">
        <v>36753</v>
      </c>
      <c r="L61" s="18">
        <v>96.750234051839499</v>
      </c>
      <c r="M61" s="147">
        <f t="shared" si="0"/>
        <v>1.6393255676662388E-2</v>
      </c>
      <c r="N61" s="147">
        <f t="shared" si="2"/>
        <v>0.10250009175570463</v>
      </c>
      <c r="O61" s="147">
        <f t="shared" si="4"/>
        <v>8.8680392975866384E-2</v>
      </c>
      <c r="P61" s="18">
        <v>94.919943481884403</v>
      </c>
      <c r="Q61" s="149">
        <f t="shared" si="1"/>
        <v>9.5011844183368055E-3</v>
      </c>
      <c r="R61" s="149">
        <f t="shared" si="3"/>
        <v>6.8668692162583422E-3</v>
      </c>
      <c r="S61" s="149">
        <f t="shared" si="5"/>
        <v>6.8104870601403134E-2</v>
      </c>
    </row>
    <row r="62" spans="11:19" ht="15" x14ac:dyDescent="0.25">
      <c r="K62" s="44">
        <v>36784</v>
      </c>
      <c r="L62" s="18">
        <v>98.212372780205499</v>
      </c>
      <c r="M62" s="147">
        <f t="shared" si="0"/>
        <v>1.5112508436750494E-2</v>
      </c>
      <c r="N62" s="147">
        <f t="shared" si="2"/>
        <v>6.7024678074707245E-2</v>
      </c>
      <c r="O62" s="147">
        <f t="shared" si="4"/>
        <v>9.8069222550287938E-2</v>
      </c>
      <c r="P62" s="18">
        <v>96.2339410931543</v>
      </c>
      <c r="Q62" s="149">
        <f t="shared" si="1"/>
        <v>1.3843219486542102E-2</v>
      </c>
      <c r="R62" s="149">
        <f t="shared" si="3"/>
        <v>3.1576694993706411E-2</v>
      </c>
      <c r="S62" s="149">
        <f t="shared" si="5"/>
        <v>3.9517731516358401E-2</v>
      </c>
    </row>
    <row r="63" spans="11:19" ht="15" x14ac:dyDescent="0.25">
      <c r="K63" s="44">
        <v>36814</v>
      </c>
      <c r="L63" s="18">
        <v>99.627174197463603</v>
      </c>
      <c r="M63" s="147">
        <f t="shared" si="0"/>
        <v>1.4405531372552849E-2</v>
      </c>
      <c r="N63" s="147">
        <f t="shared" si="2"/>
        <v>4.6616464846689132E-2</v>
      </c>
      <c r="O63" s="147">
        <f t="shared" si="4"/>
        <v>0.10451961391169684</v>
      </c>
      <c r="P63" s="18">
        <v>97.441211952646896</v>
      </c>
      <c r="Q63" s="149">
        <f t="shared" si="1"/>
        <v>1.2545166973094934E-2</v>
      </c>
      <c r="R63" s="149">
        <f t="shared" si="3"/>
        <v>3.6315607332074729E-2</v>
      </c>
      <c r="S63" s="149">
        <f t="shared" si="5"/>
        <v>2.7371934132528253E-2</v>
      </c>
    </row>
    <row r="64" spans="11:19" ht="15" x14ac:dyDescent="0.25">
      <c r="K64" s="44">
        <v>36845</v>
      </c>
      <c r="L64" s="18">
        <v>100.392769455406</v>
      </c>
      <c r="M64" s="147">
        <f t="shared" si="0"/>
        <v>7.684602761340642E-3</v>
      </c>
      <c r="N64" s="147">
        <f t="shared" si="2"/>
        <v>3.7648853661840231E-2</v>
      </c>
      <c r="O64" s="147">
        <f t="shared" si="4"/>
        <v>0.11037395907488823</v>
      </c>
      <c r="P64" s="18">
        <v>98.657534524976896</v>
      </c>
      <c r="Q64" s="149">
        <f t="shared" si="1"/>
        <v>1.2482629761636055E-2</v>
      </c>
      <c r="R64" s="149">
        <f t="shared" si="3"/>
        <v>3.9376245981497249E-2</v>
      </c>
      <c r="S64" s="149">
        <f t="shared" si="5"/>
        <v>4.4993993010429056E-2</v>
      </c>
    </row>
    <row r="65" spans="11:19" ht="15" x14ac:dyDescent="0.25">
      <c r="K65" s="44">
        <v>36875</v>
      </c>
      <c r="L65" s="18">
        <v>100</v>
      </c>
      <c r="M65" s="147">
        <f t="shared" si="0"/>
        <v>-3.9123281241928431E-3</v>
      </c>
      <c r="N65" s="147">
        <f t="shared" si="2"/>
        <v>1.8201649845026369E-2</v>
      </c>
      <c r="O65" s="147">
        <f t="shared" si="4"/>
        <v>0.10112431124758592</v>
      </c>
      <c r="P65" s="18">
        <v>100</v>
      </c>
      <c r="Q65" s="149">
        <f t="shared" si="1"/>
        <v>1.360732843656498E-2</v>
      </c>
      <c r="R65" s="149">
        <f t="shared" si="3"/>
        <v>3.9134414158515707E-2</v>
      </c>
      <c r="S65" s="149">
        <f t="shared" si="5"/>
        <v>7.3251511447280482E-2</v>
      </c>
    </row>
    <row r="66" spans="11:19" ht="15" x14ac:dyDescent="0.25">
      <c r="K66" s="44">
        <v>36906</v>
      </c>
      <c r="L66" s="18">
        <v>99.721110058730503</v>
      </c>
      <c r="M66" s="147">
        <f t="shared" si="0"/>
        <v>-2.7888994126950006E-3</v>
      </c>
      <c r="N66" s="147">
        <f t="shared" si="2"/>
        <v>9.4287388981562081E-4</v>
      </c>
      <c r="O66" s="147">
        <f t="shared" si="4"/>
        <v>8.9273858387354244E-2</v>
      </c>
      <c r="P66" s="18">
        <v>100.568155352218</v>
      </c>
      <c r="Q66" s="149">
        <f t="shared" si="1"/>
        <v>5.6815535221799163E-3</v>
      </c>
      <c r="R66" s="149">
        <f t="shared" si="3"/>
        <v>3.2090563498847757E-2</v>
      </c>
      <c r="S66" s="149">
        <f t="shared" si="5"/>
        <v>8.2411700312675196E-2</v>
      </c>
    </row>
    <row r="67" spans="11:19" ht="15" x14ac:dyDescent="0.25">
      <c r="K67" s="44">
        <v>36937</v>
      </c>
      <c r="L67" s="18">
        <v>98.927170388357197</v>
      </c>
      <c r="M67" s="147">
        <f t="shared" si="0"/>
        <v>-7.9616008075493738E-3</v>
      </c>
      <c r="N67" s="147">
        <f t="shared" si="2"/>
        <v>-1.4598651625999937E-2</v>
      </c>
      <c r="O67" s="147">
        <f t="shared" si="4"/>
        <v>0.11643090456347993</v>
      </c>
      <c r="P67" s="18">
        <v>101.079960351857</v>
      </c>
      <c r="Q67" s="149">
        <f t="shared" si="1"/>
        <v>5.0891357989664154E-3</v>
      </c>
      <c r="R67" s="149">
        <f t="shared" si="3"/>
        <v>2.4553885707196743E-2</v>
      </c>
      <c r="S67" s="149">
        <f t="shared" si="5"/>
        <v>8.5472999065383304E-2</v>
      </c>
    </row>
    <row r="68" spans="11:19" ht="15" x14ac:dyDescent="0.25">
      <c r="K68" s="44">
        <v>36965</v>
      </c>
      <c r="L68" s="18">
        <v>98.810831415830094</v>
      </c>
      <c r="M68" s="147">
        <f t="shared" si="0"/>
        <v>-1.1760062687570239E-3</v>
      </c>
      <c r="N68" s="147">
        <f t="shared" si="2"/>
        <v>-1.1891685841699084E-2</v>
      </c>
      <c r="O68" s="147">
        <f t="shared" si="4"/>
        <v>0.14713371384570495</v>
      </c>
      <c r="P68" s="18">
        <v>100.707556847859</v>
      </c>
      <c r="Q68" s="149">
        <f t="shared" si="1"/>
        <v>-3.684246637035371E-3</v>
      </c>
      <c r="R68" s="149">
        <f t="shared" si="3"/>
        <v>7.075568478589922E-3</v>
      </c>
      <c r="S68" s="149">
        <f t="shared" si="5"/>
        <v>6.6317398068112432E-2</v>
      </c>
    </row>
    <row r="69" spans="11:19" ht="15" x14ac:dyDescent="0.25">
      <c r="K69" s="44">
        <v>36996</v>
      </c>
      <c r="L69" s="18">
        <v>98.882171141107506</v>
      </c>
      <c r="M69" s="147">
        <f t="shared" si="0"/>
        <v>7.2198284596147744E-4</v>
      </c>
      <c r="N69" s="147">
        <f t="shared" si="2"/>
        <v>-8.4128517736004049E-3</v>
      </c>
      <c r="O69" s="147">
        <f t="shared" si="4"/>
        <v>0.17431905766425526</v>
      </c>
      <c r="P69" s="18">
        <v>100.354026327715</v>
      </c>
      <c r="Q69" s="149">
        <f t="shared" si="1"/>
        <v>-3.5104666542360441E-3</v>
      </c>
      <c r="R69" s="149">
        <f t="shared" si="3"/>
        <v>-2.1291931203575309E-3</v>
      </c>
      <c r="S69" s="149">
        <f t="shared" si="5"/>
        <v>6.2980522353694113E-2</v>
      </c>
    </row>
    <row r="70" spans="11:19" ht="15" x14ac:dyDescent="0.25">
      <c r="K70" s="44">
        <v>37026</v>
      </c>
      <c r="L70" s="18">
        <v>99.382910733031594</v>
      </c>
      <c r="M70" s="147">
        <f t="shared" si="0"/>
        <v>5.0640028039992124E-3</v>
      </c>
      <c r="N70" s="147">
        <f t="shared" si="2"/>
        <v>4.6068268493408837E-3</v>
      </c>
      <c r="O70" s="147">
        <f t="shared" si="4"/>
        <v>0.13250029083555592</v>
      </c>
      <c r="P70" s="18">
        <v>100.87536362163399</v>
      </c>
      <c r="Q70" s="149">
        <f t="shared" si="1"/>
        <v>5.1949813375351539E-3</v>
      </c>
      <c r="R70" s="149">
        <f t="shared" si="3"/>
        <v>-2.0241077411468078E-3</v>
      </c>
      <c r="S70" s="149">
        <f t="shared" si="5"/>
        <v>7.0039212256280514E-2</v>
      </c>
    </row>
    <row r="71" spans="11:19" ht="15" x14ac:dyDescent="0.25">
      <c r="K71" s="44">
        <v>37057</v>
      </c>
      <c r="L71" s="18">
        <v>99.821912966707501</v>
      </c>
      <c r="M71" s="147">
        <f t="shared" si="0"/>
        <v>4.4172809031040039E-3</v>
      </c>
      <c r="N71" s="147">
        <f t="shared" si="2"/>
        <v>1.0232497150260977E-2</v>
      </c>
      <c r="O71" s="147">
        <f t="shared" si="4"/>
        <v>8.4511467679048602E-2</v>
      </c>
      <c r="P71" s="18">
        <v>102.16357065234899</v>
      </c>
      <c r="Q71" s="149">
        <f t="shared" si="1"/>
        <v>1.2770283887618472E-2</v>
      </c>
      <c r="R71" s="149">
        <f t="shared" si="3"/>
        <v>1.445784060365618E-2</v>
      </c>
      <c r="S71" s="149">
        <f t="shared" si="5"/>
        <v>9.5139171950666235E-2</v>
      </c>
    </row>
    <row r="72" spans="11:19" ht="15" x14ac:dyDescent="0.25">
      <c r="K72" s="44">
        <v>37087</v>
      </c>
      <c r="L72" s="18">
        <v>100.54051597056799</v>
      </c>
      <c r="M72" s="147">
        <f t="shared" ref="M72:M135" si="6">L72/L71-1</f>
        <v>7.1988502574595881E-3</v>
      </c>
      <c r="N72" s="147">
        <f t="shared" si="2"/>
        <v>1.6770918461064044E-2</v>
      </c>
      <c r="O72" s="147">
        <f t="shared" si="4"/>
        <v>5.6211422702952873E-2</v>
      </c>
      <c r="P72" s="18">
        <v>103.413852703787</v>
      </c>
      <c r="Q72" s="149">
        <f t="shared" ref="Q72:Q135" si="7">P72/P71-1</f>
        <v>1.2238041832862034E-2</v>
      </c>
      <c r="R72" s="149">
        <f t="shared" si="3"/>
        <v>3.0490320000513549E-2</v>
      </c>
      <c r="S72" s="149">
        <f t="shared" si="5"/>
        <v>9.9836377480150951E-2</v>
      </c>
    </row>
    <row r="73" spans="11:19" ht="15" x14ac:dyDescent="0.25">
      <c r="K73" s="44">
        <v>37118</v>
      </c>
      <c r="L73" s="18">
        <v>100.794126351846</v>
      </c>
      <c r="M73" s="147">
        <f t="shared" si="6"/>
        <v>2.5224694624825794E-3</v>
      </c>
      <c r="N73" s="147">
        <f t="shared" si="2"/>
        <v>1.4199781515811027E-2</v>
      </c>
      <c r="O73" s="147">
        <f t="shared" si="4"/>
        <v>4.1797235320792714E-2</v>
      </c>
      <c r="P73" s="18">
        <v>103.823499295345</v>
      </c>
      <c r="Q73" s="149">
        <f t="shared" si="7"/>
        <v>3.9612351812419178E-3</v>
      </c>
      <c r="R73" s="149">
        <f t="shared" si="3"/>
        <v>2.9225527104605575E-2</v>
      </c>
      <c r="S73" s="149">
        <f t="shared" si="5"/>
        <v>9.3800685997667665E-2</v>
      </c>
    </row>
    <row r="74" spans="11:19" ht="15" x14ac:dyDescent="0.25">
      <c r="K74" s="44">
        <v>37149</v>
      </c>
      <c r="L74" s="18">
        <v>100.593720322518</v>
      </c>
      <c r="M74" s="147">
        <f t="shared" si="6"/>
        <v>-1.988270910037393E-3</v>
      </c>
      <c r="N74" s="147">
        <f t="shared" ref="N74:N137" si="8">L74/L71-1</f>
        <v>7.7318429678652212E-3</v>
      </c>
      <c r="O74" s="147">
        <f t="shared" si="4"/>
        <v>2.4246919964369784E-2</v>
      </c>
      <c r="P74" s="18">
        <v>104.108229979538</v>
      </c>
      <c r="Q74" s="149">
        <f t="shared" si="7"/>
        <v>2.7424493118173299E-3</v>
      </c>
      <c r="R74" s="149">
        <f t="shared" ref="R74:R137" si="9">P74/P71-1</f>
        <v>1.9034762731683141E-2</v>
      </c>
      <c r="S74" s="149">
        <f t="shared" si="5"/>
        <v>8.1824445688672309E-2</v>
      </c>
    </row>
    <row r="75" spans="11:19" ht="15" x14ac:dyDescent="0.25">
      <c r="K75" s="44">
        <v>37179</v>
      </c>
      <c r="L75" s="18">
        <v>98.773536153347493</v>
      </c>
      <c r="M75" s="147">
        <f t="shared" si="6"/>
        <v>-1.8094411493428497E-2</v>
      </c>
      <c r="N75" s="147">
        <f t="shared" si="8"/>
        <v>-1.7574803552209417E-2</v>
      </c>
      <c r="O75" s="147">
        <f t="shared" si="4"/>
        <v>-8.5683253689818883E-3</v>
      </c>
      <c r="P75" s="18">
        <v>104.234723657008</v>
      </c>
      <c r="Q75" s="149">
        <f t="shared" si="7"/>
        <v>1.215020920967147E-3</v>
      </c>
      <c r="R75" s="149">
        <f t="shared" si="9"/>
        <v>7.9377272169933732E-3</v>
      </c>
      <c r="S75" s="149">
        <f t="shared" si="5"/>
        <v>6.9719080543277023E-2</v>
      </c>
    </row>
    <row r="76" spans="11:19" ht="15" x14ac:dyDescent="0.25">
      <c r="K76" s="44">
        <v>37210</v>
      </c>
      <c r="L76" s="18">
        <v>97.090399393768095</v>
      </c>
      <c r="M76" s="147">
        <f t="shared" si="6"/>
        <v>-1.7040361468544596E-2</v>
      </c>
      <c r="N76" s="147">
        <f t="shared" si="8"/>
        <v>-3.6745464166722974E-2</v>
      </c>
      <c r="O76" s="147">
        <f t="shared" si="4"/>
        <v>-3.2894501063692627E-2</v>
      </c>
      <c r="P76" s="18">
        <v>104.259644856371</v>
      </c>
      <c r="Q76" s="149">
        <f t="shared" si="7"/>
        <v>2.3908730688448898E-4</v>
      </c>
      <c r="R76" s="149">
        <f t="shared" si="9"/>
        <v>4.2008366505283945E-3</v>
      </c>
      <c r="S76" s="149">
        <f t="shared" si="5"/>
        <v>5.6783400866112554E-2</v>
      </c>
    </row>
    <row r="77" spans="11:19" ht="15" x14ac:dyDescent="0.25">
      <c r="K77" s="44">
        <v>37240</v>
      </c>
      <c r="L77" s="18">
        <v>95.489372170912802</v>
      </c>
      <c r="M77" s="147">
        <f t="shared" si="6"/>
        <v>-1.6490067327481372E-2</v>
      </c>
      <c r="N77" s="147">
        <f t="shared" si="8"/>
        <v>-5.0742214675428166E-2</v>
      </c>
      <c r="O77" s="147">
        <f t="shared" si="4"/>
        <v>-4.5106278290871993E-2</v>
      </c>
      <c r="P77" s="18">
        <v>104.45993465586599</v>
      </c>
      <c r="Q77" s="149">
        <f t="shared" si="7"/>
        <v>1.9210673484542085E-3</v>
      </c>
      <c r="R77" s="149">
        <f t="shared" si="9"/>
        <v>3.3782600702856325E-3</v>
      </c>
      <c r="S77" s="149">
        <f t="shared" si="5"/>
        <v>4.4599346558659825E-2</v>
      </c>
    </row>
    <row r="78" spans="11:19" ht="15" x14ac:dyDescent="0.25">
      <c r="K78" s="44">
        <v>37271</v>
      </c>
      <c r="L78" s="18">
        <v>96.138046290557995</v>
      </c>
      <c r="M78" s="147">
        <f t="shared" si="6"/>
        <v>6.7931551427959924E-3</v>
      </c>
      <c r="N78" s="147">
        <f t="shared" si="8"/>
        <v>-2.6682145495913634E-2</v>
      </c>
      <c r="O78" s="147">
        <f t="shared" si="4"/>
        <v>-3.5930845194786398E-2</v>
      </c>
      <c r="P78" s="18">
        <v>105.633241973311</v>
      </c>
      <c r="Q78" s="149">
        <f t="shared" si="7"/>
        <v>1.1232127622043508E-2</v>
      </c>
      <c r="R78" s="149">
        <f t="shared" si="9"/>
        <v>1.3417009871920627E-2</v>
      </c>
      <c r="S78" s="149">
        <f t="shared" si="5"/>
        <v>5.0364716379192265E-2</v>
      </c>
    </row>
    <row r="79" spans="11:19" ht="15" x14ac:dyDescent="0.25">
      <c r="K79" s="44">
        <v>37302</v>
      </c>
      <c r="L79" s="18">
        <v>97.207050254751607</v>
      </c>
      <c r="M79" s="147">
        <f t="shared" si="6"/>
        <v>1.1119468362845275E-2</v>
      </c>
      <c r="N79" s="147">
        <f t="shared" si="8"/>
        <v>1.201466485995395E-3</v>
      </c>
      <c r="O79" s="147">
        <f t="shared" si="4"/>
        <v>-1.7387742182991106E-2</v>
      </c>
      <c r="P79" s="18">
        <v>107.579355263579</v>
      </c>
      <c r="Q79" s="149">
        <f t="shared" si="7"/>
        <v>1.8423303629738985E-2</v>
      </c>
      <c r="R79" s="149">
        <f t="shared" si="9"/>
        <v>3.1840799110540496E-2</v>
      </c>
      <c r="S79" s="149">
        <f t="shared" si="5"/>
        <v>6.429953958329393E-2</v>
      </c>
    </row>
    <row r="80" spans="11:19" ht="15" x14ac:dyDescent="0.25">
      <c r="K80" s="44">
        <v>37330</v>
      </c>
      <c r="L80" s="18">
        <v>98.191513879356805</v>
      </c>
      <c r="M80" s="147">
        <f t="shared" si="6"/>
        <v>1.0127492008297878E-2</v>
      </c>
      <c r="N80" s="147">
        <f t="shared" si="8"/>
        <v>2.8297826732042397E-2</v>
      </c>
      <c r="O80" s="147">
        <f t="shared" si="4"/>
        <v>-6.267708991001042E-3</v>
      </c>
      <c r="P80" s="18">
        <v>108.800946087226</v>
      </c>
      <c r="Q80" s="149">
        <f t="shared" si="7"/>
        <v>1.1355253251462472E-2</v>
      </c>
      <c r="R80" s="149">
        <f t="shared" si="9"/>
        <v>4.1556712108437255E-2</v>
      </c>
      <c r="S80" s="149">
        <f t="shared" si="5"/>
        <v>8.0365262475723176E-2</v>
      </c>
    </row>
    <row r="81" spans="11:19" ht="15" x14ac:dyDescent="0.25">
      <c r="K81" s="44">
        <v>37361</v>
      </c>
      <c r="L81" s="18">
        <v>97.330079059243701</v>
      </c>
      <c r="M81" s="147">
        <f t="shared" si="6"/>
        <v>-8.7730068116833593E-3</v>
      </c>
      <c r="N81" s="147">
        <f t="shared" si="8"/>
        <v>1.2399178209665518E-2</v>
      </c>
      <c r="O81" s="147">
        <f t="shared" si="4"/>
        <v>-1.5696379478247202E-2</v>
      </c>
      <c r="P81" s="18">
        <v>110.421163271674</v>
      </c>
      <c r="Q81" s="149">
        <f t="shared" si="7"/>
        <v>1.4891572570969069E-2</v>
      </c>
      <c r="R81" s="149">
        <f t="shared" si="9"/>
        <v>4.5325895607489786E-2</v>
      </c>
      <c r="S81" s="149">
        <f t="shared" si="5"/>
        <v>0.10031622359708692</v>
      </c>
    </row>
    <row r="82" spans="11:19" ht="15" x14ac:dyDescent="0.25">
      <c r="K82" s="44">
        <v>37391</v>
      </c>
      <c r="L82" s="18">
        <v>96.822430536286404</v>
      </c>
      <c r="M82" s="147">
        <f t="shared" si="6"/>
        <v>-5.2157414014664116E-3</v>
      </c>
      <c r="N82" s="147">
        <f t="shared" si="8"/>
        <v>-3.9567059946498118E-3</v>
      </c>
      <c r="O82" s="147">
        <f t="shared" si="4"/>
        <v>-2.5763787535095561E-2</v>
      </c>
      <c r="P82" s="18">
        <v>110.550894631868</v>
      </c>
      <c r="Q82" s="149">
        <f t="shared" si="7"/>
        <v>1.1748776806019823E-3</v>
      </c>
      <c r="R82" s="149">
        <f t="shared" si="9"/>
        <v>2.7621836559704738E-2</v>
      </c>
      <c r="S82" s="149">
        <f t="shared" si="5"/>
        <v>9.5915698966154483E-2</v>
      </c>
    </row>
    <row r="83" spans="11:19" ht="15" x14ac:dyDescent="0.25">
      <c r="K83" s="44">
        <v>37422</v>
      </c>
      <c r="L83" s="18">
        <v>96.8882818778537</v>
      </c>
      <c r="M83" s="147">
        <f t="shared" si="6"/>
        <v>6.8012485539314937E-4</v>
      </c>
      <c r="N83" s="147">
        <f t="shared" si="8"/>
        <v>-1.3272348597296535E-2</v>
      </c>
      <c r="O83" s="147">
        <f t="shared" ref="O83:O146" si="10">L83/L71-1</f>
        <v>-2.9388648260349592E-2</v>
      </c>
      <c r="P83" s="18">
        <v>111.40993325211601</v>
      </c>
      <c r="Q83" s="149">
        <f t="shared" si="7"/>
        <v>7.7705261735654396E-3</v>
      </c>
      <c r="R83" s="149">
        <f t="shared" si="9"/>
        <v>2.3979452924962397E-2</v>
      </c>
      <c r="S83" s="149">
        <f t="shared" ref="S83:S146" si="11">P83/P71-1</f>
        <v>9.0505476078467595E-2</v>
      </c>
    </row>
    <row r="84" spans="11:19" ht="15" x14ac:dyDescent="0.25">
      <c r="K84" s="44">
        <v>37452</v>
      </c>
      <c r="L84" s="18">
        <v>97.807988158228497</v>
      </c>
      <c r="M84" s="147">
        <f t="shared" si="6"/>
        <v>9.4924408044954056E-3</v>
      </c>
      <c r="N84" s="147">
        <f t="shared" si="8"/>
        <v>4.9101891584193424E-3</v>
      </c>
      <c r="O84" s="147">
        <f t="shared" si="10"/>
        <v>-2.7178374667774841E-2</v>
      </c>
      <c r="P84" s="18">
        <v>110.174416634338</v>
      </c>
      <c r="Q84" s="149">
        <f t="shared" si="7"/>
        <v>-1.1089824593845554E-2</v>
      </c>
      <c r="R84" s="149">
        <f t="shared" si="9"/>
        <v>-2.2345955252157657E-3</v>
      </c>
      <c r="S84" s="149">
        <f t="shared" si="11"/>
        <v>6.5373871621586144E-2</v>
      </c>
    </row>
    <row r="85" spans="11:19" ht="15" x14ac:dyDescent="0.25">
      <c r="K85" s="44">
        <v>37483</v>
      </c>
      <c r="L85" s="18">
        <v>98.273208962648297</v>
      </c>
      <c r="M85" s="147">
        <f t="shared" si="6"/>
        <v>4.7564704394817969E-3</v>
      </c>
      <c r="N85" s="147">
        <f t="shared" si="8"/>
        <v>1.4983908360141518E-2</v>
      </c>
      <c r="O85" s="147">
        <f t="shared" si="10"/>
        <v>-2.5010558456529886E-2</v>
      </c>
      <c r="P85" s="18">
        <v>109.799058411587</v>
      </c>
      <c r="Q85" s="149">
        <f t="shared" si="7"/>
        <v>-3.4069454072699346E-3</v>
      </c>
      <c r="R85" s="149">
        <f t="shared" si="9"/>
        <v>-6.8008153419708561E-3</v>
      </c>
      <c r="S85" s="149">
        <f t="shared" si="11"/>
        <v>5.7554977021564424E-2</v>
      </c>
    </row>
    <row r="86" spans="11:19" ht="15" x14ac:dyDescent="0.25">
      <c r="K86" s="44">
        <v>37514</v>
      </c>
      <c r="L86" s="18">
        <v>98.607211612854698</v>
      </c>
      <c r="M86" s="147">
        <f t="shared" si="6"/>
        <v>3.3987152117251895E-3</v>
      </c>
      <c r="N86" s="147">
        <f t="shared" si="8"/>
        <v>1.7741358414921971E-2</v>
      </c>
      <c r="O86" s="147">
        <f t="shared" si="10"/>
        <v>-1.9747840156366214E-2</v>
      </c>
      <c r="P86" s="18">
        <v>109.081609550466</v>
      </c>
      <c r="Q86" s="149">
        <f t="shared" si="7"/>
        <v>-6.5341986670924834E-3</v>
      </c>
      <c r="R86" s="149">
        <f t="shared" si="9"/>
        <v>-2.0898708343905947E-2</v>
      </c>
      <c r="S86" s="149">
        <f t="shared" si="11"/>
        <v>4.7771243175544376E-2</v>
      </c>
    </row>
    <row r="87" spans="11:19" ht="15" x14ac:dyDescent="0.25">
      <c r="K87" s="44">
        <v>37544</v>
      </c>
      <c r="L87" s="18">
        <v>98.985798423049701</v>
      </c>
      <c r="M87" s="147">
        <f t="shared" si="6"/>
        <v>3.8393420116307198E-3</v>
      </c>
      <c r="N87" s="147">
        <f t="shared" si="8"/>
        <v>1.2042066164532628E-2</v>
      </c>
      <c r="O87" s="147">
        <f t="shared" si="10"/>
        <v>2.1489791493611854E-3</v>
      </c>
      <c r="P87" s="18">
        <v>110.383419709149</v>
      </c>
      <c r="Q87" s="149">
        <f t="shared" si="7"/>
        <v>1.1934277134778792E-2</v>
      </c>
      <c r="R87" s="149">
        <f t="shared" si="9"/>
        <v>1.8970200269330384E-3</v>
      </c>
      <c r="S87" s="149">
        <f t="shared" si="11"/>
        <v>5.898894184603698E-2</v>
      </c>
    </row>
    <row r="88" spans="11:19" ht="15" x14ac:dyDescent="0.25">
      <c r="K88" s="44">
        <v>37575</v>
      </c>
      <c r="L88" s="18">
        <v>100.45905327843801</v>
      </c>
      <c r="M88" s="147">
        <f t="shared" si="6"/>
        <v>1.4883497217367037E-2</v>
      </c>
      <c r="N88" s="147">
        <f t="shared" si="8"/>
        <v>2.2242525087590392E-2</v>
      </c>
      <c r="O88" s="147">
        <f t="shared" si="10"/>
        <v>3.4696055487501987E-2</v>
      </c>
      <c r="P88" s="18">
        <v>112.479241317595</v>
      </c>
      <c r="Q88" s="149">
        <f t="shared" si="7"/>
        <v>1.8986742881932139E-2</v>
      </c>
      <c r="R88" s="149">
        <f t="shared" si="9"/>
        <v>2.4409889709265054E-2</v>
      </c>
      <c r="S88" s="149">
        <f t="shared" si="11"/>
        <v>7.883775618598543E-2</v>
      </c>
    </row>
    <row r="89" spans="11:19" ht="15" x14ac:dyDescent="0.25">
      <c r="K89" s="44">
        <v>37605</v>
      </c>
      <c r="L89" s="18">
        <v>102.397166810328</v>
      </c>
      <c r="M89" s="147">
        <f t="shared" si="6"/>
        <v>1.92925721340238E-2</v>
      </c>
      <c r="N89" s="147">
        <f t="shared" si="8"/>
        <v>3.8434868357835494E-2</v>
      </c>
      <c r="O89" s="147">
        <f t="shared" si="10"/>
        <v>7.2340978711758597E-2</v>
      </c>
      <c r="P89" s="18">
        <v>115.276081314659</v>
      </c>
      <c r="Q89" s="149">
        <f t="shared" si="7"/>
        <v>2.4865388175644654E-2</v>
      </c>
      <c r="R89" s="149">
        <f t="shared" si="9"/>
        <v>5.6787498733479547E-2</v>
      </c>
      <c r="S89" s="149">
        <f t="shared" si="11"/>
        <v>0.1035434943974054</v>
      </c>
    </row>
    <row r="90" spans="11:19" ht="15" x14ac:dyDescent="0.25">
      <c r="K90" s="44">
        <v>37636</v>
      </c>
      <c r="L90" s="18">
        <v>105.25058736484699</v>
      </c>
      <c r="M90" s="147">
        <f t="shared" si="6"/>
        <v>2.7866206101233582E-2</v>
      </c>
      <c r="N90" s="147">
        <f t="shared" si="8"/>
        <v>6.3289775317289187E-2</v>
      </c>
      <c r="O90" s="147">
        <f t="shared" si="10"/>
        <v>9.4786002273732128E-2</v>
      </c>
      <c r="P90" s="18">
        <v>117.044542299697</v>
      </c>
      <c r="Q90" s="149">
        <f t="shared" si="7"/>
        <v>1.5341092140448431E-2</v>
      </c>
      <c r="R90" s="149">
        <f t="shared" si="9"/>
        <v>6.0345318238006262E-2</v>
      </c>
      <c r="S90" s="149">
        <f t="shared" si="11"/>
        <v>0.10802754997587916</v>
      </c>
    </row>
    <row r="91" spans="11:19" ht="15" x14ac:dyDescent="0.25">
      <c r="K91" s="44">
        <v>37667</v>
      </c>
      <c r="L91" s="18">
        <v>106.33239642311899</v>
      </c>
      <c r="M91" s="147">
        <f t="shared" si="6"/>
        <v>1.027841350207348E-2</v>
      </c>
      <c r="N91" s="147">
        <f t="shared" si="8"/>
        <v>5.8465045737611021E-2</v>
      </c>
      <c r="O91" s="147">
        <f t="shared" si="10"/>
        <v>9.3875353119475369E-2</v>
      </c>
      <c r="P91" s="18">
        <v>117.92792090813499</v>
      </c>
      <c r="Q91" s="149">
        <f t="shared" si="7"/>
        <v>7.5473712065623477E-3</v>
      </c>
      <c r="R91" s="149">
        <f t="shared" si="9"/>
        <v>4.8441646002529204E-2</v>
      </c>
      <c r="S91" s="149">
        <f t="shared" si="11"/>
        <v>9.6194717092336957E-2</v>
      </c>
    </row>
    <row r="92" spans="11:19" ht="15" x14ac:dyDescent="0.25">
      <c r="K92" s="44">
        <v>37695</v>
      </c>
      <c r="L92" s="18">
        <v>106.570797110352</v>
      </c>
      <c r="M92" s="147">
        <f t="shared" si="6"/>
        <v>2.2420324872991504E-3</v>
      </c>
      <c r="N92" s="147">
        <f t="shared" si="8"/>
        <v>4.0759236119832121E-2</v>
      </c>
      <c r="O92" s="147">
        <f t="shared" si="10"/>
        <v>8.5336124273329927E-2</v>
      </c>
      <c r="P92" s="18">
        <v>118.153559677259</v>
      </c>
      <c r="Q92" s="149">
        <f t="shared" si="7"/>
        <v>1.9133617160924654E-3</v>
      </c>
      <c r="R92" s="149">
        <f t="shared" si="9"/>
        <v>2.4961625428137291E-2</v>
      </c>
      <c r="S92" s="149">
        <f t="shared" si="11"/>
        <v>8.5960774482006785E-2</v>
      </c>
    </row>
    <row r="93" spans="11:19" ht="15" x14ac:dyDescent="0.25">
      <c r="K93" s="44">
        <v>37726</v>
      </c>
      <c r="L93" s="18">
        <v>104.98693251648299</v>
      </c>
      <c r="M93" s="147">
        <f t="shared" si="6"/>
        <v>-1.4862088271977103E-2</v>
      </c>
      <c r="N93" s="147">
        <f t="shared" si="8"/>
        <v>-2.5050202090564078E-3</v>
      </c>
      <c r="O93" s="147">
        <f t="shared" si="10"/>
        <v>7.8668932885368914E-2</v>
      </c>
      <c r="P93" s="18">
        <v>118.925098146501</v>
      </c>
      <c r="Q93" s="149">
        <f t="shared" si="7"/>
        <v>6.5299638144589167E-3</v>
      </c>
      <c r="R93" s="149">
        <f t="shared" si="9"/>
        <v>1.6067010130115911E-2</v>
      </c>
      <c r="S93" s="149">
        <f t="shared" si="11"/>
        <v>7.7013632376833341E-2</v>
      </c>
    </row>
    <row r="94" spans="11:19" ht="15" x14ac:dyDescent="0.25">
      <c r="K94" s="44">
        <v>37756</v>
      </c>
      <c r="L94" s="18">
        <v>105.486316485974</v>
      </c>
      <c r="M94" s="147">
        <f t="shared" si="6"/>
        <v>4.7566297778307565E-3</v>
      </c>
      <c r="N94" s="147">
        <f t="shared" si="8"/>
        <v>-7.9569347217405273E-3</v>
      </c>
      <c r="O94" s="147">
        <f t="shared" si="10"/>
        <v>8.9482219168631749E-2</v>
      </c>
      <c r="P94" s="18">
        <v>119.802715026917</v>
      </c>
      <c r="Q94" s="149">
        <f t="shared" si="7"/>
        <v>7.3795766755213599E-3</v>
      </c>
      <c r="R94" s="149">
        <f t="shared" si="9"/>
        <v>1.5897796758771454E-2</v>
      </c>
      <c r="S94" s="149">
        <f t="shared" si="11"/>
        <v>8.3688335819057436E-2</v>
      </c>
    </row>
    <row r="95" spans="11:19" ht="15" x14ac:dyDescent="0.25">
      <c r="K95" s="44">
        <v>37787</v>
      </c>
      <c r="L95" s="18">
        <v>105.538538041487</v>
      </c>
      <c r="M95" s="147">
        <f t="shared" si="6"/>
        <v>4.9505525695314745E-4</v>
      </c>
      <c r="N95" s="147">
        <f t="shared" si="8"/>
        <v>-9.6861344463448074E-3</v>
      </c>
      <c r="O95" s="147">
        <f t="shared" si="10"/>
        <v>8.9280726172217717E-2</v>
      </c>
      <c r="P95" s="18">
        <v>121.044576253172</v>
      </c>
      <c r="Q95" s="149">
        <f t="shared" si="7"/>
        <v>1.0365885497469529E-2</v>
      </c>
      <c r="R95" s="149">
        <f t="shared" si="9"/>
        <v>2.4468298575260228E-2</v>
      </c>
      <c r="S95" s="149">
        <f t="shared" si="11"/>
        <v>8.6479209885649944E-2</v>
      </c>
    </row>
    <row r="96" spans="11:19" ht="15" x14ac:dyDescent="0.25">
      <c r="K96" s="44">
        <v>37817</v>
      </c>
      <c r="L96" s="18">
        <v>106.080320031325</v>
      </c>
      <c r="M96" s="147">
        <f t="shared" si="6"/>
        <v>5.1334990979789996E-3</v>
      </c>
      <c r="N96" s="147">
        <f t="shared" si="8"/>
        <v>1.0414510536064459E-2</v>
      </c>
      <c r="O96" s="147">
        <f t="shared" si="10"/>
        <v>8.4577262336834602E-2</v>
      </c>
      <c r="P96" s="18">
        <v>121.767178026914</v>
      </c>
      <c r="Q96" s="149">
        <f t="shared" si="7"/>
        <v>5.9697162492489131E-3</v>
      </c>
      <c r="R96" s="149">
        <f t="shared" si="9"/>
        <v>2.3898066301462295E-2</v>
      </c>
      <c r="S96" s="149">
        <f t="shared" si="11"/>
        <v>0.10522189948190652</v>
      </c>
    </row>
    <row r="97" spans="11:19" ht="15" x14ac:dyDescent="0.25">
      <c r="K97" s="44">
        <v>37848</v>
      </c>
      <c r="L97" s="18">
        <v>103.813679315805</v>
      </c>
      <c r="M97" s="147">
        <f t="shared" si="6"/>
        <v>-2.1367212267559776E-2</v>
      </c>
      <c r="N97" s="147">
        <f t="shared" si="8"/>
        <v>-1.5856437364474618E-2</v>
      </c>
      <c r="O97" s="147">
        <f t="shared" si="10"/>
        <v>5.637823789047669E-2</v>
      </c>
      <c r="P97" s="18">
        <v>122.10905738746</v>
      </c>
      <c r="Q97" s="149">
        <f t="shared" si="7"/>
        <v>2.8076478907184121E-3</v>
      </c>
      <c r="R97" s="149">
        <f t="shared" si="9"/>
        <v>1.925116939148519E-2</v>
      </c>
      <c r="S97" s="149">
        <f t="shared" si="11"/>
        <v>0.11211388470863182</v>
      </c>
    </row>
    <row r="98" spans="11:19" ht="15" x14ac:dyDescent="0.25">
      <c r="K98" s="44">
        <v>37879</v>
      </c>
      <c r="L98" s="18">
        <v>102.609039807428</v>
      </c>
      <c r="M98" s="147">
        <f t="shared" si="6"/>
        <v>-1.1603861035619834E-2</v>
      </c>
      <c r="N98" s="147">
        <f t="shared" si="8"/>
        <v>-2.7757616207526148E-2</v>
      </c>
      <c r="O98" s="147">
        <f t="shared" si="10"/>
        <v>4.058352456294001E-2</v>
      </c>
      <c r="P98" s="18">
        <v>121.37040683862</v>
      </c>
      <c r="Q98" s="149">
        <f t="shared" si="7"/>
        <v>-6.0491053214521973E-3</v>
      </c>
      <c r="R98" s="149">
        <f t="shared" si="9"/>
        <v>2.6918230914081409E-3</v>
      </c>
      <c r="S98" s="149">
        <f t="shared" si="11"/>
        <v>0.11265691200191408</v>
      </c>
    </row>
    <row r="99" spans="11:19" ht="15" x14ac:dyDescent="0.25">
      <c r="K99" s="44">
        <v>37909</v>
      </c>
      <c r="L99" s="18">
        <v>102.274745983233</v>
      </c>
      <c r="M99" s="147">
        <f t="shared" si="6"/>
        <v>-3.2579373593436545E-3</v>
      </c>
      <c r="N99" s="147">
        <f t="shared" si="8"/>
        <v>-3.5874458589191915E-2</v>
      </c>
      <c r="O99" s="147">
        <f t="shared" si="10"/>
        <v>3.3226458871674192E-2</v>
      </c>
      <c r="P99" s="18">
        <v>120.65484148835201</v>
      </c>
      <c r="Q99" s="149">
        <f t="shared" si="7"/>
        <v>-5.8957151821980025E-3</v>
      </c>
      <c r="R99" s="149">
        <f t="shared" si="9"/>
        <v>-9.1349455295427484E-3</v>
      </c>
      <c r="S99" s="149">
        <f t="shared" si="11"/>
        <v>9.3052215688437023E-2</v>
      </c>
    </row>
    <row r="100" spans="11:19" ht="15" x14ac:dyDescent="0.25">
      <c r="K100" s="44">
        <v>37940</v>
      </c>
      <c r="L100" s="18">
        <v>103.160602349453</v>
      </c>
      <c r="M100" s="147">
        <f t="shared" si="6"/>
        <v>8.6615357261823345E-3</v>
      </c>
      <c r="N100" s="147">
        <f t="shared" si="8"/>
        <v>-6.2908565678065909E-3</v>
      </c>
      <c r="O100" s="147">
        <f t="shared" si="10"/>
        <v>2.6892041910122622E-2</v>
      </c>
      <c r="P100" s="18">
        <v>120.938742585835</v>
      </c>
      <c r="Q100" s="149">
        <f t="shared" si="7"/>
        <v>2.3530021172868398E-3</v>
      </c>
      <c r="R100" s="149">
        <f t="shared" si="9"/>
        <v>-9.5841768552148432E-3</v>
      </c>
      <c r="S100" s="149">
        <f t="shared" si="11"/>
        <v>7.520944459746004E-2</v>
      </c>
    </row>
    <row r="101" spans="11:19" ht="15" x14ac:dyDescent="0.25">
      <c r="K101" s="44">
        <v>37970</v>
      </c>
      <c r="L101" s="18">
        <v>104.239855804729</v>
      </c>
      <c r="M101" s="147">
        <f t="shared" si="6"/>
        <v>1.0461876246321999E-2</v>
      </c>
      <c r="N101" s="147">
        <f t="shared" si="8"/>
        <v>1.5893492428753264E-2</v>
      </c>
      <c r="O101" s="147">
        <f t="shared" si="10"/>
        <v>1.7995507608274508E-2</v>
      </c>
      <c r="P101" s="18">
        <v>122.512933774019</v>
      </c>
      <c r="Q101" s="149">
        <f t="shared" si="7"/>
        <v>1.3016434225506579E-2</v>
      </c>
      <c r="R101" s="149">
        <f t="shared" si="9"/>
        <v>9.4135544665197024E-3</v>
      </c>
      <c r="S101" s="149">
        <f t="shared" si="11"/>
        <v>6.2778439176867984E-2</v>
      </c>
    </row>
    <row r="102" spans="11:19" ht="15" x14ac:dyDescent="0.25">
      <c r="K102" s="44">
        <v>38001</v>
      </c>
      <c r="L102" s="18">
        <v>104.87675725829899</v>
      </c>
      <c r="M102" s="147">
        <f t="shared" si="6"/>
        <v>6.1099609995920456E-3</v>
      </c>
      <c r="N102" s="147">
        <f t="shared" si="8"/>
        <v>2.5441385848003595E-2</v>
      </c>
      <c r="O102" s="147">
        <f t="shared" si="10"/>
        <v>-3.5518101694970161E-3</v>
      </c>
      <c r="P102" s="18">
        <v>123.62062924919699</v>
      </c>
      <c r="Q102" s="149">
        <f t="shared" si="7"/>
        <v>9.0414574286596938E-3</v>
      </c>
      <c r="R102" s="149">
        <f t="shared" si="9"/>
        <v>2.4580760492162401E-2</v>
      </c>
      <c r="S102" s="149">
        <f t="shared" si="11"/>
        <v>5.6184481739111503E-2</v>
      </c>
    </row>
    <row r="103" spans="11:19" ht="15" x14ac:dyDescent="0.25">
      <c r="K103" s="44">
        <v>38032</v>
      </c>
      <c r="L103" s="18">
        <v>108.46763756444</v>
      </c>
      <c r="M103" s="147">
        <f t="shared" si="6"/>
        <v>3.4239047812062884E-2</v>
      </c>
      <c r="N103" s="147">
        <f t="shared" si="8"/>
        <v>5.1444399258251616E-2</v>
      </c>
      <c r="O103" s="147">
        <f t="shared" si="10"/>
        <v>2.0080814626094012E-2</v>
      </c>
      <c r="P103" s="18">
        <v>123.864330324581</v>
      </c>
      <c r="Q103" s="149">
        <f t="shared" si="7"/>
        <v>1.971362521483E-3</v>
      </c>
      <c r="R103" s="149">
        <f t="shared" si="9"/>
        <v>2.4190657817279693E-2</v>
      </c>
      <c r="S103" s="149">
        <f t="shared" si="11"/>
        <v>5.0339303624884923E-2</v>
      </c>
    </row>
    <row r="104" spans="11:19" ht="15" x14ac:dyDescent="0.25">
      <c r="K104" s="44">
        <v>38061</v>
      </c>
      <c r="L104" s="18">
        <v>110.746384079953</v>
      </c>
      <c r="M104" s="147">
        <f t="shared" si="6"/>
        <v>2.1008538276305888E-2</v>
      </c>
      <c r="N104" s="147">
        <f t="shared" si="8"/>
        <v>6.2418815001169747E-2</v>
      </c>
      <c r="O104" s="147">
        <f t="shared" si="10"/>
        <v>3.9181343133591007E-2</v>
      </c>
      <c r="P104" s="18">
        <v>124.06494648477199</v>
      </c>
      <c r="Q104" s="149">
        <f t="shared" si="7"/>
        <v>1.6196443291243146E-3</v>
      </c>
      <c r="R104" s="149">
        <f t="shared" si="9"/>
        <v>1.2668153989486175E-2</v>
      </c>
      <c r="S104" s="149">
        <f t="shared" si="11"/>
        <v>5.0031389859604536E-2</v>
      </c>
    </row>
    <row r="105" spans="11:19" ht="15" x14ac:dyDescent="0.25">
      <c r="K105" s="44">
        <v>38092</v>
      </c>
      <c r="L105" s="18">
        <v>113.62823689840501</v>
      </c>
      <c r="M105" s="147">
        <f t="shared" si="6"/>
        <v>2.6022094015922592E-2</v>
      </c>
      <c r="N105" s="147">
        <f t="shared" si="8"/>
        <v>8.3445368343646908E-2</v>
      </c>
      <c r="O105" s="147">
        <f t="shared" si="10"/>
        <v>8.2308380431681982E-2</v>
      </c>
      <c r="P105" s="18">
        <v>125.239350542924</v>
      </c>
      <c r="Q105" s="149">
        <f t="shared" si="7"/>
        <v>9.466042515853923E-3</v>
      </c>
      <c r="R105" s="149">
        <f t="shared" si="9"/>
        <v>1.3094265120297655E-2</v>
      </c>
      <c r="S105" s="149">
        <f t="shared" si="11"/>
        <v>5.3094363551793089E-2</v>
      </c>
    </row>
    <row r="106" spans="11:19" ht="15" x14ac:dyDescent="0.25">
      <c r="K106" s="44">
        <v>38122</v>
      </c>
      <c r="L106" s="18">
        <v>113.943802190996</v>
      </c>
      <c r="M106" s="147">
        <f t="shared" si="6"/>
        <v>2.7771731851575776E-3</v>
      </c>
      <c r="N106" s="147">
        <f t="shared" si="8"/>
        <v>5.0486622088571353E-2</v>
      </c>
      <c r="O106" s="147">
        <f t="shared" si="10"/>
        <v>8.0176140249873518E-2</v>
      </c>
      <c r="P106" s="18">
        <v>127.023646322746</v>
      </c>
      <c r="Q106" s="149">
        <f t="shared" si="7"/>
        <v>1.4247085856696984E-2</v>
      </c>
      <c r="R106" s="149">
        <f t="shared" si="9"/>
        <v>2.5506261486952342E-2</v>
      </c>
      <c r="S106" s="149">
        <f t="shared" si="11"/>
        <v>6.0273519629389316E-2</v>
      </c>
    </row>
    <row r="107" spans="11:19" ht="15" x14ac:dyDescent="0.25">
      <c r="K107" s="44">
        <v>38153</v>
      </c>
      <c r="L107" s="18">
        <v>116.578191438123</v>
      </c>
      <c r="M107" s="147">
        <f t="shared" si="6"/>
        <v>2.3120074953363101E-2</v>
      </c>
      <c r="N107" s="147">
        <f t="shared" si="8"/>
        <v>5.2659122070836561E-2</v>
      </c>
      <c r="O107" s="147">
        <f t="shared" si="10"/>
        <v>0.1046030540265428</v>
      </c>
      <c r="P107" s="18">
        <v>128.495721216032</v>
      </c>
      <c r="Q107" s="149">
        <f t="shared" si="7"/>
        <v>1.158898312165979E-2</v>
      </c>
      <c r="R107" s="149">
        <f t="shared" si="9"/>
        <v>3.5713348990190852E-2</v>
      </c>
      <c r="S107" s="149">
        <f t="shared" si="11"/>
        <v>6.1557032900635633E-2</v>
      </c>
    </row>
    <row r="108" spans="11:19" ht="15" x14ac:dyDescent="0.25">
      <c r="K108" s="44">
        <v>38183</v>
      </c>
      <c r="L108" s="18">
        <v>119.25848731063201</v>
      </c>
      <c r="M108" s="147">
        <f t="shared" si="6"/>
        <v>2.2991400359231307E-2</v>
      </c>
      <c r="N108" s="147">
        <f t="shared" si="8"/>
        <v>4.9549747192337401E-2</v>
      </c>
      <c r="O108" s="147">
        <f t="shared" si="10"/>
        <v>0.12422820062586126</v>
      </c>
      <c r="P108" s="18">
        <v>130.81122513476299</v>
      </c>
      <c r="Q108" s="149">
        <f t="shared" si="7"/>
        <v>1.8020085780429129E-2</v>
      </c>
      <c r="R108" s="149">
        <f t="shared" si="9"/>
        <v>4.448980745815434E-2</v>
      </c>
      <c r="S108" s="149">
        <f t="shared" si="11"/>
        <v>7.427327506801551E-2</v>
      </c>
    </row>
    <row r="109" spans="11:19" ht="15" x14ac:dyDescent="0.25">
      <c r="K109" s="44">
        <v>38214</v>
      </c>
      <c r="L109" s="18">
        <v>121.97366182377201</v>
      </c>
      <c r="M109" s="147">
        <f t="shared" si="6"/>
        <v>2.2767138627775685E-2</v>
      </c>
      <c r="N109" s="147">
        <f t="shared" si="8"/>
        <v>7.0472105356955916E-2</v>
      </c>
      <c r="O109" s="147">
        <f t="shared" si="10"/>
        <v>0.17492860890445527</v>
      </c>
      <c r="P109" s="18">
        <v>133.513434277008</v>
      </c>
      <c r="Q109" s="149">
        <f t="shared" si="7"/>
        <v>2.0657318509639921E-2</v>
      </c>
      <c r="R109" s="149">
        <f t="shared" si="9"/>
        <v>5.1091179808935072E-2</v>
      </c>
      <c r="S109" s="149">
        <f t="shared" si="11"/>
        <v>9.339501207810641E-2</v>
      </c>
    </row>
    <row r="110" spans="11:19" ht="15" x14ac:dyDescent="0.25">
      <c r="K110" s="44">
        <v>38245</v>
      </c>
      <c r="L110" s="18">
        <v>123.463275866925</v>
      </c>
      <c r="M110" s="147">
        <f t="shared" si="6"/>
        <v>1.2212587708526845E-2</v>
      </c>
      <c r="N110" s="147">
        <f t="shared" si="8"/>
        <v>5.905979792503846E-2</v>
      </c>
      <c r="O110" s="147">
        <f t="shared" si="10"/>
        <v>0.20323975449565923</v>
      </c>
      <c r="P110" s="18">
        <v>136.52324352344399</v>
      </c>
      <c r="Q110" s="149">
        <f t="shared" si="7"/>
        <v>2.2543119070635109E-2</v>
      </c>
      <c r="R110" s="149">
        <f t="shared" si="9"/>
        <v>6.2473070943084741E-2</v>
      </c>
      <c r="S110" s="149">
        <f t="shared" si="11"/>
        <v>0.12484786925837654</v>
      </c>
    </row>
    <row r="111" spans="11:19" ht="15" x14ac:dyDescent="0.25">
      <c r="K111" s="44">
        <v>38275</v>
      </c>
      <c r="L111" s="18">
        <v>124.363399587411</v>
      </c>
      <c r="M111" s="147">
        <f t="shared" si="6"/>
        <v>7.2906191267450016E-3</v>
      </c>
      <c r="N111" s="147">
        <f t="shared" si="8"/>
        <v>4.2805442127420656E-2</v>
      </c>
      <c r="O111" s="147">
        <f t="shared" si="10"/>
        <v>0.21597368335482559</v>
      </c>
      <c r="P111" s="18">
        <v>137.29499917843199</v>
      </c>
      <c r="Q111" s="149">
        <f t="shared" si="7"/>
        <v>5.6529249896957179E-3</v>
      </c>
      <c r="R111" s="149">
        <f t="shared" si="9"/>
        <v>4.9565884250295511E-2</v>
      </c>
      <c r="S111" s="149">
        <f t="shared" si="11"/>
        <v>0.13791537483961158</v>
      </c>
    </row>
    <row r="112" spans="11:19" ht="15" x14ac:dyDescent="0.25">
      <c r="K112" s="44">
        <v>38306</v>
      </c>
      <c r="L112" s="18">
        <v>123.82882831268201</v>
      </c>
      <c r="M112" s="147">
        <f t="shared" si="6"/>
        <v>-4.2984614163209534E-3</v>
      </c>
      <c r="N112" s="147">
        <f t="shared" si="8"/>
        <v>1.5209566238901351E-2</v>
      </c>
      <c r="O112" s="147">
        <f t="shared" si="10"/>
        <v>0.20034999304498147</v>
      </c>
      <c r="P112" s="18">
        <v>138.104582141457</v>
      </c>
      <c r="Q112" s="149">
        <f t="shared" si="7"/>
        <v>5.8966675251794776E-3</v>
      </c>
      <c r="R112" s="149">
        <f t="shared" si="9"/>
        <v>3.4387160283237739E-2</v>
      </c>
      <c r="S112" s="149">
        <f t="shared" si="11"/>
        <v>0.14193830023855858</v>
      </c>
    </row>
    <row r="113" spans="11:19" ht="15" x14ac:dyDescent="0.25">
      <c r="K113" s="44">
        <v>38336</v>
      </c>
      <c r="L113" s="18">
        <v>123.440197533264</v>
      </c>
      <c r="M113" s="147">
        <f t="shared" si="6"/>
        <v>-3.1384515602188578E-3</v>
      </c>
      <c r="N113" s="147">
        <f t="shared" si="8"/>
        <v>-1.8692468265524287E-4</v>
      </c>
      <c r="O113" s="147">
        <f t="shared" si="10"/>
        <v>0.18419386308920749</v>
      </c>
      <c r="P113" s="18">
        <v>138.101359886875</v>
      </c>
      <c r="Q113" s="149">
        <f t="shared" si="7"/>
        <v>-2.3331988932118186E-5</v>
      </c>
      <c r="R113" s="149">
        <f t="shared" si="9"/>
        <v>1.1559323692452494E-2</v>
      </c>
      <c r="S113" s="149">
        <f t="shared" si="11"/>
        <v>0.12723902393529807</v>
      </c>
    </row>
    <row r="114" spans="11:19" ht="15" x14ac:dyDescent="0.25">
      <c r="K114" s="44">
        <v>38367</v>
      </c>
      <c r="L114" s="18">
        <v>122.828990212246</v>
      </c>
      <c r="M114" s="147">
        <f t="shared" si="6"/>
        <v>-4.951444774327185E-3</v>
      </c>
      <c r="N114" s="147">
        <f t="shared" si="8"/>
        <v>-1.2338110571563421E-2</v>
      </c>
      <c r="O114" s="147">
        <f t="shared" si="10"/>
        <v>0.17117456167845457</v>
      </c>
      <c r="P114" s="18">
        <v>140.16716167038399</v>
      </c>
      <c r="Q114" s="149">
        <f t="shared" si="7"/>
        <v>1.4958591176807978E-2</v>
      </c>
      <c r="R114" s="149">
        <f t="shared" si="9"/>
        <v>2.0919643899187212E-2</v>
      </c>
      <c r="S114" s="149">
        <f t="shared" si="11"/>
        <v>0.13384928164240417</v>
      </c>
    </row>
    <row r="115" spans="11:19" ht="15" x14ac:dyDescent="0.25">
      <c r="K115" s="44">
        <v>38398</v>
      </c>
      <c r="L115" s="18">
        <v>126.06438058281501</v>
      </c>
      <c r="M115" s="147">
        <f t="shared" si="6"/>
        <v>2.634060871931232E-2</v>
      </c>
      <c r="N115" s="147">
        <f t="shared" si="8"/>
        <v>1.8053568790039609E-2</v>
      </c>
      <c r="O115" s="147">
        <f t="shared" si="10"/>
        <v>0.16223035196024149</v>
      </c>
      <c r="P115" s="18">
        <v>141.67973905671201</v>
      </c>
      <c r="Q115" s="149">
        <f t="shared" si="7"/>
        <v>1.0791239319556167E-2</v>
      </c>
      <c r="R115" s="149">
        <f t="shared" si="9"/>
        <v>2.5887315683653878E-2</v>
      </c>
      <c r="S115" s="149">
        <f t="shared" si="11"/>
        <v>0.14383001696651898</v>
      </c>
    </row>
    <row r="116" spans="11:19" ht="15" x14ac:dyDescent="0.25">
      <c r="K116" s="44">
        <v>38426</v>
      </c>
      <c r="L116" s="18">
        <v>128.17696964179501</v>
      </c>
      <c r="M116" s="147">
        <f t="shared" si="6"/>
        <v>1.6758017206868203E-2</v>
      </c>
      <c r="N116" s="147">
        <f t="shared" si="8"/>
        <v>3.8373011411088953E-2</v>
      </c>
      <c r="O116" s="147">
        <f t="shared" si="10"/>
        <v>0.15739191583228629</v>
      </c>
      <c r="P116" s="18">
        <v>144.458495323368</v>
      </c>
      <c r="Q116" s="149">
        <f t="shared" si="7"/>
        <v>1.9612940319883698E-2</v>
      </c>
      <c r="R116" s="149">
        <f t="shared" si="9"/>
        <v>4.6032388397191815E-2</v>
      </c>
      <c r="S116" s="149">
        <f t="shared" si="11"/>
        <v>0.16437800858681029</v>
      </c>
    </row>
    <row r="117" spans="11:19" ht="15" x14ac:dyDescent="0.25">
      <c r="K117" s="44">
        <v>38457</v>
      </c>
      <c r="L117" s="18">
        <v>130.28439279176001</v>
      </c>
      <c r="M117" s="147">
        <f t="shared" si="6"/>
        <v>1.6441511730652003E-2</v>
      </c>
      <c r="N117" s="147">
        <f t="shared" si="8"/>
        <v>6.069741814722418E-2</v>
      </c>
      <c r="O117" s="147">
        <f t="shared" si="10"/>
        <v>0.14658465490622086</v>
      </c>
      <c r="P117" s="18">
        <v>146.019295622763</v>
      </c>
      <c r="Q117" s="149">
        <f t="shared" si="7"/>
        <v>1.0804489524144367E-2</v>
      </c>
      <c r="R117" s="149">
        <f t="shared" si="9"/>
        <v>4.1751105484612916E-2</v>
      </c>
      <c r="S117" s="149">
        <f t="shared" si="11"/>
        <v>0.16592185275439419</v>
      </c>
    </row>
    <row r="118" spans="11:19" ht="15" x14ac:dyDescent="0.25">
      <c r="K118" s="44">
        <v>38487</v>
      </c>
      <c r="L118" s="18">
        <v>129.77651848426399</v>
      </c>
      <c r="M118" s="147">
        <f t="shared" si="6"/>
        <v>-3.8981976015176611E-3</v>
      </c>
      <c r="N118" s="147">
        <f t="shared" si="8"/>
        <v>2.9446366089193488E-2</v>
      </c>
      <c r="O118" s="147">
        <f t="shared" si="10"/>
        <v>0.13895197447184282</v>
      </c>
      <c r="P118" s="18">
        <v>147.39147604363899</v>
      </c>
      <c r="Q118" s="149">
        <f t="shared" si="7"/>
        <v>9.3972540753859413E-3</v>
      </c>
      <c r="R118" s="149">
        <f t="shared" si="9"/>
        <v>4.0314423395716892E-2</v>
      </c>
      <c r="S118" s="149">
        <f t="shared" si="11"/>
        <v>0.16034675676953647</v>
      </c>
    </row>
    <row r="119" spans="11:19" ht="15" x14ac:dyDescent="0.25">
      <c r="K119" s="44">
        <v>38518</v>
      </c>
      <c r="L119" s="18">
        <v>130.53768706623501</v>
      </c>
      <c r="M119" s="147">
        <f t="shared" si="6"/>
        <v>5.8652257809128638E-3</v>
      </c>
      <c r="N119" s="147">
        <f t="shared" si="8"/>
        <v>1.8417641102276727E-2</v>
      </c>
      <c r="O119" s="147">
        <f t="shared" si="10"/>
        <v>0.11974362833996599</v>
      </c>
      <c r="P119" s="18">
        <v>149.07904871695999</v>
      </c>
      <c r="Q119" s="149">
        <f t="shared" si="7"/>
        <v>1.1449594770469362E-2</v>
      </c>
      <c r="R119" s="149">
        <f t="shared" si="9"/>
        <v>3.1985335187445729E-2</v>
      </c>
      <c r="S119" s="149">
        <f t="shared" si="11"/>
        <v>0.16018687086336914</v>
      </c>
    </row>
    <row r="120" spans="11:19" ht="15" x14ac:dyDescent="0.25">
      <c r="K120" s="44">
        <v>38548</v>
      </c>
      <c r="L120" s="18">
        <v>132.247305766914</v>
      </c>
      <c r="M120" s="147">
        <f t="shared" si="6"/>
        <v>1.3096744236103408E-2</v>
      </c>
      <c r="N120" s="147">
        <f t="shared" si="8"/>
        <v>1.5066370829938114E-2</v>
      </c>
      <c r="O120" s="147">
        <f t="shared" si="10"/>
        <v>0.10891315787403943</v>
      </c>
      <c r="P120" s="18">
        <v>151.75652338339401</v>
      </c>
      <c r="Q120" s="149">
        <f t="shared" si="7"/>
        <v>1.7960100292278236E-2</v>
      </c>
      <c r="R120" s="149">
        <f t="shared" si="9"/>
        <v>3.9290887797822194E-2</v>
      </c>
      <c r="S120" s="149">
        <f t="shared" si="11"/>
        <v>0.16011850838529318</v>
      </c>
    </row>
    <row r="121" spans="11:19" ht="15" x14ac:dyDescent="0.25">
      <c r="K121" s="44">
        <v>38579</v>
      </c>
      <c r="L121" s="18">
        <v>134.088259502254</v>
      </c>
      <c r="M121" s="147">
        <f t="shared" si="6"/>
        <v>1.3920538680649575E-2</v>
      </c>
      <c r="N121" s="147">
        <f t="shared" si="8"/>
        <v>3.3224354207905815E-2</v>
      </c>
      <c r="O121" s="147">
        <f t="shared" si="10"/>
        <v>9.9321423144491661E-2</v>
      </c>
      <c r="P121" s="18">
        <v>155.51564121230501</v>
      </c>
      <c r="Q121" s="149">
        <f t="shared" si="7"/>
        <v>2.4770716573508045E-2</v>
      </c>
      <c r="R121" s="149">
        <f t="shared" si="9"/>
        <v>5.51196404754144E-2</v>
      </c>
      <c r="S121" s="149">
        <f t="shared" si="11"/>
        <v>0.16479395541311415</v>
      </c>
    </row>
    <row r="122" spans="11:19" ht="15" x14ac:dyDescent="0.25">
      <c r="K122" s="44">
        <v>38610</v>
      </c>
      <c r="L122" s="18">
        <v>136.30333163914901</v>
      </c>
      <c r="M122" s="147">
        <f t="shared" si="6"/>
        <v>1.6519508457470744E-2</v>
      </c>
      <c r="N122" s="147">
        <f t="shared" si="8"/>
        <v>4.4168429075876814E-2</v>
      </c>
      <c r="O122" s="147">
        <f t="shared" si="10"/>
        <v>0.10399898821787024</v>
      </c>
      <c r="P122" s="18">
        <v>159.260450279938</v>
      </c>
      <c r="Q122" s="149">
        <f t="shared" si="7"/>
        <v>2.407995130548124E-2</v>
      </c>
      <c r="R122" s="149">
        <f t="shared" si="9"/>
        <v>6.8295321513006879E-2</v>
      </c>
      <c r="S122" s="149">
        <f t="shared" si="11"/>
        <v>0.16654458368907377</v>
      </c>
    </row>
    <row r="123" spans="11:19" ht="15" x14ac:dyDescent="0.25">
      <c r="K123" s="44">
        <v>38640</v>
      </c>
      <c r="L123" s="18">
        <v>138.26559048728899</v>
      </c>
      <c r="M123" s="147">
        <f t="shared" si="6"/>
        <v>1.4396264746740606E-2</v>
      </c>
      <c r="N123" s="147">
        <f t="shared" si="8"/>
        <v>4.5507805890444564E-2</v>
      </c>
      <c r="O123" s="147">
        <f t="shared" si="10"/>
        <v>0.11178683556416136</v>
      </c>
      <c r="P123" s="18">
        <v>163.98491845292801</v>
      </c>
      <c r="Q123" s="149">
        <f t="shared" si="7"/>
        <v>2.9665043422178128E-2</v>
      </c>
      <c r="R123" s="149">
        <f t="shared" si="9"/>
        <v>8.0579040669246815E-2</v>
      </c>
      <c r="S123" s="149">
        <f t="shared" si="11"/>
        <v>0.19439833522129346</v>
      </c>
    </row>
    <row r="124" spans="11:19" ht="15" x14ac:dyDescent="0.25">
      <c r="K124" s="44">
        <v>38671</v>
      </c>
      <c r="L124" s="18">
        <v>139.971493014945</v>
      </c>
      <c r="M124" s="147">
        <f t="shared" si="6"/>
        <v>1.2337867445138651E-2</v>
      </c>
      <c r="N124" s="147">
        <f t="shared" si="8"/>
        <v>4.3875828760325586E-2</v>
      </c>
      <c r="O124" s="147">
        <f t="shared" si="10"/>
        <v>0.1303627347704599</v>
      </c>
      <c r="P124" s="18">
        <v>167.13499526055099</v>
      </c>
      <c r="Q124" s="149">
        <f t="shared" si="7"/>
        <v>1.9209551935272628E-2</v>
      </c>
      <c r="R124" s="149">
        <f t="shared" si="9"/>
        <v>7.4715018744536454E-2</v>
      </c>
      <c r="S124" s="149">
        <f t="shared" si="11"/>
        <v>0.21020600959755908</v>
      </c>
    </row>
    <row r="125" spans="11:19" ht="15" x14ac:dyDescent="0.25">
      <c r="K125" s="44">
        <v>38701</v>
      </c>
      <c r="L125" s="18">
        <v>140.16918307309001</v>
      </c>
      <c r="M125" s="147">
        <f t="shared" si="6"/>
        <v>1.412359430386978E-3</v>
      </c>
      <c r="N125" s="147">
        <f t="shared" si="8"/>
        <v>2.8362119894292048E-2</v>
      </c>
      <c r="O125" s="147">
        <f t="shared" si="10"/>
        <v>0.13552299716077476</v>
      </c>
      <c r="P125" s="18">
        <v>168.345084014001</v>
      </c>
      <c r="Q125" s="149">
        <f t="shared" si="7"/>
        <v>7.2401877988721441E-3</v>
      </c>
      <c r="R125" s="149">
        <f t="shared" si="9"/>
        <v>5.704262243447511E-2</v>
      </c>
      <c r="S125" s="149">
        <f t="shared" si="11"/>
        <v>0.21899656999684858</v>
      </c>
    </row>
    <row r="126" spans="11:19" ht="15" x14ac:dyDescent="0.25">
      <c r="K126" s="44">
        <v>38732</v>
      </c>
      <c r="L126" s="18">
        <v>140.37663197229199</v>
      </c>
      <c r="M126" s="147">
        <f t="shared" si="6"/>
        <v>1.4799893575310197E-3</v>
      </c>
      <c r="N126" s="147">
        <f t="shared" si="8"/>
        <v>1.5268017715492688E-2</v>
      </c>
      <c r="O126" s="147">
        <f t="shared" si="10"/>
        <v>0.14286237906640786</v>
      </c>
      <c r="P126" s="18">
        <v>165.98899575824001</v>
      </c>
      <c r="Q126" s="149">
        <f t="shared" si="7"/>
        <v>-1.3995586919336778E-2</v>
      </c>
      <c r="R126" s="149">
        <f t="shared" si="9"/>
        <v>1.2221107429993827E-2</v>
      </c>
      <c r="S126" s="149">
        <f t="shared" si="11"/>
        <v>0.18422170913739722</v>
      </c>
    </row>
    <row r="127" spans="11:19" ht="15" x14ac:dyDescent="0.25">
      <c r="K127" s="44">
        <v>38763</v>
      </c>
      <c r="L127" s="18">
        <v>141.605124812225</v>
      </c>
      <c r="M127" s="147">
        <f t="shared" si="6"/>
        <v>8.7514055770727683E-3</v>
      </c>
      <c r="N127" s="147">
        <f t="shared" si="8"/>
        <v>1.1671175052091254E-2</v>
      </c>
      <c r="O127" s="147">
        <f t="shared" si="10"/>
        <v>0.12327625105174622</v>
      </c>
      <c r="P127" s="18">
        <v>164.831675487241</v>
      </c>
      <c r="Q127" s="149">
        <f t="shared" si="7"/>
        <v>-6.9722710575622626E-3</v>
      </c>
      <c r="R127" s="149">
        <f t="shared" si="9"/>
        <v>-1.3781193876957309E-2</v>
      </c>
      <c r="S127" s="149">
        <f t="shared" si="11"/>
        <v>0.16341035482329391</v>
      </c>
    </row>
    <row r="128" spans="11:19" ht="15" x14ac:dyDescent="0.25">
      <c r="K128" s="44">
        <v>38791</v>
      </c>
      <c r="L128" s="18">
        <v>144.54832103216401</v>
      </c>
      <c r="M128" s="147">
        <f t="shared" si="6"/>
        <v>2.0784531801669059E-2</v>
      </c>
      <c r="N128" s="147">
        <f t="shared" si="8"/>
        <v>3.1241802677772101E-2</v>
      </c>
      <c r="O128" s="147">
        <f t="shared" si="10"/>
        <v>0.12772459386518964</v>
      </c>
      <c r="P128" s="18">
        <v>164.367721447962</v>
      </c>
      <c r="Q128" s="149">
        <f t="shared" si="7"/>
        <v>-2.8147140888276079E-3</v>
      </c>
      <c r="R128" s="149">
        <f t="shared" si="9"/>
        <v>-2.3626247177542803E-2</v>
      </c>
      <c r="S128" s="149">
        <f t="shared" si="11"/>
        <v>0.13781969748492484</v>
      </c>
    </row>
    <row r="129" spans="11:19" ht="15" x14ac:dyDescent="0.25">
      <c r="K129" s="44">
        <v>38822</v>
      </c>
      <c r="L129" s="18">
        <v>147.20277533943101</v>
      </c>
      <c r="M129" s="147">
        <f t="shared" si="6"/>
        <v>1.8363785122598175E-2</v>
      </c>
      <c r="N129" s="147">
        <f t="shared" si="8"/>
        <v>4.8627348236182089E-2</v>
      </c>
      <c r="O129" s="147">
        <f t="shared" si="10"/>
        <v>0.12985732354536506</v>
      </c>
      <c r="P129" s="18">
        <v>164.813525779516</v>
      </c>
      <c r="Q129" s="149">
        <f t="shared" si="7"/>
        <v>2.7122377047439361E-3</v>
      </c>
      <c r="R129" s="149">
        <f t="shared" si="9"/>
        <v>-7.0816138946708795E-3</v>
      </c>
      <c r="S129" s="149">
        <f t="shared" si="11"/>
        <v>0.12871059318973432</v>
      </c>
    </row>
    <row r="130" spans="11:19" ht="15" x14ac:dyDescent="0.25">
      <c r="K130" s="44">
        <v>38852</v>
      </c>
      <c r="L130" s="18">
        <v>149.22324501729199</v>
      </c>
      <c r="M130" s="147">
        <f t="shared" si="6"/>
        <v>1.3725758044996317E-2</v>
      </c>
      <c r="N130" s="147">
        <f t="shared" si="8"/>
        <v>5.3798336855173545E-2</v>
      </c>
      <c r="O130" s="147">
        <f t="shared" si="10"/>
        <v>0.14984780575220946</v>
      </c>
      <c r="P130" s="18">
        <v>164.65297983420101</v>
      </c>
      <c r="Q130" s="149">
        <f t="shared" si="7"/>
        <v>-9.741066126439657E-4</v>
      </c>
      <c r="R130" s="149">
        <f t="shared" si="9"/>
        <v>-1.0841099109850649E-3</v>
      </c>
      <c r="S130" s="149">
        <f t="shared" si="11"/>
        <v>0.11711331112154211</v>
      </c>
    </row>
    <row r="131" spans="11:19" ht="15" x14ac:dyDescent="0.25">
      <c r="K131" s="44">
        <v>38883</v>
      </c>
      <c r="L131" s="18">
        <v>150.92416841265199</v>
      </c>
      <c r="M131" s="147">
        <f t="shared" si="6"/>
        <v>1.1398514991165731E-2</v>
      </c>
      <c r="N131" s="147">
        <f t="shared" si="8"/>
        <v>4.4108761243025985E-2</v>
      </c>
      <c r="O131" s="147">
        <f t="shared" si="10"/>
        <v>0.15617314665666515</v>
      </c>
      <c r="P131" s="18">
        <v>163.90047535021901</v>
      </c>
      <c r="Q131" s="149">
        <f t="shared" si="7"/>
        <v>-4.570245158877384E-3</v>
      </c>
      <c r="R131" s="149">
        <f t="shared" si="9"/>
        <v>-2.8426876860424555E-3</v>
      </c>
      <c r="S131" s="149">
        <f t="shared" si="11"/>
        <v>9.9419916888514814E-2</v>
      </c>
    </row>
    <row r="132" spans="11:19" ht="15" x14ac:dyDescent="0.25">
      <c r="K132" s="44">
        <v>38913</v>
      </c>
      <c r="L132" s="18">
        <v>153.102984002368</v>
      </c>
      <c r="M132" s="147">
        <f t="shared" si="6"/>
        <v>1.4436492263841805E-2</v>
      </c>
      <c r="N132" s="147">
        <f t="shared" si="8"/>
        <v>4.0082183568427077E-2</v>
      </c>
      <c r="O132" s="147">
        <f t="shared" si="10"/>
        <v>0.15770210299945275</v>
      </c>
      <c r="P132" s="18">
        <v>163.834702490816</v>
      </c>
      <c r="Q132" s="149">
        <f t="shared" si="7"/>
        <v>-4.0129755122719768E-4</v>
      </c>
      <c r="R132" s="149">
        <f t="shared" si="9"/>
        <v>-5.9389742684677893E-3</v>
      </c>
      <c r="S132" s="149">
        <f t="shared" si="11"/>
        <v>7.9589192201695136E-2</v>
      </c>
    </row>
    <row r="133" spans="11:19" ht="15" x14ac:dyDescent="0.25">
      <c r="K133" s="44">
        <v>38944</v>
      </c>
      <c r="L133" s="18">
        <v>154.783156056178</v>
      </c>
      <c r="M133" s="147">
        <f t="shared" si="6"/>
        <v>1.0974130025996232E-2</v>
      </c>
      <c r="N133" s="147">
        <f t="shared" si="8"/>
        <v>3.7259014426617831E-2</v>
      </c>
      <c r="O133" s="147">
        <f t="shared" si="10"/>
        <v>0.15433787141950428</v>
      </c>
      <c r="P133" s="18">
        <v>162.55292353644199</v>
      </c>
      <c r="Q133" s="149">
        <f t="shared" si="7"/>
        <v>-7.8236108399919457E-3</v>
      </c>
      <c r="R133" s="149">
        <f t="shared" si="9"/>
        <v>-1.2754438455190309E-2</v>
      </c>
      <c r="S133" s="149">
        <f t="shared" si="11"/>
        <v>4.5251283210348658E-2</v>
      </c>
    </row>
    <row r="134" spans="11:19" ht="15" x14ac:dyDescent="0.25">
      <c r="K134" s="44">
        <v>38975</v>
      </c>
      <c r="L134" s="18">
        <v>154.830818013672</v>
      </c>
      <c r="M134" s="147">
        <f t="shared" si="6"/>
        <v>3.0792728813922032E-4</v>
      </c>
      <c r="N134" s="147">
        <f t="shared" si="8"/>
        <v>2.5884850929498437E-2</v>
      </c>
      <c r="O134" s="147">
        <f t="shared" si="10"/>
        <v>0.1359283456370155</v>
      </c>
      <c r="P134" s="18">
        <v>161.670248166444</v>
      </c>
      <c r="Q134" s="149">
        <f t="shared" si="7"/>
        <v>-5.4300799443949277E-3</v>
      </c>
      <c r="R134" s="149">
        <f t="shared" si="9"/>
        <v>-1.3607203877899154E-2</v>
      </c>
      <c r="S134" s="149">
        <f t="shared" si="11"/>
        <v>1.5131175896276883E-2</v>
      </c>
    </row>
    <row r="135" spans="11:19" ht="15" x14ac:dyDescent="0.25">
      <c r="K135" s="44">
        <v>39005</v>
      </c>
      <c r="L135" s="18">
        <v>154.69018193460701</v>
      </c>
      <c r="M135" s="147">
        <f t="shared" si="6"/>
        <v>-9.0832097168513926E-4</v>
      </c>
      <c r="N135" s="147">
        <f t="shared" si="8"/>
        <v>1.0366864777857421E-2</v>
      </c>
      <c r="O135" s="147">
        <f t="shared" si="10"/>
        <v>0.11879015877654653</v>
      </c>
      <c r="P135" s="18">
        <v>167.511938407591</v>
      </c>
      <c r="Q135" s="149">
        <f t="shared" si="7"/>
        <v>3.6133365955700381E-2</v>
      </c>
      <c r="R135" s="149">
        <f t="shared" si="9"/>
        <v>2.244479259197929E-2</v>
      </c>
      <c r="S135" s="149">
        <f t="shared" si="11"/>
        <v>2.1508197143601526E-2</v>
      </c>
    </row>
    <row r="136" spans="11:19" ht="15" x14ac:dyDescent="0.25">
      <c r="K136" s="44">
        <v>39036</v>
      </c>
      <c r="L136" s="18">
        <v>155.87243846744099</v>
      </c>
      <c r="M136" s="147">
        <f t="shared" ref="M136:M199" si="12">L136/L135-1</f>
        <v>7.6427380073400553E-3</v>
      </c>
      <c r="N136" s="147">
        <f t="shared" si="8"/>
        <v>7.037473837706365E-3</v>
      </c>
      <c r="O136" s="147">
        <f t="shared" si="10"/>
        <v>0.11360131345314883</v>
      </c>
      <c r="P136" s="18">
        <v>174.075596598641</v>
      </c>
      <c r="Q136" s="149">
        <f t="shared" ref="Q136:Q199" si="13">P136/P135-1</f>
        <v>3.9183226302827778E-2</v>
      </c>
      <c r="R136" s="149">
        <f t="shared" si="9"/>
        <v>7.0885671026493569E-2</v>
      </c>
      <c r="S136" s="149">
        <f t="shared" si="11"/>
        <v>4.1526918568251414E-2</v>
      </c>
    </row>
    <row r="137" spans="11:19" ht="15" x14ac:dyDescent="0.25">
      <c r="K137" s="44">
        <v>39066</v>
      </c>
      <c r="L137" s="18">
        <v>159.36646272935701</v>
      </c>
      <c r="M137" s="147">
        <f t="shared" si="12"/>
        <v>2.2415920968900993E-2</v>
      </c>
      <c r="N137" s="147">
        <f t="shared" si="8"/>
        <v>2.9294198492734846E-2</v>
      </c>
      <c r="O137" s="147">
        <f t="shared" si="10"/>
        <v>0.13695791924717682</v>
      </c>
      <c r="P137" s="18">
        <v>181.478063529873</v>
      </c>
      <c r="Q137" s="149">
        <f t="shared" si="13"/>
        <v>4.2524438093982653E-2</v>
      </c>
      <c r="R137" s="149">
        <f t="shared" si="9"/>
        <v>0.12251985500162221</v>
      </c>
      <c r="S137" s="149">
        <f t="shared" si="11"/>
        <v>7.8012254369006273E-2</v>
      </c>
    </row>
    <row r="138" spans="11:19" ht="15" x14ac:dyDescent="0.25">
      <c r="K138" s="44">
        <v>39097</v>
      </c>
      <c r="L138" s="18">
        <v>162.08206775650399</v>
      </c>
      <c r="M138" s="147">
        <f t="shared" si="12"/>
        <v>1.7040003151470584E-2</v>
      </c>
      <c r="N138" s="147">
        <f t="shared" ref="N138:N201" si="14">L138/L135-1</f>
        <v>4.778510005904435E-2</v>
      </c>
      <c r="O138" s="147">
        <f t="shared" si="10"/>
        <v>0.15462285623504846</v>
      </c>
      <c r="P138" s="18">
        <v>177.13303151669101</v>
      </c>
      <c r="Q138" s="149">
        <f t="shared" si="13"/>
        <v>-2.3942464056912138E-2</v>
      </c>
      <c r="R138" s="149">
        <f t="shared" ref="R138:R201" si="15">P138/P135-1</f>
        <v>5.7435268199750089E-2</v>
      </c>
      <c r="S138" s="149">
        <f t="shared" si="11"/>
        <v>6.7137196098722596E-2</v>
      </c>
    </row>
    <row r="139" spans="11:19" ht="15" x14ac:dyDescent="0.25">
      <c r="K139" s="44">
        <v>39128</v>
      </c>
      <c r="L139" s="18">
        <v>163.94135011162501</v>
      </c>
      <c r="M139" s="147">
        <f t="shared" si="12"/>
        <v>1.1471240346675682E-2</v>
      </c>
      <c r="N139" s="147">
        <f t="shared" si="14"/>
        <v>5.1766121859121883E-2</v>
      </c>
      <c r="O139" s="147">
        <f t="shared" si="10"/>
        <v>0.15773599528278992</v>
      </c>
      <c r="P139" s="18">
        <v>174.109975478118</v>
      </c>
      <c r="Q139" s="149">
        <f t="shared" si="13"/>
        <v>-1.7066585563902281E-2</v>
      </c>
      <c r="R139" s="149">
        <f t="shared" si="15"/>
        <v>1.9749396324786339E-4</v>
      </c>
      <c r="S139" s="149">
        <f t="shared" si="11"/>
        <v>5.6289544855079754E-2</v>
      </c>
    </row>
    <row r="140" spans="11:19" ht="15" x14ac:dyDescent="0.25">
      <c r="K140" s="44">
        <v>39156</v>
      </c>
      <c r="L140" s="18">
        <v>163.793458302917</v>
      </c>
      <c r="M140" s="147">
        <f t="shared" si="12"/>
        <v>-9.021019322295043E-4</v>
      </c>
      <c r="N140" s="147">
        <f t="shared" si="14"/>
        <v>2.7778715155886369E-2</v>
      </c>
      <c r="O140" s="147">
        <f t="shared" si="10"/>
        <v>0.13313981880474901</v>
      </c>
      <c r="P140" s="18">
        <v>170.54787817467999</v>
      </c>
      <c r="Q140" s="149">
        <f t="shared" si="13"/>
        <v>-2.0458892683525187E-2</v>
      </c>
      <c r="R140" s="149">
        <f t="shared" si="15"/>
        <v>-6.0228686280828558E-2</v>
      </c>
      <c r="S140" s="149">
        <f t="shared" si="11"/>
        <v>3.7599576560867431E-2</v>
      </c>
    </row>
    <row r="141" spans="11:19" ht="15" x14ac:dyDescent="0.25">
      <c r="K141" s="44">
        <v>39187</v>
      </c>
      <c r="L141" s="18">
        <v>165.26806677247399</v>
      </c>
      <c r="M141" s="147">
        <f t="shared" si="12"/>
        <v>9.0028532569954578E-3</v>
      </c>
      <c r="N141" s="147">
        <f t="shared" si="14"/>
        <v>1.9656702681979166E-2</v>
      </c>
      <c r="O141" s="147">
        <f t="shared" si="10"/>
        <v>0.12272385076563053</v>
      </c>
      <c r="P141" s="18">
        <v>170.04946949734199</v>
      </c>
      <c r="Q141" s="149">
        <f t="shared" si="13"/>
        <v>-2.9223974092924543E-3</v>
      </c>
      <c r="R141" s="149">
        <f t="shared" si="15"/>
        <v>-3.9990068248120902E-2</v>
      </c>
      <c r="S141" s="149">
        <f t="shared" si="11"/>
        <v>3.1768895744822112E-2</v>
      </c>
    </row>
    <row r="142" spans="11:19" ht="15" x14ac:dyDescent="0.25">
      <c r="K142" s="44">
        <v>39217</v>
      </c>
      <c r="L142" s="18">
        <v>166.97410397353099</v>
      </c>
      <c r="M142" s="147">
        <f t="shared" si="12"/>
        <v>1.0322848414544117E-2</v>
      </c>
      <c r="N142" s="147">
        <f t="shared" si="14"/>
        <v>1.849901723903713E-2</v>
      </c>
      <c r="O142" s="147">
        <f t="shared" si="10"/>
        <v>0.11895505257362582</v>
      </c>
      <c r="P142" s="18">
        <v>170.379288400695</v>
      </c>
      <c r="Q142" s="149">
        <f t="shared" si="13"/>
        <v>1.9395467938121413E-3</v>
      </c>
      <c r="R142" s="149">
        <f t="shared" si="15"/>
        <v>-2.14271874266726E-2</v>
      </c>
      <c r="S142" s="149">
        <f t="shared" si="11"/>
        <v>3.4778043933733516E-2</v>
      </c>
    </row>
    <row r="143" spans="11:19" ht="15" x14ac:dyDescent="0.25">
      <c r="K143" s="44">
        <v>39248</v>
      </c>
      <c r="L143" s="18">
        <v>169.64153179178501</v>
      </c>
      <c r="M143" s="147">
        <f t="shared" si="12"/>
        <v>1.597509886129922E-2</v>
      </c>
      <c r="N143" s="147">
        <f t="shared" si="14"/>
        <v>3.5703950264318163E-2</v>
      </c>
      <c r="O143" s="147">
        <f t="shared" si="10"/>
        <v>0.12401833037076337</v>
      </c>
      <c r="P143" s="18">
        <v>170.10044114012501</v>
      </c>
      <c r="Q143" s="149">
        <f t="shared" si="13"/>
        <v>-1.6366265124561075E-3</v>
      </c>
      <c r="R143" s="149">
        <f t="shared" si="15"/>
        <v>-2.6235274184807089E-3</v>
      </c>
      <c r="S143" s="149">
        <f t="shared" si="11"/>
        <v>3.782762543341045E-2</v>
      </c>
    </row>
    <row r="144" spans="11:19" ht="15" x14ac:dyDescent="0.25">
      <c r="K144" s="44">
        <v>39278</v>
      </c>
      <c r="L144" s="18">
        <v>171.48333714834499</v>
      </c>
      <c r="M144" s="147">
        <f t="shared" si="12"/>
        <v>1.0857042712987042E-2</v>
      </c>
      <c r="N144" s="147">
        <f t="shared" si="14"/>
        <v>3.7607206868509158E-2</v>
      </c>
      <c r="O144" s="147">
        <f t="shared" si="10"/>
        <v>0.12005222018202266</v>
      </c>
      <c r="P144" s="18">
        <v>172.33148214212301</v>
      </c>
      <c r="Q144" s="149">
        <f t="shared" si="13"/>
        <v>1.3116021258052557E-2</v>
      </c>
      <c r="R144" s="149">
        <f t="shared" si="15"/>
        <v>1.3419698700187332E-2</v>
      </c>
      <c r="S144" s="149">
        <f t="shared" si="11"/>
        <v>5.1861904237188838E-2</v>
      </c>
    </row>
    <row r="145" spans="11:19" ht="15" x14ac:dyDescent="0.25">
      <c r="K145" s="44">
        <v>39309</v>
      </c>
      <c r="L145" s="18">
        <v>172.53363012897299</v>
      </c>
      <c r="M145" s="147">
        <f t="shared" si="12"/>
        <v>6.1247523992340458E-3</v>
      </c>
      <c r="N145" s="147">
        <f t="shared" si="14"/>
        <v>3.3295738819016485E-2</v>
      </c>
      <c r="O145" s="147">
        <f t="shared" si="10"/>
        <v>0.11467962357837247</v>
      </c>
      <c r="P145" s="18">
        <v>170.88895044307901</v>
      </c>
      <c r="Q145" s="149">
        <f t="shared" si="13"/>
        <v>-8.3706800470405573E-3</v>
      </c>
      <c r="R145" s="149">
        <f t="shared" si="15"/>
        <v>2.9913380151311841E-3</v>
      </c>
      <c r="S145" s="149">
        <f t="shared" si="11"/>
        <v>5.1281925450994414E-2</v>
      </c>
    </row>
    <row r="146" spans="11:19" ht="15" x14ac:dyDescent="0.25">
      <c r="K146" s="44">
        <v>39340</v>
      </c>
      <c r="L146" s="18">
        <v>172.948922175902</v>
      </c>
      <c r="M146" s="147">
        <f t="shared" si="12"/>
        <v>2.4070208609101584E-3</v>
      </c>
      <c r="N146" s="147">
        <f t="shared" si="14"/>
        <v>1.9496348265567454E-2</v>
      </c>
      <c r="O146" s="147">
        <f t="shared" si="10"/>
        <v>0.11701872014026371</v>
      </c>
      <c r="P146" s="18">
        <v>171.25134956555999</v>
      </c>
      <c r="Q146" s="149">
        <f t="shared" si="13"/>
        <v>2.1206703039684527E-3</v>
      </c>
      <c r="R146" s="149">
        <f t="shared" si="15"/>
        <v>6.7660519732979374E-3</v>
      </c>
      <c r="S146" s="149">
        <f t="shared" si="11"/>
        <v>5.9263231842459962E-2</v>
      </c>
    </row>
    <row r="147" spans="11:19" ht="15" x14ac:dyDescent="0.25">
      <c r="K147" s="44">
        <v>39370</v>
      </c>
      <c r="L147" s="18">
        <v>172.355151261072</v>
      </c>
      <c r="M147" s="147">
        <f t="shared" si="12"/>
        <v>-3.4332154682414906E-3</v>
      </c>
      <c r="N147" s="147">
        <f t="shared" si="14"/>
        <v>5.0839581689083868E-3</v>
      </c>
      <c r="O147" s="147">
        <f t="shared" ref="O147:O210" si="16">L147/L135-1</f>
        <v>0.11419580160512433</v>
      </c>
      <c r="P147" s="18">
        <v>168.489580238466</v>
      </c>
      <c r="Q147" s="149">
        <f t="shared" si="13"/>
        <v>-1.6126993066625128E-2</v>
      </c>
      <c r="R147" s="149">
        <f t="shared" si="15"/>
        <v>-2.2293674120951179E-2</v>
      </c>
      <c r="S147" s="149">
        <f t="shared" ref="S147:S210" si="17">P147/P135-1</f>
        <v>5.8362516735743775E-3</v>
      </c>
    </row>
    <row r="148" spans="11:19" ht="15" x14ac:dyDescent="0.25">
      <c r="K148" s="44">
        <v>39401</v>
      </c>
      <c r="L148" s="18">
        <v>172.09534654705601</v>
      </c>
      <c r="M148" s="147">
        <f t="shared" si="12"/>
        <v>-1.5073800354388212E-3</v>
      </c>
      <c r="N148" s="147">
        <f t="shared" si="14"/>
        <v>-2.5402791420394699E-3</v>
      </c>
      <c r="O148" s="147">
        <f t="shared" si="16"/>
        <v>0.10407810539901008</v>
      </c>
      <c r="P148" s="18">
        <v>167.769491485743</v>
      </c>
      <c r="Q148" s="149">
        <f t="shared" si="13"/>
        <v>-4.2737880390220084E-3</v>
      </c>
      <c r="R148" s="149">
        <f t="shared" si="15"/>
        <v>-1.8254304618571915E-2</v>
      </c>
      <c r="S148" s="149">
        <f t="shared" si="17"/>
        <v>-3.6226244436994404E-2</v>
      </c>
    </row>
    <row r="149" spans="11:19" ht="15" x14ac:dyDescent="0.25">
      <c r="K149" s="44">
        <v>39431</v>
      </c>
      <c r="L149" s="18">
        <v>170.69998912448401</v>
      </c>
      <c r="M149" s="147">
        <f t="shared" si="12"/>
        <v>-8.1080485357021281E-3</v>
      </c>
      <c r="N149" s="147">
        <f t="shared" si="14"/>
        <v>-1.3003452251241332E-2</v>
      </c>
      <c r="O149" s="147">
        <f t="shared" si="16"/>
        <v>7.1116131970464069E-2</v>
      </c>
      <c r="P149" s="18">
        <v>165.47779784724199</v>
      </c>
      <c r="Q149" s="149">
        <f t="shared" si="13"/>
        <v>-1.3659775792404849E-2</v>
      </c>
      <c r="R149" s="149">
        <f t="shared" si="15"/>
        <v>-3.3713904929594252E-2</v>
      </c>
      <c r="S149" s="149">
        <f t="shared" si="17"/>
        <v>-8.8166389763119857E-2</v>
      </c>
    </row>
    <row r="150" spans="11:19" ht="15" x14ac:dyDescent="0.25">
      <c r="K150" s="44">
        <v>39462</v>
      </c>
      <c r="L150" s="18">
        <v>169.02098582043499</v>
      </c>
      <c r="M150" s="147">
        <f t="shared" si="12"/>
        <v>-9.8359895197450697E-3</v>
      </c>
      <c r="N150" s="147">
        <f t="shared" si="14"/>
        <v>-1.9344739140326861E-2</v>
      </c>
      <c r="O150" s="147">
        <f t="shared" si="16"/>
        <v>4.2811139813167642E-2</v>
      </c>
      <c r="P150" s="18">
        <v>164.70961113276101</v>
      </c>
      <c r="Q150" s="149">
        <f t="shared" si="13"/>
        <v>-4.6422343327902071E-3</v>
      </c>
      <c r="R150" s="149">
        <f t="shared" si="15"/>
        <v>-2.24344383810271E-2</v>
      </c>
      <c r="S150" s="149">
        <f t="shared" si="17"/>
        <v>-7.0136102101088671E-2</v>
      </c>
    </row>
    <row r="151" spans="11:19" ht="15" x14ac:dyDescent="0.25">
      <c r="K151" s="44">
        <v>39493</v>
      </c>
      <c r="L151" s="18">
        <v>163.00154821417399</v>
      </c>
      <c r="M151" s="147">
        <f t="shared" si="12"/>
        <v>-3.5613551637049046E-2</v>
      </c>
      <c r="N151" s="147">
        <f t="shared" si="14"/>
        <v>-5.2841628291183884E-2</v>
      </c>
      <c r="O151" s="147">
        <f t="shared" si="16"/>
        <v>-5.7325494563215118E-3</v>
      </c>
      <c r="P151" s="18">
        <v>164.16538417221</v>
      </c>
      <c r="Q151" s="149">
        <f t="shared" si="13"/>
        <v>-3.3041603146786169E-3</v>
      </c>
      <c r="R151" s="149">
        <f t="shared" si="15"/>
        <v>-2.148249530719526E-2</v>
      </c>
      <c r="S151" s="149">
        <f t="shared" si="17"/>
        <v>-5.7116723373255684E-2</v>
      </c>
    </row>
    <row r="152" spans="11:19" ht="15" x14ac:dyDescent="0.25">
      <c r="K152" s="44">
        <v>39522</v>
      </c>
      <c r="L152" s="18">
        <v>157.51914617989499</v>
      </c>
      <c r="M152" s="147">
        <f t="shared" si="12"/>
        <v>-3.3634048843974584E-2</v>
      </c>
      <c r="N152" s="147">
        <f t="shared" si="14"/>
        <v>-7.7216425215919648E-2</v>
      </c>
      <c r="O152" s="147">
        <f t="shared" si="16"/>
        <v>-3.8306243656070826E-2</v>
      </c>
      <c r="P152" s="18">
        <v>163.64233845425099</v>
      </c>
      <c r="Q152" s="149">
        <f t="shared" si="13"/>
        <v>-3.186090177271006E-3</v>
      </c>
      <c r="R152" s="149">
        <f t="shared" si="15"/>
        <v>-1.1091877078793222E-2</v>
      </c>
      <c r="S152" s="149">
        <f t="shared" si="17"/>
        <v>-4.0490329134181047E-2</v>
      </c>
    </row>
    <row r="153" spans="11:19" ht="15" x14ac:dyDescent="0.25">
      <c r="K153" s="44">
        <v>39553</v>
      </c>
      <c r="L153" s="18">
        <v>152.55419714834699</v>
      </c>
      <c r="M153" s="147">
        <f t="shared" si="12"/>
        <v>-3.1519654289376198E-2</v>
      </c>
      <c r="N153" s="147">
        <f t="shared" si="14"/>
        <v>-9.7424521530019015E-2</v>
      </c>
      <c r="O153" s="147">
        <f t="shared" si="16"/>
        <v>-7.6928773189017141E-2</v>
      </c>
      <c r="P153" s="18">
        <v>161.72808359465</v>
      </c>
      <c r="Q153" s="149">
        <f t="shared" si="13"/>
        <v>-1.1697797022963918E-2</v>
      </c>
      <c r="R153" s="149">
        <f t="shared" si="15"/>
        <v>-1.8101721676143101E-2</v>
      </c>
      <c r="S153" s="149">
        <f t="shared" si="17"/>
        <v>-4.8935088873194421E-2</v>
      </c>
    </row>
    <row r="154" spans="11:19" ht="15" x14ac:dyDescent="0.25">
      <c r="K154" s="44">
        <v>39583</v>
      </c>
      <c r="L154" s="18">
        <v>155.50725288359999</v>
      </c>
      <c r="M154" s="147">
        <f t="shared" si="12"/>
        <v>1.9357420447641882E-2</v>
      </c>
      <c r="N154" s="147">
        <f t="shared" si="14"/>
        <v>-4.5976835267398597E-2</v>
      </c>
      <c r="O154" s="147">
        <f t="shared" si="16"/>
        <v>-6.8674428052320824E-2</v>
      </c>
      <c r="P154" s="18">
        <v>159.18459953773501</v>
      </c>
      <c r="Q154" s="149">
        <f t="shared" si="13"/>
        <v>-1.5726916441364036E-2</v>
      </c>
      <c r="R154" s="149">
        <f t="shared" si="15"/>
        <v>-3.0340041900977943E-2</v>
      </c>
      <c r="S154" s="149">
        <f t="shared" si="17"/>
        <v>-6.5704517069190449E-2</v>
      </c>
    </row>
    <row r="155" spans="11:19" ht="15" x14ac:dyDescent="0.25">
      <c r="K155" s="44">
        <v>39614</v>
      </c>
      <c r="L155" s="18">
        <v>159.75262617811299</v>
      </c>
      <c r="M155" s="147">
        <f t="shared" si="12"/>
        <v>2.7300162634155356E-2</v>
      </c>
      <c r="N155" s="147">
        <f t="shared" si="14"/>
        <v>1.4179101730701582E-2</v>
      </c>
      <c r="O155" s="147">
        <f t="shared" si="16"/>
        <v>-5.8292951668283077E-2</v>
      </c>
      <c r="P155" s="18">
        <v>157.046598885219</v>
      </c>
      <c r="Q155" s="149">
        <f t="shared" si="13"/>
        <v>-1.3430951604141761E-2</v>
      </c>
      <c r="R155" s="149">
        <f t="shared" si="15"/>
        <v>-4.0305825688722652E-2</v>
      </c>
      <c r="S155" s="149">
        <f t="shared" si="17"/>
        <v>-7.6741965907969334E-2</v>
      </c>
    </row>
    <row r="156" spans="11:19" ht="15" x14ac:dyDescent="0.25">
      <c r="K156" s="44">
        <v>39644</v>
      </c>
      <c r="L156" s="18">
        <v>163.371287314981</v>
      </c>
      <c r="M156" s="147">
        <f t="shared" si="12"/>
        <v>2.2651653518568571E-2</v>
      </c>
      <c r="N156" s="147">
        <f t="shared" si="14"/>
        <v>7.0906539242019395E-2</v>
      </c>
      <c r="O156" s="147">
        <f t="shared" si="16"/>
        <v>-4.7305178265492298E-2</v>
      </c>
      <c r="P156" s="18">
        <v>157.326119650782</v>
      </c>
      <c r="Q156" s="149">
        <f t="shared" si="13"/>
        <v>1.7798587651509656E-3</v>
      </c>
      <c r="R156" s="149">
        <f t="shared" si="15"/>
        <v>-2.7218302758727608E-2</v>
      </c>
      <c r="S156" s="149">
        <f t="shared" si="17"/>
        <v>-8.707267125437923E-2</v>
      </c>
    </row>
    <row r="157" spans="11:19" ht="15" x14ac:dyDescent="0.25">
      <c r="K157" s="44">
        <v>39675</v>
      </c>
      <c r="L157" s="18">
        <v>159.58471271499599</v>
      </c>
      <c r="M157" s="147">
        <f t="shared" si="12"/>
        <v>-2.3177723957603868E-2</v>
      </c>
      <c r="N157" s="147">
        <f t="shared" si="14"/>
        <v>2.6220383652767909E-2</v>
      </c>
      <c r="O157" s="147">
        <f t="shared" si="16"/>
        <v>-7.5051556060678593E-2</v>
      </c>
      <c r="P157" s="18">
        <v>157.465215889966</v>
      </c>
      <c r="Q157" s="149">
        <f t="shared" si="13"/>
        <v>8.8412680292848655E-4</v>
      </c>
      <c r="R157" s="149">
        <f t="shared" si="15"/>
        <v>-1.0801193411686949E-2</v>
      </c>
      <c r="S157" s="149">
        <f t="shared" si="17"/>
        <v>-7.855238456499436E-2</v>
      </c>
    </row>
    <row r="158" spans="11:19" ht="15" x14ac:dyDescent="0.25">
      <c r="K158" s="44">
        <v>39706</v>
      </c>
      <c r="L158" s="18">
        <v>156.12040501197001</v>
      </c>
      <c r="M158" s="147">
        <f t="shared" si="12"/>
        <v>-2.1708267941760284E-2</v>
      </c>
      <c r="N158" s="147">
        <f t="shared" si="14"/>
        <v>-2.2736534935540398E-2</v>
      </c>
      <c r="O158" s="147">
        <f t="shared" si="16"/>
        <v>-9.730339427508039E-2</v>
      </c>
      <c r="P158" s="18">
        <v>157.024797677169</v>
      </c>
      <c r="Q158" s="149">
        <f t="shared" si="13"/>
        <v>-2.7969238177957267E-3</v>
      </c>
      <c r="R158" s="149">
        <f t="shared" si="15"/>
        <v>-1.3881999485976237E-4</v>
      </c>
      <c r="S158" s="149">
        <f t="shared" si="17"/>
        <v>-8.3074100872674528E-2</v>
      </c>
    </row>
    <row r="159" spans="11:19" ht="15" x14ac:dyDescent="0.25">
      <c r="K159" s="44">
        <v>39736</v>
      </c>
      <c r="L159" s="18">
        <v>153.52999192547799</v>
      </c>
      <c r="M159" s="147">
        <f t="shared" si="12"/>
        <v>-1.6592405626243423E-2</v>
      </c>
      <c r="N159" s="147">
        <f t="shared" si="14"/>
        <v>-6.0238831138845872E-2</v>
      </c>
      <c r="O159" s="147">
        <f t="shared" si="16"/>
        <v>-0.1092230733915166</v>
      </c>
      <c r="P159" s="18">
        <v>154.34377593844201</v>
      </c>
      <c r="Q159" s="149">
        <f t="shared" si="13"/>
        <v>-1.7073874817141732E-2</v>
      </c>
      <c r="R159" s="149">
        <f t="shared" si="15"/>
        <v>-1.8956443589659089E-2</v>
      </c>
      <c r="S159" s="149">
        <f t="shared" si="17"/>
        <v>-8.3956552565465525E-2</v>
      </c>
    </row>
    <row r="160" spans="11:19" ht="15" x14ac:dyDescent="0.25">
      <c r="K160" s="44">
        <v>39767</v>
      </c>
      <c r="L160" s="18">
        <v>152.92769463176299</v>
      </c>
      <c r="M160" s="147">
        <f t="shared" si="12"/>
        <v>-3.9229943684706559E-3</v>
      </c>
      <c r="N160" s="147">
        <f t="shared" si="14"/>
        <v>-4.1714635255332033E-2</v>
      </c>
      <c r="O160" s="147">
        <f t="shared" si="16"/>
        <v>-0.11137809534002718</v>
      </c>
      <c r="P160" s="18">
        <v>148.46630160083899</v>
      </c>
      <c r="Q160" s="149">
        <f t="shared" si="13"/>
        <v>-3.8080410446529211E-2</v>
      </c>
      <c r="R160" s="149">
        <f t="shared" si="15"/>
        <v>-5.7148585090787907E-2</v>
      </c>
      <c r="S160" s="149">
        <f t="shared" si="17"/>
        <v>-0.11505780767383678</v>
      </c>
    </row>
    <row r="161" spans="11:19" ht="15" x14ac:dyDescent="0.25">
      <c r="K161" s="44">
        <v>39797</v>
      </c>
      <c r="L161" s="18">
        <v>151.25912426537101</v>
      </c>
      <c r="M161" s="147">
        <f t="shared" si="12"/>
        <v>-1.0910844961141586E-2</v>
      </c>
      <c r="N161" s="147">
        <f t="shared" si="14"/>
        <v>-3.1138022901146534E-2</v>
      </c>
      <c r="O161" s="147">
        <f t="shared" si="16"/>
        <v>-0.11388908083020222</v>
      </c>
      <c r="P161" s="18">
        <v>141.886295930811</v>
      </c>
      <c r="Q161" s="149">
        <f t="shared" si="13"/>
        <v>-4.4319859786894567E-2</v>
      </c>
      <c r="R161" s="149">
        <f t="shared" si="15"/>
        <v>-9.640835059365338E-2</v>
      </c>
      <c r="S161" s="149">
        <f t="shared" si="17"/>
        <v>-0.14256596488073325</v>
      </c>
    </row>
    <row r="162" spans="11:19" ht="15" x14ac:dyDescent="0.25">
      <c r="K162" s="44">
        <v>39828</v>
      </c>
      <c r="L162" s="18">
        <v>150.074185434014</v>
      </c>
      <c r="M162" s="147">
        <f t="shared" si="12"/>
        <v>-7.833833741349383E-3</v>
      </c>
      <c r="N162" s="147">
        <f t="shared" si="14"/>
        <v>-2.2508999369591609E-2</v>
      </c>
      <c r="O162" s="147">
        <f t="shared" si="16"/>
        <v>-0.11209732504193148</v>
      </c>
      <c r="P162" s="18">
        <v>136.23956838307799</v>
      </c>
      <c r="Q162" s="149">
        <f t="shared" si="13"/>
        <v>-3.9797554166094762E-2</v>
      </c>
      <c r="R162" s="149">
        <f t="shared" si="15"/>
        <v>-0.11729794379648095</v>
      </c>
      <c r="S162" s="149">
        <f t="shared" si="17"/>
        <v>-0.17284991782741377</v>
      </c>
    </row>
    <row r="163" spans="11:19" ht="15" x14ac:dyDescent="0.25">
      <c r="K163" s="44">
        <v>39859</v>
      </c>
      <c r="L163" s="18">
        <v>147.06667616330199</v>
      </c>
      <c r="M163" s="147">
        <f t="shared" si="12"/>
        <v>-2.0040150556301928E-2</v>
      </c>
      <c r="N163" s="147">
        <f t="shared" si="14"/>
        <v>-3.8325422236788698E-2</v>
      </c>
      <c r="O163" s="147">
        <f t="shared" si="16"/>
        <v>-9.77590226930517E-2</v>
      </c>
      <c r="P163" s="18">
        <v>136.178337480756</v>
      </c>
      <c r="Q163" s="149">
        <f t="shared" si="13"/>
        <v>-4.4943552778897722E-4</v>
      </c>
      <c r="R163" s="149">
        <f t="shared" si="15"/>
        <v>-8.276601483022028E-2</v>
      </c>
      <c r="S163" s="149">
        <f t="shared" si="17"/>
        <v>-0.17048080405364563</v>
      </c>
    </row>
    <row r="164" spans="11:19" ht="15" x14ac:dyDescent="0.25">
      <c r="K164" s="44">
        <v>39887</v>
      </c>
      <c r="L164" s="18">
        <v>141.96423447851899</v>
      </c>
      <c r="M164" s="147">
        <f t="shared" si="12"/>
        <v>-3.4694750829326382E-2</v>
      </c>
      <c r="N164" s="147">
        <f t="shared" si="14"/>
        <v>-6.1450109750370796E-2</v>
      </c>
      <c r="O164" s="147">
        <f t="shared" si="16"/>
        <v>-9.8749339865082053E-2</v>
      </c>
      <c r="P164" s="18">
        <v>134.45479944382799</v>
      </c>
      <c r="Q164" s="149">
        <f t="shared" si="13"/>
        <v>-1.2656477298906399E-2</v>
      </c>
      <c r="R164" s="149">
        <f t="shared" si="15"/>
        <v>-5.2376421825874431E-2</v>
      </c>
      <c r="S164" s="149">
        <f t="shared" si="17"/>
        <v>-0.17836178146881509</v>
      </c>
    </row>
    <row r="165" spans="11:19" ht="15" x14ac:dyDescent="0.25">
      <c r="K165" s="44">
        <v>39918</v>
      </c>
      <c r="L165" s="18">
        <v>134.71654063674501</v>
      </c>
      <c r="M165" s="147">
        <f t="shared" si="12"/>
        <v>-5.1052956178696207E-2</v>
      </c>
      <c r="N165" s="147">
        <f t="shared" si="14"/>
        <v>-0.10233368752163963</v>
      </c>
      <c r="O165" s="147">
        <f t="shared" si="16"/>
        <v>-0.11692668471294998</v>
      </c>
      <c r="P165" s="18">
        <v>131.957689813001</v>
      </c>
      <c r="Q165" s="149">
        <f t="shared" si="13"/>
        <v>-1.857211227234945E-2</v>
      </c>
      <c r="R165" s="149">
        <f t="shared" si="15"/>
        <v>-3.1429037987240394E-2</v>
      </c>
      <c r="S165" s="149">
        <f t="shared" si="17"/>
        <v>-0.18407683514178375</v>
      </c>
    </row>
    <row r="166" spans="11:19" ht="15" x14ac:dyDescent="0.25">
      <c r="K166" s="44">
        <v>39948</v>
      </c>
      <c r="L166" s="18">
        <v>125.208992450317</v>
      </c>
      <c r="M166" s="147">
        <f t="shared" si="12"/>
        <v>-7.0574468001405544E-2</v>
      </c>
      <c r="N166" s="147">
        <f t="shared" si="14"/>
        <v>-0.14862431302054002</v>
      </c>
      <c r="O166" s="147">
        <f t="shared" si="16"/>
        <v>-0.19483503098059218</v>
      </c>
      <c r="P166" s="18">
        <v>126.489606347776</v>
      </c>
      <c r="Q166" s="149">
        <f t="shared" si="13"/>
        <v>-4.1438156980270646E-2</v>
      </c>
      <c r="R166" s="149">
        <f t="shared" si="15"/>
        <v>-7.1147374187536694E-2</v>
      </c>
      <c r="S166" s="149">
        <f t="shared" si="17"/>
        <v>-0.2053904290044628</v>
      </c>
    </row>
    <row r="167" spans="11:19" ht="15" x14ac:dyDescent="0.25">
      <c r="K167" s="44">
        <v>39979</v>
      </c>
      <c r="L167" s="18">
        <v>117.893791922302</v>
      </c>
      <c r="M167" s="147">
        <f t="shared" si="12"/>
        <v>-5.8423922953598328E-2</v>
      </c>
      <c r="N167" s="147">
        <f t="shared" si="14"/>
        <v>-0.16955286410436821</v>
      </c>
      <c r="O167" s="147">
        <f t="shared" si="16"/>
        <v>-0.26202282402006538</v>
      </c>
      <c r="P167" s="18">
        <v>123.97709578079601</v>
      </c>
      <c r="Q167" s="149">
        <f t="shared" si="13"/>
        <v>-1.986337565216223E-2</v>
      </c>
      <c r="R167" s="149">
        <f t="shared" si="15"/>
        <v>-7.7927331016616641E-2</v>
      </c>
      <c r="S167" s="149">
        <f t="shared" si="17"/>
        <v>-0.21057127845597323</v>
      </c>
    </row>
    <row r="168" spans="11:19" ht="15" x14ac:dyDescent="0.25">
      <c r="K168" s="44">
        <v>40009</v>
      </c>
      <c r="L168" s="18">
        <v>112.472045231175</v>
      </c>
      <c r="M168" s="147">
        <f t="shared" si="12"/>
        <v>-4.5988398563854838E-2</v>
      </c>
      <c r="N168" s="147">
        <f t="shared" si="14"/>
        <v>-0.165120743899971</v>
      </c>
      <c r="O168" s="147">
        <f t="shared" si="16"/>
        <v>-0.31155561616939398</v>
      </c>
      <c r="P168" s="18">
        <v>121.356405142838</v>
      </c>
      <c r="Q168" s="149">
        <f t="shared" si="13"/>
        <v>-2.1138506443090566E-2</v>
      </c>
      <c r="R168" s="149">
        <f t="shared" si="15"/>
        <v>-8.0338513694701796E-2</v>
      </c>
      <c r="S168" s="149">
        <f t="shared" si="17"/>
        <v>-0.22863154947052822</v>
      </c>
    </row>
    <row r="169" spans="11:19" ht="15" x14ac:dyDescent="0.25">
      <c r="K169" s="44">
        <v>40040</v>
      </c>
      <c r="L169" s="18">
        <v>113.42645488416601</v>
      </c>
      <c r="M169" s="147">
        <f t="shared" si="12"/>
        <v>8.4857499570609729E-3</v>
      </c>
      <c r="N169" s="147">
        <f t="shared" si="14"/>
        <v>-9.4102966053546955E-2</v>
      </c>
      <c r="O169" s="147">
        <f t="shared" si="16"/>
        <v>-0.2892398466340852</v>
      </c>
      <c r="P169" s="18">
        <v>120.914276020156</v>
      </c>
      <c r="Q169" s="149">
        <f t="shared" si="13"/>
        <v>-3.6432285725801483E-3</v>
      </c>
      <c r="R169" s="149">
        <f t="shared" si="15"/>
        <v>-4.4077379071691847E-2</v>
      </c>
      <c r="S169" s="149">
        <f t="shared" si="17"/>
        <v>-0.2321207236990751</v>
      </c>
    </row>
    <row r="170" spans="11:19" ht="15" x14ac:dyDescent="0.25">
      <c r="K170" s="44">
        <v>40071</v>
      </c>
      <c r="L170" s="18">
        <v>114.398377718891</v>
      </c>
      <c r="M170" s="147">
        <f t="shared" si="12"/>
        <v>8.5687491134016636E-3</v>
      </c>
      <c r="N170" s="147">
        <f t="shared" si="14"/>
        <v>-2.964884025203518E-2</v>
      </c>
      <c r="O170" s="147">
        <f t="shared" si="16"/>
        <v>-0.2672426278286949</v>
      </c>
      <c r="P170" s="18">
        <v>119.501028887657</v>
      </c>
      <c r="Q170" s="149">
        <f t="shared" si="13"/>
        <v>-1.1688008885430645E-2</v>
      </c>
      <c r="R170" s="149">
        <f t="shared" si="15"/>
        <v>-3.6103982473126628E-2</v>
      </c>
      <c r="S170" s="149">
        <f t="shared" si="17"/>
        <v>-0.23896715260641832</v>
      </c>
    </row>
    <row r="171" spans="11:19" ht="15" x14ac:dyDescent="0.25">
      <c r="K171" s="44">
        <v>40101</v>
      </c>
      <c r="L171" s="18">
        <v>113.568100810198</v>
      </c>
      <c r="M171" s="147">
        <f t="shared" si="12"/>
        <v>-7.257768206584303E-3</v>
      </c>
      <c r="N171" s="147">
        <f t="shared" si="14"/>
        <v>9.7451377964201669E-3</v>
      </c>
      <c r="O171" s="147">
        <f t="shared" si="16"/>
        <v>-0.26028719609831741</v>
      </c>
      <c r="P171" s="18">
        <v>119.469353048602</v>
      </c>
      <c r="Q171" s="149">
        <f t="shared" si="13"/>
        <v>-2.6506750067212259E-4</v>
      </c>
      <c r="R171" s="149">
        <f t="shared" si="15"/>
        <v>-1.5549670345087363E-2</v>
      </c>
      <c r="S171" s="149">
        <f t="shared" si="17"/>
        <v>-0.22595289429584264</v>
      </c>
    </row>
    <row r="172" spans="11:19" ht="15" x14ac:dyDescent="0.25">
      <c r="K172" s="44">
        <v>40132</v>
      </c>
      <c r="L172" s="18">
        <v>109.79009831773099</v>
      </c>
      <c r="M172" s="147">
        <f t="shared" si="12"/>
        <v>-3.3266405491635731E-2</v>
      </c>
      <c r="N172" s="147">
        <f t="shared" si="14"/>
        <v>-3.2059157364554447E-2</v>
      </c>
      <c r="O172" s="147">
        <f t="shared" si="16"/>
        <v>-0.28207837970685223</v>
      </c>
      <c r="P172" s="18">
        <v>117.88305415651099</v>
      </c>
      <c r="Q172" s="149">
        <f t="shared" si="13"/>
        <v>-1.3277872957474512E-2</v>
      </c>
      <c r="R172" s="149">
        <f t="shared" si="15"/>
        <v>-2.5069180938896762E-2</v>
      </c>
      <c r="S172" s="149">
        <f t="shared" si="17"/>
        <v>-0.20599453959965264</v>
      </c>
    </row>
    <row r="173" spans="11:19" ht="15" x14ac:dyDescent="0.25">
      <c r="K173" s="44">
        <v>40162</v>
      </c>
      <c r="L173" s="18">
        <v>105.947326379785</v>
      </c>
      <c r="M173" s="147">
        <f t="shared" si="12"/>
        <v>-3.5001079303391025E-2</v>
      </c>
      <c r="N173" s="147">
        <f t="shared" si="14"/>
        <v>-7.3873873979862004E-2</v>
      </c>
      <c r="O173" s="147">
        <f t="shared" si="16"/>
        <v>-0.29956406336248775</v>
      </c>
      <c r="P173" s="18">
        <v>117.470142585145</v>
      </c>
      <c r="Q173" s="149">
        <f t="shared" si="13"/>
        <v>-3.5027220351602217E-3</v>
      </c>
      <c r="R173" s="149">
        <f t="shared" si="15"/>
        <v>-1.6994718132688491E-2</v>
      </c>
      <c r="S173" s="149">
        <f t="shared" si="17"/>
        <v>-0.1720825340142238</v>
      </c>
    </row>
    <row r="174" spans="11:19" ht="15" x14ac:dyDescent="0.25">
      <c r="K174" s="44">
        <v>40193</v>
      </c>
      <c r="L174" s="18">
        <v>104.887984091755</v>
      </c>
      <c r="M174" s="147">
        <f t="shared" si="12"/>
        <v>-9.9987637652375616E-3</v>
      </c>
      <c r="N174" s="147">
        <f t="shared" si="14"/>
        <v>-7.6430940171745454E-2</v>
      </c>
      <c r="O174" s="147">
        <f t="shared" si="16"/>
        <v>-0.30109243113051498</v>
      </c>
      <c r="P174" s="18">
        <v>117.384150967902</v>
      </c>
      <c r="Q174" s="149">
        <f t="shared" si="13"/>
        <v>-7.3202956385842732E-4</v>
      </c>
      <c r="R174" s="149">
        <f t="shared" si="15"/>
        <v>-1.7453866012413277E-2</v>
      </c>
      <c r="S174" s="149">
        <f t="shared" si="17"/>
        <v>-0.13839898084643365</v>
      </c>
    </row>
    <row r="175" spans="11:19" ht="15" x14ac:dyDescent="0.25">
      <c r="K175" s="44">
        <v>40224</v>
      </c>
      <c r="L175" s="18">
        <v>106.0843085807</v>
      </c>
      <c r="M175" s="147">
        <f t="shared" si="12"/>
        <v>1.1405734406130463E-2</v>
      </c>
      <c r="N175" s="147">
        <f t="shared" si="14"/>
        <v>-3.3753405760749922E-2</v>
      </c>
      <c r="O175" s="147">
        <f t="shared" si="16"/>
        <v>-0.27866521942126043</v>
      </c>
      <c r="P175" s="18">
        <v>118.21929617303</v>
      </c>
      <c r="Q175" s="149">
        <f t="shared" si="13"/>
        <v>7.1146334342560014E-3</v>
      </c>
      <c r="R175" s="149">
        <f t="shared" si="15"/>
        <v>2.8523354686127433E-3</v>
      </c>
      <c r="S175" s="149">
        <f t="shared" si="17"/>
        <v>-0.13187884093726632</v>
      </c>
    </row>
    <row r="176" spans="11:19" ht="15" x14ac:dyDescent="0.25">
      <c r="K176" s="44">
        <v>40252</v>
      </c>
      <c r="L176" s="18">
        <v>109.55725791404301</v>
      </c>
      <c r="M176" s="147">
        <f t="shared" si="12"/>
        <v>3.2737634621062606E-2</v>
      </c>
      <c r="N176" s="147">
        <f t="shared" si="14"/>
        <v>3.4072889402773976E-2</v>
      </c>
      <c r="O176" s="147">
        <f t="shared" si="16"/>
        <v>-0.22827564057607463</v>
      </c>
      <c r="P176" s="18">
        <v>119.002803634762</v>
      </c>
      <c r="Q176" s="149">
        <f t="shared" si="13"/>
        <v>6.6275767754973014E-3</v>
      </c>
      <c r="R176" s="149">
        <f t="shared" si="15"/>
        <v>1.3047239203835215E-2</v>
      </c>
      <c r="S176" s="149">
        <f t="shared" si="17"/>
        <v>-0.11492334876094523</v>
      </c>
    </row>
    <row r="177" spans="11:19" ht="15" x14ac:dyDescent="0.25">
      <c r="K177" s="44">
        <v>40283</v>
      </c>
      <c r="L177" s="18">
        <v>114.10765299201501</v>
      </c>
      <c r="M177" s="147">
        <f t="shared" si="12"/>
        <v>4.1534400957188744E-2</v>
      </c>
      <c r="N177" s="147">
        <f t="shared" si="14"/>
        <v>8.7900143949708465E-2</v>
      </c>
      <c r="O177" s="147">
        <f t="shared" si="16"/>
        <v>-0.15297963818934912</v>
      </c>
      <c r="P177" s="18">
        <v>120.122348567072</v>
      </c>
      <c r="Q177" s="149">
        <f t="shared" si="13"/>
        <v>9.4077189622023827E-3</v>
      </c>
      <c r="R177" s="149">
        <f t="shared" si="15"/>
        <v>2.3326808402939658E-2</v>
      </c>
      <c r="S177" s="149">
        <f t="shared" si="17"/>
        <v>-8.9690424731601603E-2</v>
      </c>
    </row>
    <row r="178" spans="11:19" ht="15" x14ac:dyDescent="0.25">
      <c r="K178" s="44">
        <v>40313</v>
      </c>
      <c r="L178" s="18">
        <v>117.413213603519</v>
      </c>
      <c r="M178" s="147">
        <f t="shared" si="12"/>
        <v>2.8968789777275461E-2</v>
      </c>
      <c r="N178" s="147">
        <f t="shared" si="14"/>
        <v>0.10679152434877714</v>
      </c>
      <c r="O178" s="147">
        <f t="shared" si="16"/>
        <v>-6.2262132249737312E-2</v>
      </c>
      <c r="P178" s="18">
        <v>120.942111349255</v>
      </c>
      <c r="Q178" s="149">
        <f t="shared" si="13"/>
        <v>6.8243985566538434E-3</v>
      </c>
      <c r="R178" s="149">
        <f t="shared" si="15"/>
        <v>2.3031901426986856E-2</v>
      </c>
      <c r="S178" s="149">
        <f t="shared" si="17"/>
        <v>-4.3857318863563255E-2</v>
      </c>
    </row>
    <row r="179" spans="11:19" ht="15" x14ac:dyDescent="0.25">
      <c r="K179" s="44">
        <v>40344</v>
      </c>
      <c r="L179" s="18">
        <v>117.940090027323</v>
      </c>
      <c r="M179" s="147">
        <f t="shared" si="12"/>
        <v>4.4873690757085694E-3</v>
      </c>
      <c r="N179" s="147">
        <f t="shared" si="14"/>
        <v>7.6515534186306855E-2</v>
      </c>
      <c r="O179" s="147">
        <f t="shared" si="16"/>
        <v>3.9271028835430322E-4</v>
      </c>
      <c r="P179" s="18">
        <v>122.642584586108</v>
      </c>
      <c r="Q179" s="149">
        <f t="shared" si="13"/>
        <v>1.4060224498168461E-2</v>
      </c>
      <c r="R179" s="149">
        <f t="shared" si="15"/>
        <v>3.0585673951994075E-2</v>
      </c>
      <c r="S179" s="149">
        <f t="shared" si="17"/>
        <v>-1.0764175320315261E-2</v>
      </c>
    </row>
    <row r="180" spans="11:19" ht="15" x14ac:dyDescent="0.25">
      <c r="K180" s="44">
        <v>40374</v>
      </c>
      <c r="L180" s="18">
        <v>116.37357338206699</v>
      </c>
      <c r="M180" s="147">
        <f t="shared" si="12"/>
        <v>-1.3282308372777107E-2</v>
      </c>
      <c r="N180" s="147">
        <f t="shared" si="14"/>
        <v>1.98577424969959E-2</v>
      </c>
      <c r="O180" s="147">
        <f t="shared" si="16"/>
        <v>3.4688869957621771E-2</v>
      </c>
      <c r="P180" s="18">
        <v>124.171134680414</v>
      </c>
      <c r="Q180" s="149">
        <f t="shared" si="13"/>
        <v>1.2463453044996742E-2</v>
      </c>
      <c r="R180" s="149">
        <f t="shared" si="15"/>
        <v>3.3705519094819447E-2</v>
      </c>
      <c r="S180" s="149">
        <f t="shared" si="17"/>
        <v>2.3193909989860151E-2</v>
      </c>
    </row>
    <row r="181" spans="11:19" ht="15" x14ac:dyDescent="0.25">
      <c r="K181" s="44">
        <v>40405</v>
      </c>
      <c r="L181" s="18">
        <v>115.980366729832</v>
      </c>
      <c r="M181" s="147">
        <f t="shared" si="12"/>
        <v>-3.3788311281295336E-3</v>
      </c>
      <c r="N181" s="147">
        <f t="shared" si="14"/>
        <v>-1.220345504318987E-2</v>
      </c>
      <c r="O181" s="147">
        <f t="shared" si="16"/>
        <v>2.2516015759058261E-2</v>
      </c>
      <c r="P181" s="18">
        <v>128.93132537879001</v>
      </c>
      <c r="Q181" s="149">
        <f t="shared" si="13"/>
        <v>3.8335726822723792E-2</v>
      </c>
      <c r="R181" s="149">
        <f t="shared" si="15"/>
        <v>6.6058165682785663E-2</v>
      </c>
      <c r="S181" s="149">
        <f t="shared" si="17"/>
        <v>6.6303579879166685E-2</v>
      </c>
    </row>
    <row r="182" spans="11:19" ht="15" x14ac:dyDescent="0.25">
      <c r="K182" s="44">
        <v>40436</v>
      </c>
      <c r="L182" s="18">
        <v>116.813043094029</v>
      </c>
      <c r="M182" s="147">
        <f t="shared" si="12"/>
        <v>7.1794596592080762E-3</v>
      </c>
      <c r="N182" s="147">
        <f t="shared" si="14"/>
        <v>-9.5560969389874018E-3</v>
      </c>
      <c r="O182" s="147">
        <f t="shared" si="16"/>
        <v>2.1107514138631434E-2</v>
      </c>
      <c r="P182" s="18">
        <v>133.71505223779499</v>
      </c>
      <c r="Q182" s="149">
        <f t="shared" si="13"/>
        <v>3.7102906100986432E-2</v>
      </c>
      <c r="R182" s="149">
        <f t="shared" si="15"/>
        <v>9.0282406303276774E-2</v>
      </c>
      <c r="S182" s="149">
        <f t="shared" si="17"/>
        <v>0.11894477798597536</v>
      </c>
    </row>
    <row r="183" spans="11:19" ht="15" x14ac:dyDescent="0.25">
      <c r="K183" s="44">
        <v>40466</v>
      </c>
      <c r="L183" s="18">
        <v>118.458877603872</v>
      </c>
      <c r="M183" s="147">
        <f t="shared" si="12"/>
        <v>1.40894755093246E-2</v>
      </c>
      <c r="N183" s="147">
        <f t="shared" si="14"/>
        <v>1.7919052936174129E-2</v>
      </c>
      <c r="O183" s="147">
        <f t="shared" si="16"/>
        <v>4.3064705307062967E-2</v>
      </c>
      <c r="P183" s="18">
        <v>138.10665781193299</v>
      </c>
      <c r="Q183" s="149">
        <f t="shared" si="13"/>
        <v>3.2843015805940068E-2</v>
      </c>
      <c r="R183" s="149">
        <f t="shared" si="15"/>
        <v>0.11222836263343816</v>
      </c>
      <c r="S183" s="149">
        <f t="shared" si="17"/>
        <v>0.15600071723623588</v>
      </c>
    </row>
    <row r="184" spans="11:19" ht="15" x14ac:dyDescent="0.25">
      <c r="K184" s="44">
        <v>40497</v>
      </c>
      <c r="L184" s="18">
        <v>117.716931686732</v>
      </c>
      <c r="M184" s="147">
        <f t="shared" si="12"/>
        <v>-6.2633205053747032E-3</v>
      </c>
      <c r="N184" s="147">
        <f t="shared" si="14"/>
        <v>1.4972921761363223E-2</v>
      </c>
      <c r="O184" s="147">
        <f t="shared" si="16"/>
        <v>7.2199893163961359E-2</v>
      </c>
      <c r="P184" s="18">
        <v>139.73948301898699</v>
      </c>
      <c r="Q184" s="149">
        <f t="shared" si="13"/>
        <v>1.182292898056736E-2</v>
      </c>
      <c r="R184" s="149">
        <f t="shared" si="15"/>
        <v>8.3828794968511033E-2</v>
      </c>
      <c r="S184" s="149">
        <f t="shared" si="17"/>
        <v>0.18540772479017753</v>
      </c>
    </row>
    <row r="185" spans="11:19" ht="15" x14ac:dyDescent="0.25">
      <c r="K185" s="44">
        <v>40527</v>
      </c>
      <c r="L185" s="18">
        <v>118.283923950698</v>
      </c>
      <c r="M185" s="147">
        <f t="shared" si="12"/>
        <v>4.8165735875183024E-3</v>
      </c>
      <c r="N185" s="147">
        <f t="shared" si="14"/>
        <v>1.2591751894392544E-2</v>
      </c>
      <c r="O185" s="147">
        <f t="shared" si="16"/>
        <v>0.11644085785317992</v>
      </c>
      <c r="P185" s="18">
        <v>141.191154153485</v>
      </c>
      <c r="Q185" s="149">
        <f t="shared" si="13"/>
        <v>1.0388410656283709E-2</v>
      </c>
      <c r="R185" s="149">
        <f t="shared" si="15"/>
        <v>5.5910698089506994E-2</v>
      </c>
      <c r="S185" s="149">
        <f t="shared" si="17"/>
        <v>0.20193226164807343</v>
      </c>
    </row>
    <row r="186" spans="11:19" ht="15" x14ac:dyDescent="0.25">
      <c r="K186" s="44">
        <v>40558</v>
      </c>
      <c r="L186" s="18">
        <v>119.11356615323599</v>
      </c>
      <c r="M186" s="147">
        <f t="shared" si="12"/>
        <v>7.0139895163081611E-3</v>
      </c>
      <c r="N186" s="147">
        <f t="shared" si="14"/>
        <v>5.526715790379777E-3</v>
      </c>
      <c r="O186" s="147">
        <f t="shared" si="16"/>
        <v>0.13562642265139346</v>
      </c>
      <c r="P186" s="18">
        <v>142.93787284411999</v>
      </c>
      <c r="Q186" s="149">
        <f t="shared" si="13"/>
        <v>1.2371304003480077E-2</v>
      </c>
      <c r="R186" s="149">
        <f t="shared" si="15"/>
        <v>3.4981767778103245E-2</v>
      </c>
      <c r="S186" s="149">
        <f t="shared" si="17"/>
        <v>0.21769311841089611</v>
      </c>
    </row>
    <row r="187" spans="11:19" ht="15" x14ac:dyDescent="0.25">
      <c r="K187" s="44">
        <v>40589</v>
      </c>
      <c r="L187" s="18">
        <v>122.01274285747</v>
      </c>
      <c r="M187" s="147">
        <f t="shared" si="12"/>
        <v>2.4339601255026766E-2</v>
      </c>
      <c r="N187" s="147">
        <f t="shared" si="14"/>
        <v>3.6492721218473578E-2</v>
      </c>
      <c r="O187" s="147">
        <f t="shared" si="16"/>
        <v>0.15014882492874038</v>
      </c>
      <c r="P187" s="18">
        <v>141.69058848105701</v>
      </c>
      <c r="Q187" s="149">
        <f t="shared" si="13"/>
        <v>-8.7260593588320834E-3</v>
      </c>
      <c r="R187" s="149">
        <f t="shared" si="15"/>
        <v>1.3962449408839728E-2</v>
      </c>
      <c r="S187" s="149">
        <f t="shared" si="17"/>
        <v>0.19854028122171852</v>
      </c>
    </row>
    <row r="188" spans="11:19" ht="15" x14ac:dyDescent="0.25">
      <c r="K188" s="44">
        <v>40617</v>
      </c>
      <c r="L188" s="18">
        <v>121.88256111730099</v>
      </c>
      <c r="M188" s="147">
        <f t="shared" si="12"/>
        <v>-1.0669520012436262E-3</v>
      </c>
      <c r="N188" s="147">
        <f t="shared" si="14"/>
        <v>3.0423721554105221E-2</v>
      </c>
      <c r="O188" s="147">
        <f t="shared" si="16"/>
        <v>0.11250101944800628</v>
      </c>
      <c r="P188" s="18">
        <v>139.37649024869401</v>
      </c>
      <c r="Q188" s="149">
        <f t="shared" si="13"/>
        <v>-1.6332053223650611E-2</v>
      </c>
      <c r="R188" s="149">
        <f t="shared" si="15"/>
        <v>-1.2852532551850371E-2</v>
      </c>
      <c r="S188" s="149">
        <f t="shared" si="17"/>
        <v>0.17120341699227515</v>
      </c>
    </row>
    <row r="189" spans="11:19" ht="15" x14ac:dyDescent="0.25">
      <c r="K189" s="44">
        <v>40648</v>
      </c>
      <c r="L189" s="18">
        <v>120.787377459376</v>
      </c>
      <c r="M189" s="147">
        <f t="shared" si="12"/>
        <v>-8.9855648575597469E-3</v>
      </c>
      <c r="N189" s="147">
        <f t="shared" si="14"/>
        <v>1.4052230658485154E-2</v>
      </c>
      <c r="O189" s="147">
        <f t="shared" si="16"/>
        <v>5.8538794657606585E-2</v>
      </c>
      <c r="P189" s="18">
        <v>137.53671990948001</v>
      </c>
      <c r="Q189" s="149">
        <f t="shared" si="13"/>
        <v>-1.3200004792280562E-2</v>
      </c>
      <c r="R189" s="149">
        <f t="shared" si="15"/>
        <v>-3.7786716894340322E-2</v>
      </c>
      <c r="S189" s="149">
        <f t="shared" si="17"/>
        <v>0.14497195193186263</v>
      </c>
    </row>
    <row r="190" spans="11:19" ht="15" x14ac:dyDescent="0.25">
      <c r="K190" s="44">
        <v>40678</v>
      </c>
      <c r="L190" s="18">
        <v>119.35172607903699</v>
      </c>
      <c r="M190" s="147">
        <f t="shared" si="12"/>
        <v>-1.1885773253267784E-2</v>
      </c>
      <c r="N190" s="147">
        <f t="shared" si="14"/>
        <v>-2.1809334960541715E-2</v>
      </c>
      <c r="O190" s="147">
        <f t="shared" si="16"/>
        <v>1.6510173054831601E-2</v>
      </c>
      <c r="P190" s="18">
        <v>139.04298481354701</v>
      </c>
      <c r="Q190" s="149">
        <f t="shared" si="13"/>
        <v>1.0951729145920686E-2</v>
      </c>
      <c r="R190" s="149">
        <f t="shared" si="15"/>
        <v>-1.8685811781097628E-2</v>
      </c>
      <c r="S190" s="149">
        <f t="shared" si="17"/>
        <v>0.14966559837888527</v>
      </c>
    </row>
    <row r="191" spans="11:19" ht="15" x14ac:dyDescent="0.25">
      <c r="K191" s="44">
        <v>40709</v>
      </c>
      <c r="L191" s="18">
        <v>119.567605806945</v>
      </c>
      <c r="M191" s="147">
        <f t="shared" si="12"/>
        <v>1.8087692151602663E-3</v>
      </c>
      <c r="N191" s="147">
        <f t="shared" si="14"/>
        <v>-1.8993326765820551E-2</v>
      </c>
      <c r="O191" s="147">
        <f t="shared" si="16"/>
        <v>1.379951278013225E-2</v>
      </c>
      <c r="P191" s="18">
        <v>141.223355447659</v>
      </c>
      <c r="Q191" s="149">
        <f t="shared" si="13"/>
        <v>1.5681270342662756E-2</v>
      </c>
      <c r="R191" s="149">
        <f t="shared" si="15"/>
        <v>1.3250909071318873E-2</v>
      </c>
      <c r="S191" s="149">
        <f t="shared" si="17"/>
        <v>0.1515034188512665</v>
      </c>
    </row>
    <row r="192" spans="11:19" ht="15" x14ac:dyDescent="0.25">
      <c r="K192" s="44">
        <v>40739</v>
      </c>
      <c r="L192" s="18">
        <v>118.481216959869</v>
      </c>
      <c r="M192" s="147">
        <f t="shared" si="12"/>
        <v>-9.0859797663765951E-3</v>
      </c>
      <c r="N192" s="147">
        <f t="shared" si="14"/>
        <v>-1.9092727634413831E-2</v>
      </c>
      <c r="O192" s="147">
        <f t="shared" si="16"/>
        <v>1.8111015383899698E-2</v>
      </c>
      <c r="P192" s="18">
        <v>143.59605232010699</v>
      </c>
      <c r="Q192" s="149">
        <f t="shared" si="13"/>
        <v>1.680102320842658E-2</v>
      </c>
      <c r="R192" s="149">
        <f t="shared" si="15"/>
        <v>4.4056106722735189E-2</v>
      </c>
      <c r="S192" s="149">
        <f t="shared" si="17"/>
        <v>0.15643666049833538</v>
      </c>
    </row>
    <row r="193" spans="11:19" ht="15" x14ac:dyDescent="0.25">
      <c r="K193" s="44">
        <v>40770</v>
      </c>
      <c r="L193" s="18">
        <v>118.048577237375</v>
      </c>
      <c r="M193" s="147">
        <f t="shared" si="12"/>
        <v>-3.6515469168462156E-3</v>
      </c>
      <c r="N193" s="147">
        <f t="shared" si="14"/>
        <v>-1.0918558821671587E-2</v>
      </c>
      <c r="O193" s="147">
        <f t="shared" si="16"/>
        <v>1.7832419105560771E-2</v>
      </c>
      <c r="P193" s="18">
        <v>145.45592584748201</v>
      </c>
      <c r="Q193" s="149">
        <f t="shared" si="13"/>
        <v>1.2952121575243281E-2</v>
      </c>
      <c r="R193" s="149">
        <f t="shared" si="15"/>
        <v>4.6122003512328202E-2</v>
      </c>
      <c r="S193" s="149">
        <f t="shared" si="17"/>
        <v>0.1281659086350353</v>
      </c>
    </row>
    <row r="194" spans="11:19" ht="15" x14ac:dyDescent="0.25">
      <c r="K194" s="44">
        <v>40801</v>
      </c>
      <c r="L194" s="18">
        <v>118.38427333678101</v>
      </c>
      <c r="M194" s="147">
        <f t="shared" si="12"/>
        <v>2.8437115233586052E-3</v>
      </c>
      <c r="N194" s="147">
        <f t="shared" si="14"/>
        <v>-9.89676478154633E-3</v>
      </c>
      <c r="O194" s="147">
        <f t="shared" si="16"/>
        <v>1.3450811665673745E-2</v>
      </c>
      <c r="P194" s="18">
        <v>148.95296408677601</v>
      </c>
      <c r="Q194" s="149">
        <f t="shared" si="13"/>
        <v>2.4041909732579914E-2</v>
      </c>
      <c r="R194" s="149">
        <f t="shared" si="15"/>
        <v>5.4733217565998027E-2</v>
      </c>
      <c r="S194" s="149">
        <f t="shared" si="17"/>
        <v>0.11395808919015593</v>
      </c>
    </row>
    <row r="195" spans="11:19" ht="15" x14ac:dyDescent="0.25">
      <c r="K195" s="44">
        <v>40831</v>
      </c>
      <c r="L195" s="18">
        <v>121.179518895211</v>
      </c>
      <c r="M195" s="147">
        <f t="shared" si="12"/>
        <v>2.3611629143324153E-2</v>
      </c>
      <c r="N195" s="147">
        <f t="shared" si="14"/>
        <v>2.2774090312188022E-2</v>
      </c>
      <c r="O195" s="147">
        <f t="shared" si="16"/>
        <v>2.2966968338471672E-2</v>
      </c>
      <c r="P195" s="18">
        <v>151.31162631147501</v>
      </c>
      <c r="Q195" s="149">
        <f t="shared" si="13"/>
        <v>1.5834946549468487E-2</v>
      </c>
      <c r="R195" s="149">
        <f t="shared" si="15"/>
        <v>5.3731101006651016E-2</v>
      </c>
      <c r="S195" s="149">
        <f t="shared" si="17"/>
        <v>9.5614278911331674E-2</v>
      </c>
    </row>
    <row r="196" spans="11:19" ht="15" x14ac:dyDescent="0.25">
      <c r="K196" s="44">
        <v>40862</v>
      </c>
      <c r="L196" s="18">
        <v>123.562757813478</v>
      </c>
      <c r="M196" s="147">
        <f t="shared" si="12"/>
        <v>1.9667010894208081E-2</v>
      </c>
      <c r="N196" s="147">
        <f t="shared" si="14"/>
        <v>4.6711114230669315E-2</v>
      </c>
      <c r="O196" s="147">
        <f t="shared" si="16"/>
        <v>4.9660028026409231E-2</v>
      </c>
      <c r="P196" s="18">
        <v>153.496284910866</v>
      </c>
      <c r="Q196" s="149">
        <f t="shared" si="13"/>
        <v>1.4438141024893048E-2</v>
      </c>
      <c r="R196" s="149">
        <f t="shared" si="15"/>
        <v>5.5276943971431791E-2</v>
      </c>
      <c r="S196" s="149">
        <f t="shared" si="17"/>
        <v>9.8446062592129513E-2</v>
      </c>
    </row>
    <row r="197" spans="11:19" ht="15" x14ac:dyDescent="0.25">
      <c r="K197" s="44">
        <v>40892</v>
      </c>
      <c r="L197" s="18">
        <v>125.728510450296</v>
      </c>
      <c r="M197" s="147">
        <f t="shared" si="12"/>
        <v>1.7527551789409568E-2</v>
      </c>
      <c r="N197" s="147">
        <f t="shared" si="14"/>
        <v>6.2037269871328515E-2</v>
      </c>
      <c r="O197" s="147">
        <f t="shared" si="16"/>
        <v>6.2938278093487954E-2</v>
      </c>
      <c r="P197" s="18">
        <v>152.45941895670501</v>
      </c>
      <c r="Q197" s="149">
        <f t="shared" si="13"/>
        <v>-6.7549905508337282E-3</v>
      </c>
      <c r="R197" s="149">
        <f t="shared" si="15"/>
        <v>2.3540685419903618E-2</v>
      </c>
      <c r="S197" s="149">
        <f t="shared" si="17"/>
        <v>7.9808574912353158E-2</v>
      </c>
    </row>
    <row r="198" spans="11:19" ht="15" x14ac:dyDescent="0.25">
      <c r="K198" s="44">
        <v>40923</v>
      </c>
      <c r="L198" s="18">
        <v>126.43516216259199</v>
      </c>
      <c r="M198" s="147">
        <f t="shared" si="12"/>
        <v>5.6204572039000311E-3</v>
      </c>
      <c r="N198" s="147">
        <f t="shared" si="14"/>
        <v>4.3370722340676737E-2</v>
      </c>
      <c r="O198" s="147">
        <f t="shared" si="16"/>
        <v>6.1467356286999175E-2</v>
      </c>
      <c r="P198" s="18">
        <v>151.47566707342</v>
      </c>
      <c r="Q198" s="149">
        <f t="shared" si="13"/>
        <v>-6.4525490784165251E-3</v>
      </c>
      <c r="R198" s="149">
        <f t="shared" si="15"/>
        <v>1.0841252978626148E-3</v>
      </c>
      <c r="S198" s="149">
        <f t="shared" si="17"/>
        <v>5.9730805135255194E-2</v>
      </c>
    </row>
    <row r="199" spans="11:19" ht="15" x14ac:dyDescent="0.25">
      <c r="K199" s="44">
        <v>40954</v>
      </c>
      <c r="L199" s="18">
        <v>127.066056683197</v>
      </c>
      <c r="M199" s="147">
        <f t="shared" si="12"/>
        <v>4.98986602946494E-3</v>
      </c>
      <c r="N199" s="147">
        <f t="shared" si="14"/>
        <v>2.8352384907168737E-2</v>
      </c>
      <c r="O199" s="147">
        <f t="shared" si="16"/>
        <v>4.1416279212983964E-2</v>
      </c>
      <c r="P199" s="18">
        <v>148.53020256413799</v>
      </c>
      <c r="Q199" s="149">
        <f t="shared" si="13"/>
        <v>-1.9445133110748025E-2</v>
      </c>
      <c r="R199" s="149">
        <f t="shared" si="15"/>
        <v>-3.2353111019017611E-2</v>
      </c>
      <c r="S199" s="149">
        <f t="shared" si="17"/>
        <v>4.8271477706477217E-2</v>
      </c>
    </row>
    <row r="200" spans="11:19" ht="15" x14ac:dyDescent="0.25">
      <c r="K200" s="44">
        <v>40983</v>
      </c>
      <c r="L200" s="18">
        <v>125.478011813202</v>
      </c>
      <c r="M200" s="147">
        <f t="shared" ref="M200:M263" si="18">L200/L199-1</f>
        <v>-1.2497789822456973E-2</v>
      </c>
      <c r="N200" s="147">
        <f t="shared" si="14"/>
        <v>-1.9923773549598289E-3</v>
      </c>
      <c r="O200" s="147">
        <f t="shared" si="16"/>
        <v>2.9499303780142094E-2</v>
      </c>
      <c r="P200" s="18">
        <v>147.58114180714</v>
      </c>
      <c r="Q200" s="149">
        <f t="shared" ref="Q200:Q263" si="19">P200/P199-1</f>
        <v>-6.3896819678016525E-3</v>
      </c>
      <c r="R200" s="149">
        <f t="shared" si="15"/>
        <v>-3.1997217246054976E-2</v>
      </c>
      <c r="S200" s="149">
        <f t="shared" si="17"/>
        <v>5.8866825702140746E-2</v>
      </c>
    </row>
    <row r="201" spans="11:19" ht="15" x14ac:dyDescent="0.25">
      <c r="K201" s="44">
        <v>41014</v>
      </c>
      <c r="L201" s="18">
        <v>124.97234416549399</v>
      </c>
      <c r="M201" s="147">
        <f t="shared" si="18"/>
        <v>-4.0299303471654779E-3</v>
      </c>
      <c r="N201" s="147">
        <f t="shared" si="14"/>
        <v>-1.1569708711385629E-2</v>
      </c>
      <c r="O201" s="147">
        <f t="shared" si="16"/>
        <v>3.4647384471324427E-2</v>
      </c>
      <c r="P201" s="18">
        <v>147.45266665024801</v>
      </c>
      <c r="Q201" s="149">
        <f t="shared" si="19"/>
        <v>-8.7053911711754139E-4</v>
      </c>
      <c r="R201" s="149">
        <f t="shared" si="15"/>
        <v>-2.6558723925091177E-2</v>
      </c>
      <c r="S201" s="149">
        <f t="shared" si="17"/>
        <v>7.209672258647859E-2</v>
      </c>
    </row>
    <row r="202" spans="11:19" ht="15" x14ac:dyDescent="0.25">
      <c r="K202" s="44">
        <v>41044</v>
      </c>
      <c r="L202" s="18">
        <v>123.76528624291301</v>
      </c>
      <c r="M202" s="147">
        <f t="shared" si="18"/>
        <v>-9.6586003138625642E-3</v>
      </c>
      <c r="N202" s="147">
        <f t="shared" ref="N202:N265" si="20">L202/L199-1</f>
        <v>-2.5976807075342889E-2</v>
      </c>
      <c r="O202" s="147">
        <f t="shared" si="16"/>
        <v>3.6979441428046655E-2</v>
      </c>
      <c r="P202" s="18">
        <v>149.56220922115901</v>
      </c>
      <c r="Q202" s="149">
        <f t="shared" si="19"/>
        <v>1.4306574569551644E-2</v>
      </c>
      <c r="R202" s="149">
        <f t="shared" ref="R202:R265" si="21">P202/P199-1</f>
        <v>6.9481266382531714E-3</v>
      </c>
      <c r="S202" s="149">
        <f t="shared" si="17"/>
        <v>7.5654477798487996E-2</v>
      </c>
    </row>
    <row r="203" spans="11:19" ht="15" x14ac:dyDescent="0.25">
      <c r="K203" s="44">
        <v>41075</v>
      </c>
      <c r="L203" s="18">
        <v>125.183716385262</v>
      </c>
      <c r="M203" s="147">
        <f t="shared" si="18"/>
        <v>1.1460646077811054E-2</v>
      </c>
      <c r="N203" s="147">
        <f t="shared" si="20"/>
        <v>-2.3453944136293536E-3</v>
      </c>
      <c r="O203" s="147">
        <f t="shared" si="16"/>
        <v>4.6970168386450961E-2</v>
      </c>
      <c r="P203" s="18">
        <v>150.38579156314299</v>
      </c>
      <c r="Q203" s="149">
        <f t="shared" si="19"/>
        <v>5.5066205980291993E-3</v>
      </c>
      <c r="R203" s="149">
        <f t="shared" si="21"/>
        <v>1.9004120185410533E-2</v>
      </c>
      <c r="S203" s="149">
        <f t="shared" si="17"/>
        <v>6.4879042750686011E-2</v>
      </c>
    </row>
    <row r="204" spans="11:19" ht="15" x14ac:dyDescent="0.25">
      <c r="K204" s="44">
        <v>41105</v>
      </c>
      <c r="L204" s="18">
        <v>126.22551894889</v>
      </c>
      <c r="M204" s="147">
        <f t="shared" si="18"/>
        <v>8.3221891289899652E-3</v>
      </c>
      <c r="N204" s="147">
        <f t="shared" si="20"/>
        <v>1.0027616844063392E-2</v>
      </c>
      <c r="O204" s="147">
        <f t="shared" si="16"/>
        <v>6.5363119891350241E-2</v>
      </c>
      <c r="P204" s="18">
        <v>153.11428663679499</v>
      </c>
      <c r="Q204" s="149">
        <f t="shared" si="19"/>
        <v>1.8143303601300564E-2</v>
      </c>
      <c r="R204" s="149">
        <f t="shared" si="21"/>
        <v>3.839618580772175E-2</v>
      </c>
      <c r="S204" s="149">
        <f t="shared" si="17"/>
        <v>6.628479100156448E-2</v>
      </c>
    </row>
    <row r="205" spans="11:19" ht="15" x14ac:dyDescent="0.25">
      <c r="K205" s="44">
        <v>41136</v>
      </c>
      <c r="L205" s="18">
        <v>127.826953361029</v>
      </c>
      <c r="M205" s="147">
        <f t="shared" si="18"/>
        <v>1.2687089151817599E-2</v>
      </c>
      <c r="N205" s="147">
        <f t="shared" si="20"/>
        <v>3.2817498681691593E-2</v>
      </c>
      <c r="O205" s="147">
        <f t="shared" si="16"/>
        <v>8.2833494079233239E-2</v>
      </c>
      <c r="P205" s="18">
        <v>155.62945807855601</v>
      </c>
      <c r="Q205" s="149">
        <f t="shared" si="19"/>
        <v>1.6426758710813782E-2</v>
      </c>
      <c r="R205" s="149">
        <f t="shared" si="21"/>
        <v>4.0566723967184082E-2</v>
      </c>
      <c r="S205" s="149">
        <f t="shared" si="17"/>
        <v>6.9942370321450342E-2</v>
      </c>
    </row>
    <row r="206" spans="11:19" ht="15" x14ac:dyDescent="0.25">
      <c r="K206" s="44">
        <v>41167</v>
      </c>
      <c r="L206" s="18">
        <v>127.77457478423</v>
      </c>
      <c r="M206" s="147">
        <f t="shared" si="18"/>
        <v>-4.0976159895689257E-4</v>
      </c>
      <c r="N206" s="147">
        <f t="shared" si="20"/>
        <v>2.0696448977392867E-2</v>
      </c>
      <c r="O206" s="147">
        <f t="shared" si="16"/>
        <v>7.9320514311350676E-2</v>
      </c>
      <c r="P206" s="18">
        <v>160.35179595925001</v>
      </c>
      <c r="Q206" s="149">
        <f t="shared" si="19"/>
        <v>3.0343470567830044E-2</v>
      </c>
      <c r="R206" s="149">
        <f t="shared" si="21"/>
        <v>6.6269587655310991E-2</v>
      </c>
      <c r="S206" s="149">
        <f t="shared" si="17"/>
        <v>7.6526384972328332E-2</v>
      </c>
    </row>
    <row r="207" spans="11:19" ht="15" x14ac:dyDescent="0.25">
      <c r="K207" s="44">
        <v>41197</v>
      </c>
      <c r="L207" s="18">
        <v>128.35519748339601</v>
      </c>
      <c r="M207" s="147">
        <f t="shared" si="18"/>
        <v>4.5441176395735194E-3</v>
      </c>
      <c r="N207" s="147">
        <f t="shared" si="20"/>
        <v>1.6872012507774592E-2</v>
      </c>
      <c r="O207" s="147">
        <f t="shared" si="16"/>
        <v>5.9215275432724868E-2</v>
      </c>
      <c r="P207" s="18">
        <v>162.291579338731</v>
      </c>
      <c r="Q207" s="149">
        <f t="shared" si="19"/>
        <v>1.2097048042879033E-2</v>
      </c>
      <c r="R207" s="149">
        <f t="shared" si="21"/>
        <v>5.9937533613082294E-2</v>
      </c>
      <c r="S207" s="149">
        <f t="shared" si="17"/>
        <v>7.2565164322890618E-2</v>
      </c>
    </row>
    <row r="208" spans="11:19" ht="15" x14ac:dyDescent="0.25">
      <c r="K208" s="44">
        <v>41228</v>
      </c>
      <c r="L208" s="18">
        <v>128.73181597777699</v>
      </c>
      <c r="M208" s="147">
        <f t="shared" si="18"/>
        <v>2.9341896687096192E-3</v>
      </c>
      <c r="N208" s="147">
        <f t="shared" si="20"/>
        <v>7.0788092257221269E-3</v>
      </c>
      <c r="O208" s="147">
        <f t="shared" si="16"/>
        <v>4.1833463867016141E-2</v>
      </c>
      <c r="P208" s="18">
        <v>163.239876801717</v>
      </c>
      <c r="Q208" s="149">
        <f t="shared" si="19"/>
        <v>5.8431710804092152E-3</v>
      </c>
      <c r="R208" s="149">
        <f t="shared" si="21"/>
        <v>4.8900888155245958E-2</v>
      </c>
      <c r="S208" s="149">
        <f t="shared" si="17"/>
        <v>6.347770499142058E-2</v>
      </c>
    </row>
    <row r="209" spans="11:19" ht="15" x14ac:dyDescent="0.25">
      <c r="K209" s="44">
        <v>41258</v>
      </c>
      <c r="L209" s="18">
        <v>130.17271717833799</v>
      </c>
      <c r="M209" s="147">
        <f t="shared" si="18"/>
        <v>1.119304648673447E-2</v>
      </c>
      <c r="N209" s="147">
        <f t="shared" si="20"/>
        <v>1.8768541379673431E-2</v>
      </c>
      <c r="O209" s="147">
        <f t="shared" si="16"/>
        <v>3.5347644795322042E-2</v>
      </c>
      <c r="P209" s="18">
        <v>162.63981962304501</v>
      </c>
      <c r="Q209" s="149">
        <f t="shared" si="19"/>
        <v>-3.6759227612065404E-3</v>
      </c>
      <c r="R209" s="149">
        <f t="shared" si="21"/>
        <v>1.4268774790501704E-2</v>
      </c>
      <c r="S209" s="149">
        <f t="shared" si="17"/>
        <v>6.6774494721320021E-2</v>
      </c>
    </row>
    <row r="210" spans="11:19" ht="15" x14ac:dyDescent="0.25">
      <c r="K210" s="44">
        <v>41289</v>
      </c>
      <c r="L210" s="18">
        <v>130.00513939426901</v>
      </c>
      <c r="M210" s="147">
        <f t="shared" si="18"/>
        <v>-1.287349513027336E-3</v>
      </c>
      <c r="N210" s="147">
        <f t="shared" si="20"/>
        <v>1.2854500193390628E-2</v>
      </c>
      <c r="O210" s="147">
        <f t="shared" si="16"/>
        <v>2.8235636120639729E-2</v>
      </c>
      <c r="P210" s="18">
        <v>162.15624211049399</v>
      </c>
      <c r="Q210" s="149">
        <f t="shared" si="19"/>
        <v>-2.9733033009494703E-3</v>
      </c>
      <c r="R210" s="149">
        <f t="shared" si="21"/>
        <v>-8.3391405018329312E-4</v>
      </c>
      <c r="S210" s="149">
        <f t="shared" si="17"/>
        <v>7.0510170005702255E-2</v>
      </c>
    </row>
    <row r="211" spans="11:19" ht="15" x14ac:dyDescent="0.25">
      <c r="K211" s="44">
        <v>41320</v>
      </c>
      <c r="L211" s="18">
        <v>130.37979868022299</v>
      </c>
      <c r="M211" s="147">
        <f t="shared" si="18"/>
        <v>2.8818805756420929E-3</v>
      </c>
      <c r="N211" s="147">
        <f t="shared" si="20"/>
        <v>1.2801673696038796E-2</v>
      </c>
      <c r="O211" s="147">
        <f t="shared" ref="O211:O274" si="22">L211/L199-1</f>
        <v>2.6078892219720373E-2</v>
      </c>
      <c r="P211" s="18">
        <v>163.27627266079801</v>
      </c>
      <c r="Q211" s="149">
        <f t="shared" si="19"/>
        <v>6.9071072178696902E-3</v>
      </c>
      <c r="R211" s="149">
        <f t="shared" si="21"/>
        <v>2.2295936381544479E-4</v>
      </c>
      <c r="S211" s="149">
        <f t="shared" ref="S211:S274" si="23">P211/P199-1</f>
        <v>9.9279943352210909E-2</v>
      </c>
    </row>
    <row r="212" spans="11:19" ht="15" x14ac:dyDescent="0.25">
      <c r="K212" s="44">
        <v>41348</v>
      </c>
      <c r="L212" s="18">
        <v>130.93668617822999</v>
      </c>
      <c r="M212" s="147">
        <f t="shared" si="18"/>
        <v>4.2712713445189898E-3</v>
      </c>
      <c r="N212" s="147">
        <f t="shared" si="20"/>
        <v>5.8688872480503473E-3</v>
      </c>
      <c r="O212" s="147">
        <f t="shared" si="22"/>
        <v>4.3503035202329121E-2</v>
      </c>
      <c r="P212" s="18">
        <v>163.69385606320299</v>
      </c>
      <c r="Q212" s="149">
        <f t="shared" si="19"/>
        <v>2.5575265505508593E-3</v>
      </c>
      <c r="R212" s="149">
        <f t="shared" si="21"/>
        <v>6.4808018270121615E-3</v>
      </c>
      <c r="S212" s="149">
        <f t="shared" si="23"/>
        <v>0.10917868000451691</v>
      </c>
    </row>
    <row r="213" spans="11:19" ht="15" x14ac:dyDescent="0.25">
      <c r="K213" s="44">
        <v>41379</v>
      </c>
      <c r="L213" s="18">
        <v>132.50368309205101</v>
      </c>
      <c r="M213" s="147">
        <f t="shared" si="18"/>
        <v>1.196759257896618E-2</v>
      </c>
      <c r="N213" s="147">
        <f t="shared" si="20"/>
        <v>1.9218807113498881E-2</v>
      </c>
      <c r="O213" s="147">
        <f t="shared" si="22"/>
        <v>6.0264044632016178E-2</v>
      </c>
      <c r="P213" s="18">
        <v>165.26909951217201</v>
      </c>
      <c r="Q213" s="149">
        <f t="shared" si="19"/>
        <v>9.6231067362773093E-3</v>
      </c>
      <c r="R213" s="149">
        <f t="shared" si="21"/>
        <v>1.9196654789008338E-2</v>
      </c>
      <c r="S213" s="149">
        <f t="shared" si="23"/>
        <v>0.12082814957957932</v>
      </c>
    </row>
    <row r="214" spans="11:19" ht="15" x14ac:dyDescent="0.25">
      <c r="K214" s="44">
        <v>41409</v>
      </c>
      <c r="L214" s="18">
        <v>135.27231264400501</v>
      </c>
      <c r="M214" s="147">
        <f t="shared" si="18"/>
        <v>2.0894736563893179E-2</v>
      </c>
      <c r="N214" s="147">
        <f t="shared" si="20"/>
        <v>3.7525092179208519E-2</v>
      </c>
      <c r="O214" s="147">
        <f t="shared" si="22"/>
        <v>9.2974587223975558E-2</v>
      </c>
      <c r="P214" s="18">
        <v>166.28429149713301</v>
      </c>
      <c r="Q214" s="149">
        <f t="shared" si="19"/>
        <v>6.1426605938894596E-3</v>
      </c>
      <c r="R214" s="149">
        <f t="shared" si="21"/>
        <v>1.8422877906969726E-2</v>
      </c>
      <c r="S214" s="149">
        <f t="shared" si="23"/>
        <v>0.11180686861376121</v>
      </c>
    </row>
    <row r="215" spans="11:19" ht="15" x14ac:dyDescent="0.25">
      <c r="K215" s="44">
        <v>41440</v>
      </c>
      <c r="L215" s="18">
        <v>137.986707230588</v>
      </c>
      <c r="M215" s="147">
        <f t="shared" si="18"/>
        <v>2.006615051911198E-2</v>
      </c>
      <c r="N215" s="147">
        <f t="shared" si="20"/>
        <v>5.3842977534665604E-2</v>
      </c>
      <c r="O215" s="147">
        <f t="shared" si="22"/>
        <v>0.10227361205609098</v>
      </c>
      <c r="P215" s="18">
        <v>168.79213596908099</v>
      </c>
      <c r="Q215" s="149">
        <f t="shared" si="19"/>
        <v>1.5081667963754875E-2</v>
      </c>
      <c r="R215" s="149">
        <f t="shared" si="21"/>
        <v>3.1145212340220718E-2</v>
      </c>
      <c r="S215" s="149">
        <f t="shared" si="23"/>
        <v>0.12239417178058121</v>
      </c>
    </row>
    <row r="216" spans="11:19" ht="15" x14ac:dyDescent="0.25">
      <c r="K216" s="44">
        <v>41470</v>
      </c>
      <c r="L216" s="18">
        <v>141.99192124956301</v>
      </c>
      <c r="M216" s="147">
        <f t="shared" si="18"/>
        <v>2.9026085913347766E-2</v>
      </c>
      <c r="N216" s="147">
        <f t="shared" si="20"/>
        <v>7.1607354121020705E-2</v>
      </c>
      <c r="O216" s="147">
        <f t="shared" si="22"/>
        <v>0.12490661501702349</v>
      </c>
      <c r="P216" s="18">
        <v>169.72490000916801</v>
      </c>
      <c r="Q216" s="149">
        <f t="shared" si="19"/>
        <v>5.5261107677309074E-3</v>
      </c>
      <c r="R216" s="149">
        <f t="shared" si="21"/>
        <v>2.6960880831010003E-2</v>
      </c>
      <c r="S216" s="149">
        <f t="shared" si="23"/>
        <v>0.10848506522304713</v>
      </c>
    </row>
    <row r="217" spans="11:19" ht="15" x14ac:dyDescent="0.25">
      <c r="K217" s="44">
        <v>41501</v>
      </c>
      <c r="L217" s="18">
        <v>143.64752596341501</v>
      </c>
      <c r="M217" s="147">
        <f t="shared" si="18"/>
        <v>1.1659851485086525E-2</v>
      </c>
      <c r="N217" s="147">
        <f t="shared" si="20"/>
        <v>6.1913729097328174E-2</v>
      </c>
      <c r="O217" s="147">
        <f t="shared" si="22"/>
        <v>0.12376554542220108</v>
      </c>
      <c r="P217" s="18">
        <v>170.24185700951799</v>
      </c>
      <c r="Q217" s="149">
        <f t="shared" si="19"/>
        <v>3.0458524372207751E-3</v>
      </c>
      <c r="R217" s="149">
        <f t="shared" si="21"/>
        <v>2.3799996239892707E-2</v>
      </c>
      <c r="S217" s="149">
        <f t="shared" si="23"/>
        <v>9.3892243225483618E-2</v>
      </c>
    </row>
    <row r="218" spans="11:19" ht="15" x14ac:dyDescent="0.25">
      <c r="K218" s="44">
        <v>41532</v>
      </c>
      <c r="L218" s="18">
        <v>146.38594874649101</v>
      </c>
      <c r="M218" s="147">
        <f t="shared" si="18"/>
        <v>1.9063487273518698E-2</v>
      </c>
      <c r="N218" s="147">
        <f t="shared" si="20"/>
        <v>6.0869932216493394E-2</v>
      </c>
      <c r="O218" s="147">
        <f t="shared" si="22"/>
        <v>0.14565788220144427</v>
      </c>
      <c r="P218" s="18">
        <v>171.553920010919</v>
      </c>
      <c r="Q218" s="149">
        <f t="shared" si="19"/>
        <v>7.707052921348545E-3</v>
      </c>
      <c r="R218" s="149">
        <f t="shared" si="21"/>
        <v>1.6362042141251809E-2</v>
      </c>
      <c r="S218" s="149">
        <f t="shared" si="23"/>
        <v>6.9859673130918676E-2</v>
      </c>
    </row>
    <row r="219" spans="11:19" ht="15" x14ac:dyDescent="0.25">
      <c r="K219" s="44">
        <v>41562</v>
      </c>
      <c r="L219" s="18">
        <v>147.21933996774899</v>
      </c>
      <c r="M219" s="147">
        <f t="shared" si="18"/>
        <v>5.6931094028787044E-3</v>
      </c>
      <c r="N219" s="147">
        <f t="shared" si="20"/>
        <v>3.6814902370384539E-2</v>
      </c>
      <c r="O219" s="147">
        <f t="shared" si="22"/>
        <v>0.1469682790741158</v>
      </c>
      <c r="P219" s="18">
        <v>173.96923992200499</v>
      </c>
      <c r="Q219" s="149">
        <f t="shared" si="19"/>
        <v>1.4079071530002096E-2</v>
      </c>
      <c r="R219" s="149">
        <f t="shared" si="21"/>
        <v>2.5007172858005688E-2</v>
      </c>
      <c r="S219" s="149">
        <f t="shared" si="23"/>
        <v>7.1954815097958091E-2</v>
      </c>
    </row>
    <row r="220" spans="11:19" ht="15" x14ac:dyDescent="0.25">
      <c r="K220" s="44">
        <v>41593</v>
      </c>
      <c r="L220" s="18">
        <v>148.51919159435599</v>
      </c>
      <c r="M220" s="147">
        <f t="shared" si="18"/>
        <v>8.8293537173291803E-3</v>
      </c>
      <c r="N220" s="147">
        <f t="shared" si="20"/>
        <v>3.3914023915606606E-2</v>
      </c>
      <c r="O220" s="147">
        <f t="shared" si="22"/>
        <v>0.1537100635634232</v>
      </c>
      <c r="P220" s="18">
        <v>176.42250900690499</v>
      </c>
      <c r="Q220" s="149">
        <f t="shared" si="19"/>
        <v>1.4101740549075537E-2</v>
      </c>
      <c r="R220" s="149">
        <f t="shared" si="21"/>
        <v>3.6305125578144137E-2</v>
      </c>
      <c r="S220" s="149">
        <f t="shared" si="23"/>
        <v>8.0756200405618817E-2</v>
      </c>
    </row>
    <row r="221" spans="11:19" ht="15" x14ac:dyDescent="0.25">
      <c r="K221" s="44">
        <v>41623</v>
      </c>
      <c r="L221" s="18">
        <v>147.00247305375899</v>
      </c>
      <c r="M221" s="147">
        <f t="shared" si="18"/>
        <v>-1.0212273069325262E-2</v>
      </c>
      <c r="N221" s="147">
        <f t="shared" si="20"/>
        <v>4.2116358335435589E-3</v>
      </c>
      <c r="O221" s="147">
        <f t="shared" si="22"/>
        <v>0.12928788950732328</v>
      </c>
      <c r="P221" s="18">
        <v>176.649222658816</v>
      </c>
      <c r="Q221" s="149">
        <f t="shared" si="19"/>
        <v>1.2850608076440118E-3</v>
      </c>
      <c r="R221" s="149">
        <f t="shared" si="21"/>
        <v>2.9700881492959796E-2</v>
      </c>
      <c r="S221" s="149">
        <f t="shared" si="23"/>
        <v>8.6137595751403229E-2</v>
      </c>
    </row>
    <row r="222" spans="11:19" ht="15" x14ac:dyDescent="0.25">
      <c r="K222" s="44">
        <v>41654</v>
      </c>
      <c r="L222" s="18">
        <v>145.90162560120501</v>
      </c>
      <c r="M222" s="147">
        <f t="shared" si="18"/>
        <v>-7.488632195673306E-3</v>
      </c>
      <c r="N222" s="147">
        <f t="shared" si="20"/>
        <v>-8.9506879111986848E-3</v>
      </c>
      <c r="O222" s="147">
        <f t="shared" si="22"/>
        <v>0.12227582910185131</v>
      </c>
      <c r="P222" s="18">
        <v>177.63688150669299</v>
      </c>
      <c r="Q222" s="149">
        <f t="shared" si="19"/>
        <v>5.5910738412054961E-3</v>
      </c>
      <c r="R222" s="149">
        <f t="shared" si="21"/>
        <v>2.108212685376043E-2</v>
      </c>
      <c r="S222" s="149">
        <f t="shared" si="23"/>
        <v>9.5467428171222668E-2</v>
      </c>
    </row>
    <row r="223" spans="11:19" ht="15" x14ac:dyDescent="0.25">
      <c r="K223" s="44">
        <v>41685</v>
      </c>
      <c r="L223" s="18">
        <v>143.99955320118301</v>
      </c>
      <c r="M223" s="147">
        <f t="shared" si="18"/>
        <v>-1.3036677228127402E-2</v>
      </c>
      <c r="N223" s="147">
        <f t="shared" si="20"/>
        <v>-3.0431342540008344E-2</v>
      </c>
      <c r="O223" s="147">
        <f t="shared" si="22"/>
        <v>0.10446215333070596</v>
      </c>
      <c r="P223" s="18">
        <v>178.44384711638301</v>
      </c>
      <c r="Q223" s="149">
        <f t="shared" si="19"/>
        <v>4.5427818977987755E-3</v>
      </c>
      <c r="R223" s="149">
        <f t="shared" si="21"/>
        <v>1.1457370835820768E-2</v>
      </c>
      <c r="S223" s="149">
        <f t="shared" si="23"/>
        <v>9.2895153768577376E-2</v>
      </c>
    </row>
    <row r="224" spans="11:19" ht="15" x14ac:dyDescent="0.25">
      <c r="K224" s="44">
        <v>41713</v>
      </c>
      <c r="L224" s="18">
        <v>144.25844675094001</v>
      </c>
      <c r="M224" s="147">
        <f t="shared" si="18"/>
        <v>1.7978774517120044E-3</v>
      </c>
      <c r="N224" s="147">
        <f t="shared" si="20"/>
        <v>-1.8666531561108424E-2</v>
      </c>
      <c r="O224" s="147">
        <f t="shared" si="22"/>
        <v>0.10174200189071958</v>
      </c>
      <c r="P224" s="18">
        <v>180.31115378515199</v>
      </c>
      <c r="Q224" s="149">
        <f t="shared" si="19"/>
        <v>1.0464393695519769E-2</v>
      </c>
      <c r="R224" s="149">
        <f t="shared" si="21"/>
        <v>2.0729958905104873E-2</v>
      </c>
      <c r="S224" s="149">
        <f t="shared" si="23"/>
        <v>0.10151448638080218</v>
      </c>
    </row>
    <row r="225" spans="11:19" ht="15" x14ac:dyDescent="0.25">
      <c r="K225" s="44">
        <v>41744</v>
      </c>
      <c r="L225" s="18">
        <v>145.46370591509501</v>
      </c>
      <c r="M225" s="147">
        <f t="shared" si="18"/>
        <v>8.3548602615683976E-3</v>
      </c>
      <c r="N225" s="147">
        <f t="shared" si="20"/>
        <v>-3.0014722886431144E-3</v>
      </c>
      <c r="O225" s="147">
        <f t="shared" si="22"/>
        <v>9.7808774221321837E-2</v>
      </c>
      <c r="P225" s="18">
        <v>179.99676573817001</v>
      </c>
      <c r="Q225" s="149">
        <f t="shared" si="19"/>
        <v>-1.7435862417950476E-3</v>
      </c>
      <c r="R225" s="149">
        <f t="shared" si="21"/>
        <v>1.3284877619224034E-2</v>
      </c>
      <c r="S225" s="149">
        <f t="shared" si="23"/>
        <v>8.9113247845301613E-2</v>
      </c>
    </row>
    <row r="226" spans="11:19" ht="15" x14ac:dyDescent="0.25">
      <c r="K226" s="44">
        <v>41774</v>
      </c>
      <c r="L226" s="18">
        <v>148.605349953651</v>
      </c>
      <c r="M226" s="147">
        <f t="shared" si="18"/>
        <v>2.1597442597741434E-2</v>
      </c>
      <c r="N226" s="147">
        <f t="shared" si="20"/>
        <v>3.1984798911377066E-2</v>
      </c>
      <c r="O226" s="147">
        <f t="shared" si="22"/>
        <v>9.8564422009509212E-2</v>
      </c>
      <c r="P226" s="18">
        <v>176.915543123464</v>
      </c>
      <c r="Q226" s="149">
        <f t="shared" si="19"/>
        <v>-1.7118210997124628E-2</v>
      </c>
      <c r="R226" s="149">
        <f t="shared" si="21"/>
        <v>-8.5646214067679471E-3</v>
      </c>
      <c r="S226" s="149">
        <f t="shared" si="23"/>
        <v>6.3934190840355454E-2</v>
      </c>
    </row>
    <row r="227" spans="11:19" ht="15" x14ac:dyDescent="0.25">
      <c r="K227" s="44">
        <v>41805</v>
      </c>
      <c r="L227" s="18">
        <v>150.986782777352</v>
      </c>
      <c r="M227" s="147">
        <f t="shared" si="18"/>
        <v>1.6025215945749904E-2</v>
      </c>
      <c r="N227" s="147">
        <f t="shared" si="20"/>
        <v>4.66408461892589E-2</v>
      </c>
      <c r="O227" s="147">
        <f t="shared" si="22"/>
        <v>9.4212520957107415E-2</v>
      </c>
      <c r="P227" s="18">
        <v>174.32121841396199</v>
      </c>
      <c r="Q227" s="149">
        <f t="shared" si="19"/>
        <v>-1.4664198880996682E-2</v>
      </c>
      <c r="R227" s="149">
        <f t="shared" si="21"/>
        <v>-3.3219993580248741E-2</v>
      </c>
      <c r="S227" s="149">
        <f t="shared" si="23"/>
        <v>3.275675382112464E-2</v>
      </c>
    </row>
    <row r="228" spans="11:19" ht="15" x14ac:dyDescent="0.25">
      <c r="K228" s="44">
        <v>41835</v>
      </c>
      <c r="L228" s="18">
        <v>152.22374590619</v>
      </c>
      <c r="M228" s="147">
        <f t="shared" si="18"/>
        <v>8.1925259024959729E-3</v>
      </c>
      <c r="N228" s="147">
        <f t="shared" si="20"/>
        <v>4.6472348195506052E-2</v>
      </c>
      <c r="O228" s="147">
        <f t="shared" si="22"/>
        <v>7.2059202851715076E-2</v>
      </c>
      <c r="P228" s="18">
        <v>173.61843588409101</v>
      </c>
      <c r="Q228" s="149">
        <f t="shared" si="19"/>
        <v>-4.0315375045283375E-3</v>
      </c>
      <c r="R228" s="149">
        <f t="shared" si="21"/>
        <v>-3.5435802570792596E-2</v>
      </c>
      <c r="S228" s="149">
        <f t="shared" si="23"/>
        <v>2.29402749668004E-2</v>
      </c>
    </row>
    <row r="229" spans="11:19" ht="15" x14ac:dyDescent="0.25">
      <c r="K229" s="44">
        <v>41866</v>
      </c>
      <c r="L229" s="18">
        <v>153.012862373394</v>
      </c>
      <c r="M229" s="147">
        <f t="shared" si="18"/>
        <v>5.1839249028222678E-3</v>
      </c>
      <c r="N229" s="147">
        <f t="shared" si="20"/>
        <v>2.9659177284786065E-2</v>
      </c>
      <c r="O229" s="147">
        <f t="shared" si="22"/>
        <v>6.5196642595600318E-2</v>
      </c>
      <c r="P229" s="18">
        <v>179.54975327391901</v>
      </c>
      <c r="Q229" s="149">
        <f t="shared" si="19"/>
        <v>3.4162946807030359E-2</v>
      </c>
      <c r="R229" s="149">
        <f t="shared" si="21"/>
        <v>1.4889647930010685E-2</v>
      </c>
      <c r="S229" s="149">
        <f t="shared" si="23"/>
        <v>5.467454613045386E-2</v>
      </c>
    </row>
    <row r="230" spans="11:19" ht="15" x14ac:dyDescent="0.25">
      <c r="K230" s="44">
        <v>41897</v>
      </c>
      <c r="L230" s="18">
        <v>153.36482768223101</v>
      </c>
      <c r="M230" s="147">
        <f t="shared" si="18"/>
        <v>2.3002334795758639E-3</v>
      </c>
      <c r="N230" s="147">
        <f t="shared" si="20"/>
        <v>1.5750020373543006E-2</v>
      </c>
      <c r="O230" s="147">
        <f t="shared" si="22"/>
        <v>4.7674513814341068E-2</v>
      </c>
      <c r="P230" s="18">
        <v>184.67382718708501</v>
      </c>
      <c r="Q230" s="149">
        <f t="shared" si="19"/>
        <v>2.8538462569473788E-2</v>
      </c>
      <c r="R230" s="149">
        <f t="shared" si="21"/>
        <v>5.9388116187546469E-2</v>
      </c>
      <c r="S230" s="149">
        <f t="shared" si="23"/>
        <v>7.6476871967314786E-2</v>
      </c>
    </row>
    <row r="231" spans="11:19" ht="15" x14ac:dyDescent="0.25">
      <c r="K231" s="44">
        <v>41927</v>
      </c>
      <c r="L231" s="18">
        <v>154.344807286042</v>
      </c>
      <c r="M231" s="147">
        <f t="shared" si="18"/>
        <v>6.3898588654334176E-3</v>
      </c>
      <c r="N231" s="147">
        <f t="shared" si="20"/>
        <v>1.3933840395434327E-2</v>
      </c>
      <c r="O231" s="147">
        <f t="shared" si="22"/>
        <v>4.8400348214127087E-2</v>
      </c>
      <c r="P231" s="18">
        <v>189.59817997638501</v>
      </c>
      <c r="Q231" s="149">
        <f t="shared" si="19"/>
        <v>2.6665136388338118E-2</v>
      </c>
      <c r="R231" s="149">
        <f t="shared" si="21"/>
        <v>9.2039442763798496E-2</v>
      </c>
      <c r="S231" s="149">
        <f t="shared" si="23"/>
        <v>8.9837376201602703E-2</v>
      </c>
    </row>
    <row r="232" spans="11:19" ht="15" x14ac:dyDescent="0.25">
      <c r="K232" s="44">
        <v>41958</v>
      </c>
      <c r="L232" s="18">
        <v>154.80832515531</v>
      </c>
      <c r="M232" s="147">
        <f t="shared" si="18"/>
        <v>3.0031322557484419E-3</v>
      </c>
      <c r="N232" s="147">
        <f t="shared" si="20"/>
        <v>1.1734064405216849E-2</v>
      </c>
      <c r="O232" s="147">
        <f t="shared" si="22"/>
        <v>4.2345595161406901E-2</v>
      </c>
      <c r="P232" s="18">
        <v>191.82094454740101</v>
      </c>
      <c r="Q232" s="149">
        <f t="shared" si="19"/>
        <v>1.1723554367941924E-2</v>
      </c>
      <c r="R232" s="149">
        <f t="shared" si="21"/>
        <v>6.8344239129981998E-2</v>
      </c>
      <c r="S232" s="149">
        <f t="shared" si="23"/>
        <v>8.7281581172237832E-2</v>
      </c>
    </row>
    <row r="233" spans="11:19" ht="15" x14ac:dyDescent="0.25">
      <c r="K233" s="44">
        <v>41988</v>
      </c>
      <c r="L233" s="18">
        <v>158.30410428633999</v>
      </c>
      <c r="M233" s="147">
        <f t="shared" si="18"/>
        <v>2.2581338100020609E-2</v>
      </c>
      <c r="N233" s="147">
        <f t="shared" si="20"/>
        <v>3.2206058447397545E-2</v>
      </c>
      <c r="O233" s="147">
        <f t="shared" si="22"/>
        <v>7.6880551720024393E-2</v>
      </c>
      <c r="P233" s="18">
        <v>194.907607402944</v>
      </c>
      <c r="Q233" s="149">
        <f t="shared" si="19"/>
        <v>1.6091375542049979E-2</v>
      </c>
      <c r="R233" s="149">
        <f t="shared" si="21"/>
        <v>5.5415433641777367E-2</v>
      </c>
      <c r="S233" s="149">
        <f t="shared" si="23"/>
        <v>0.10335955329615354</v>
      </c>
    </row>
    <row r="234" spans="11:19" ht="15" x14ac:dyDescent="0.25">
      <c r="K234" s="44">
        <v>42019</v>
      </c>
      <c r="L234" s="18">
        <v>161.92728959565099</v>
      </c>
      <c r="M234" s="147">
        <f t="shared" si="18"/>
        <v>2.2887500773557834E-2</v>
      </c>
      <c r="N234" s="147">
        <f t="shared" si="20"/>
        <v>4.9126902569236686E-2</v>
      </c>
      <c r="O234" s="147">
        <f t="shared" si="22"/>
        <v>0.109838830982248</v>
      </c>
      <c r="P234" s="18">
        <v>197.38567768099199</v>
      </c>
      <c r="Q234" s="149">
        <f t="shared" si="19"/>
        <v>1.2714076741627389E-2</v>
      </c>
      <c r="R234" s="149">
        <f t="shared" si="21"/>
        <v>4.1073694407704364E-2</v>
      </c>
      <c r="S234" s="149">
        <f t="shared" si="23"/>
        <v>0.11117508935527498</v>
      </c>
    </row>
    <row r="235" spans="11:19" ht="15" x14ac:dyDescent="0.25">
      <c r="K235" s="44">
        <v>42050</v>
      </c>
      <c r="L235" s="18">
        <v>166.84490547684501</v>
      </c>
      <c r="M235" s="147">
        <f t="shared" si="18"/>
        <v>3.0369284223022763E-2</v>
      </c>
      <c r="N235" s="147">
        <f t="shared" si="20"/>
        <v>7.7751505349983097E-2</v>
      </c>
      <c r="O235" s="147">
        <f t="shared" si="22"/>
        <v>0.1586487719426779</v>
      </c>
      <c r="P235" s="18">
        <v>198.03425411347899</v>
      </c>
      <c r="Q235" s="149">
        <f t="shared" si="19"/>
        <v>3.2858332990868266E-3</v>
      </c>
      <c r="R235" s="149">
        <f t="shared" si="21"/>
        <v>3.2391194719316063E-2</v>
      </c>
      <c r="S235" s="149">
        <f t="shared" si="23"/>
        <v>0.10978471554874569</v>
      </c>
    </row>
    <row r="236" spans="11:19" ht="15" x14ac:dyDescent="0.25">
      <c r="K236" s="44">
        <v>42078</v>
      </c>
      <c r="L236" s="18">
        <v>165.80961902476199</v>
      </c>
      <c r="M236" s="147">
        <f t="shared" si="18"/>
        <v>-6.2050827930536512E-3</v>
      </c>
      <c r="N236" s="147">
        <f t="shared" si="20"/>
        <v>4.7412003449045503E-2</v>
      </c>
      <c r="O236" s="147">
        <f t="shared" si="22"/>
        <v>0.14939279299901065</v>
      </c>
      <c r="P236" s="18">
        <v>199.49323501088901</v>
      </c>
      <c r="Q236" s="149">
        <f t="shared" si="19"/>
        <v>7.3673158410967332E-3</v>
      </c>
      <c r="R236" s="149">
        <f t="shared" si="21"/>
        <v>2.3527186388701882E-2</v>
      </c>
      <c r="S236" s="149">
        <f t="shared" si="23"/>
        <v>0.1063832204667341</v>
      </c>
    </row>
    <row r="237" spans="11:19" ht="15" x14ac:dyDescent="0.25">
      <c r="K237" s="44">
        <v>42109</v>
      </c>
      <c r="L237" s="18">
        <v>166.41778977658601</v>
      </c>
      <c r="M237" s="147">
        <f t="shared" si="18"/>
        <v>3.6678858283438753E-3</v>
      </c>
      <c r="N237" s="147">
        <f t="shared" si="20"/>
        <v>2.7731583676527061E-2</v>
      </c>
      <c r="O237" s="147">
        <f t="shared" si="22"/>
        <v>0.1440502545268687</v>
      </c>
      <c r="P237" s="18">
        <v>201.46176773766001</v>
      </c>
      <c r="Q237" s="149">
        <f t="shared" si="19"/>
        <v>9.8676665735735192E-3</v>
      </c>
      <c r="R237" s="149">
        <f t="shared" si="21"/>
        <v>2.065038408336628E-2</v>
      </c>
      <c r="S237" s="149">
        <f t="shared" si="23"/>
        <v>0.11925215384544074</v>
      </c>
    </row>
    <row r="238" spans="11:19" ht="15" x14ac:dyDescent="0.25">
      <c r="K238" s="44">
        <v>42139</v>
      </c>
      <c r="L238" s="18">
        <v>166.180372484494</v>
      </c>
      <c r="M238" s="147">
        <f t="shared" si="18"/>
        <v>-1.4266340900858099E-3</v>
      </c>
      <c r="N238" s="147">
        <f t="shared" si="20"/>
        <v>-3.9829384688239156E-3</v>
      </c>
      <c r="O238" s="147">
        <f t="shared" si="22"/>
        <v>0.11826641864727305</v>
      </c>
      <c r="P238" s="18">
        <v>204.48596799154501</v>
      </c>
      <c r="Q238" s="149">
        <f t="shared" si="19"/>
        <v>1.5011286200084628E-2</v>
      </c>
      <c r="R238" s="149">
        <f t="shared" si="21"/>
        <v>3.2578777378427626E-2</v>
      </c>
      <c r="S238" s="149">
        <f t="shared" si="23"/>
        <v>0.1558394722211629</v>
      </c>
    </row>
    <row r="239" spans="11:19" ht="15" x14ac:dyDescent="0.25">
      <c r="K239" s="44">
        <v>42170</v>
      </c>
      <c r="L239" s="18">
        <v>169.161281075358</v>
      </c>
      <c r="M239" s="147">
        <f t="shared" si="18"/>
        <v>1.7937789802114912E-2</v>
      </c>
      <c r="N239" s="147">
        <f t="shared" si="20"/>
        <v>2.0213918048358037E-2</v>
      </c>
      <c r="O239" s="147">
        <f t="shared" si="22"/>
        <v>0.12037145214761247</v>
      </c>
      <c r="P239" s="18">
        <v>205.584663709457</v>
      </c>
      <c r="Q239" s="149">
        <f t="shared" si="19"/>
        <v>5.3729638698603033E-3</v>
      </c>
      <c r="R239" s="149">
        <f t="shared" si="21"/>
        <v>3.0534512602572672E-2</v>
      </c>
      <c r="S239" s="149">
        <f t="shared" si="23"/>
        <v>0.17934388928634881</v>
      </c>
    </row>
    <row r="240" spans="11:19" ht="15" x14ac:dyDescent="0.25">
      <c r="K240" s="44">
        <v>42200</v>
      </c>
      <c r="L240" s="18">
        <v>169.51845696401301</v>
      </c>
      <c r="M240" s="147">
        <f t="shared" si="18"/>
        <v>2.1114517836731128E-3</v>
      </c>
      <c r="N240" s="147">
        <f t="shared" si="20"/>
        <v>1.863182530899854E-2</v>
      </c>
      <c r="O240" s="147">
        <f t="shared" si="22"/>
        <v>0.11361375293235199</v>
      </c>
      <c r="P240" s="18">
        <v>206.77094576658899</v>
      </c>
      <c r="Q240" s="149">
        <f t="shared" si="19"/>
        <v>5.770284785486357E-3</v>
      </c>
      <c r="R240" s="149">
        <f t="shared" si="21"/>
        <v>2.6353278284753756E-2</v>
      </c>
      <c r="S240" s="149">
        <f t="shared" si="23"/>
        <v>0.19095040059358004</v>
      </c>
    </row>
    <row r="241" spans="11:19" ht="15" x14ac:dyDescent="0.25">
      <c r="K241" s="44">
        <v>42231</v>
      </c>
      <c r="L241" s="18">
        <v>169.14496150371099</v>
      </c>
      <c r="M241" s="147">
        <f t="shared" si="18"/>
        <v>-2.2032731243024628E-3</v>
      </c>
      <c r="N241" s="147">
        <f t="shared" si="20"/>
        <v>1.7839585836128879E-2</v>
      </c>
      <c r="O241" s="147">
        <f t="shared" si="22"/>
        <v>0.10542969316494566</v>
      </c>
      <c r="P241" s="18">
        <v>207.25324609364699</v>
      </c>
      <c r="Q241" s="149">
        <f t="shared" si="19"/>
        <v>2.3325343184454894E-3</v>
      </c>
      <c r="R241" s="149">
        <f t="shared" si="21"/>
        <v>1.3532850832172594E-2</v>
      </c>
      <c r="S241" s="149">
        <f t="shared" si="23"/>
        <v>0.15429424053545682</v>
      </c>
    </row>
    <row r="242" spans="11:19" ht="15" x14ac:dyDescent="0.25">
      <c r="K242" s="44">
        <v>42262</v>
      </c>
      <c r="L242" s="18">
        <v>169.52422714919999</v>
      </c>
      <c r="M242" s="147">
        <f t="shared" si="18"/>
        <v>2.242252102086173E-3</v>
      </c>
      <c r="N242" s="147">
        <f t="shared" si="20"/>
        <v>2.1455623387025557E-3</v>
      </c>
      <c r="O242" s="147">
        <f t="shared" si="22"/>
        <v>0.10536574592220682</v>
      </c>
      <c r="P242" s="18">
        <v>207.97204085453001</v>
      </c>
      <c r="Q242" s="149">
        <f t="shared" si="19"/>
        <v>3.4681954296542639E-3</v>
      </c>
      <c r="R242" s="149">
        <f t="shared" si="21"/>
        <v>1.1612622760844404E-2</v>
      </c>
      <c r="S242" s="149">
        <f t="shared" si="23"/>
        <v>0.12615872006509399</v>
      </c>
    </row>
    <row r="243" spans="11:19" ht="15" x14ac:dyDescent="0.25">
      <c r="K243" s="44">
        <v>42292</v>
      </c>
      <c r="L243" s="18">
        <v>168.966770370332</v>
      </c>
      <c r="M243" s="147">
        <f t="shared" si="18"/>
        <v>-3.2883605384460557E-3</v>
      </c>
      <c r="N243" s="147">
        <f t="shared" si="20"/>
        <v>-3.2544337859218286E-3</v>
      </c>
      <c r="O243" s="147">
        <f t="shared" si="22"/>
        <v>9.473569821621286E-2</v>
      </c>
      <c r="P243" s="18">
        <v>206.667279337774</v>
      </c>
      <c r="Q243" s="149">
        <f t="shared" si="19"/>
        <v>-6.2737352164978777E-3</v>
      </c>
      <c r="R243" s="149">
        <f t="shared" si="21"/>
        <v>-5.013587785781537E-4</v>
      </c>
      <c r="S243" s="149">
        <f t="shared" si="23"/>
        <v>9.0027759567707921E-2</v>
      </c>
    </row>
    <row r="244" spans="11:19" ht="15" x14ac:dyDescent="0.25">
      <c r="K244" s="44">
        <v>42323</v>
      </c>
      <c r="L244" s="18">
        <v>169.17486854014899</v>
      </c>
      <c r="M244" s="147">
        <f t="shared" si="18"/>
        <v>1.2315922791261702E-3</v>
      </c>
      <c r="N244" s="147">
        <f t="shared" si="20"/>
        <v>1.7681304942307463E-4</v>
      </c>
      <c r="O244" s="147">
        <f t="shared" si="22"/>
        <v>9.2802136903334498E-2</v>
      </c>
      <c r="P244" s="18">
        <v>207.05630495975601</v>
      </c>
      <c r="Q244" s="149">
        <f t="shared" si="19"/>
        <v>1.8823764614726013E-3</v>
      </c>
      <c r="R244" s="149">
        <f t="shared" si="21"/>
        <v>-9.5024390499531819E-4</v>
      </c>
      <c r="S244" s="149">
        <f t="shared" si="23"/>
        <v>7.942490559778359E-2</v>
      </c>
    </row>
    <row r="245" spans="11:19" ht="15" x14ac:dyDescent="0.25">
      <c r="K245" s="44">
        <v>42353</v>
      </c>
      <c r="L245" s="18">
        <v>167.71130263412999</v>
      </c>
      <c r="M245" s="147">
        <f t="shared" si="18"/>
        <v>-8.6512016746249643E-3</v>
      </c>
      <c r="N245" s="147">
        <f t="shared" si="20"/>
        <v>-1.0694191299715605E-2</v>
      </c>
      <c r="O245" s="147">
        <f t="shared" si="22"/>
        <v>5.9424854397800653E-2</v>
      </c>
      <c r="P245" s="18">
        <v>208.24426222243301</v>
      </c>
      <c r="Q245" s="149">
        <f t="shared" si="19"/>
        <v>5.7373633848429861E-3</v>
      </c>
      <c r="R245" s="149">
        <f t="shared" si="21"/>
        <v>1.3089325218162973E-3</v>
      </c>
      <c r="S245" s="149">
        <f t="shared" si="23"/>
        <v>6.842552221123599E-2</v>
      </c>
    </row>
    <row r="246" spans="11:19" ht="15" x14ac:dyDescent="0.25">
      <c r="K246" s="44">
        <v>42384</v>
      </c>
      <c r="L246" s="18">
        <v>167.22270612373299</v>
      </c>
      <c r="M246" s="147">
        <f t="shared" si="18"/>
        <v>-2.9133189160357453E-3</v>
      </c>
      <c r="N246" s="147">
        <f t="shared" si="20"/>
        <v>-1.0321936335626614E-2</v>
      </c>
      <c r="O246" s="147">
        <f t="shared" si="22"/>
        <v>3.2702434168478955E-2</v>
      </c>
      <c r="P246" s="18">
        <v>212.159290575282</v>
      </c>
      <c r="Q246" s="149">
        <f t="shared" si="19"/>
        <v>1.8800173945091592E-2</v>
      </c>
      <c r="R246" s="149">
        <f t="shared" si="21"/>
        <v>2.6574169143301685E-2</v>
      </c>
      <c r="S246" s="149">
        <f t="shared" si="23"/>
        <v>7.4846427906317681E-2</v>
      </c>
    </row>
    <row r="247" spans="11:19" ht="15" x14ac:dyDescent="0.25">
      <c r="K247" s="44">
        <v>42415</v>
      </c>
      <c r="L247" s="18">
        <v>165.08828195840499</v>
      </c>
      <c r="M247" s="147">
        <f t="shared" si="18"/>
        <v>-1.2763961394983481E-2</v>
      </c>
      <c r="N247" s="147">
        <f t="shared" si="20"/>
        <v>-2.4155990880963318E-2</v>
      </c>
      <c r="O247" s="147">
        <f t="shared" si="22"/>
        <v>-1.0528481606433049E-2</v>
      </c>
      <c r="P247" s="18">
        <v>214.05409639711701</v>
      </c>
      <c r="Q247" s="149">
        <f t="shared" si="19"/>
        <v>8.9310527797161754E-3</v>
      </c>
      <c r="R247" s="149">
        <f t="shared" si="21"/>
        <v>3.3796562914232942E-2</v>
      </c>
      <c r="S247" s="149">
        <f t="shared" si="23"/>
        <v>8.0894299601614428E-2</v>
      </c>
    </row>
    <row r="248" spans="11:19" ht="15" x14ac:dyDescent="0.25">
      <c r="K248" s="44">
        <v>42444</v>
      </c>
      <c r="L248" s="18">
        <v>163.96623407284901</v>
      </c>
      <c r="M248" s="147">
        <f t="shared" si="18"/>
        <v>-6.796653719121637E-3</v>
      </c>
      <c r="N248" s="147">
        <f t="shared" si="20"/>
        <v>-2.2330448231333788E-2</v>
      </c>
      <c r="O248" s="147">
        <f t="shared" si="22"/>
        <v>-1.1117478966269689E-2</v>
      </c>
      <c r="P248" s="18">
        <v>216.36654789338601</v>
      </c>
      <c r="Q248" s="149">
        <f t="shared" si="19"/>
        <v>1.0803117226866332E-2</v>
      </c>
      <c r="R248" s="149">
        <f t="shared" si="21"/>
        <v>3.9003646891731858E-2</v>
      </c>
      <c r="S248" s="149">
        <f t="shared" si="23"/>
        <v>8.4580877549937927E-2</v>
      </c>
    </row>
    <row r="249" spans="11:19" ht="15" x14ac:dyDescent="0.25">
      <c r="K249" s="44">
        <v>42475</v>
      </c>
      <c r="L249" s="18">
        <v>163.177684370728</v>
      </c>
      <c r="M249" s="147">
        <f t="shared" si="18"/>
        <v>-4.809220060336683E-3</v>
      </c>
      <c r="N249" s="147">
        <f t="shared" si="20"/>
        <v>-2.4189428856700612E-2</v>
      </c>
      <c r="O249" s="147">
        <f t="shared" si="22"/>
        <v>-1.9469705794120995E-2</v>
      </c>
      <c r="P249" s="18">
        <v>216.863286611994</v>
      </c>
      <c r="Q249" s="149">
        <f t="shared" si="19"/>
        <v>2.2958203264062949E-3</v>
      </c>
      <c r="R249" s="149">
        <f t="shared" si="21"/>
        <v>2.2172001159868282E-2</v>
      </c>
      <c r="S249" s="149">
        <f t="shared" si="23"/>
        <v>7.644884211673153E-2</v>
      </c>
    </row>
    <row r="250" spans="11:19" ht="15" x14ac:dyDescent="0.25">
      <c r="K250" s="44">
        <v>42505</v>
      </c>
      <c r="L250" s="18">
        <v>166.21478756171399</v>
      </c>
      <c r="M250" s="147">
        <f t="shared" si="18"/>
        <v>1.861224592503663E-2</v>
      </c>
      <c r="N250" s="147">
        <f t="shared" si="20"/>
        <v>6.8236557431304856E-3</v>
      </c>
      <c r="O250" s="147">
        <f t="shared" si="22"/>
        <v>2.0709471705626648E-4</v>
      </c>
      <c r="P250" s="18">
        <v>218.52156492501899</v>
      </c>
      <c r="Q250" s="149">
        <f t="shared" si="19"/>
        <v>7.6466530547050215E-3</v>
      </c>
      <c r="R250" s="149">
        <f t="shared" si="21"/>
        <v>2.0870745307363103E-2</v>
      </c>
      <c r="S250" s="149">
        <f t="shared" si="23"/>
        <v>6.8638435543187493E-2</v>
      </c>
    </row>
    <row r="251" spans="11:19" ht="15" x14ac:dyDescent="0.25">
      <c r="K251" s="44">
        <v>42536</v>
      </c>
      <c r="L251" s="18">
        <v>169.72944490511199</v>
      </c>
      <c r="M251" s="147">
        <f t="shared" si="18"/>
        <v>2.1145274707240036E-2</v>
      </c>
      <c r="N251" s="147">
        <f t="shared" si="20"/>
        <v>3.5148766237458551E-2</v>
      </c>
      <c r="O251" s="147">
        <f t="shared" si="22"/>
        <v>3.3587108476724747E-3</v>
      </c>
      <c r="P251" s="18">
        <v>219.52573869409099</v>
      </c>
      <c r="Q251" s="149">
        <f t="shared" si="19"/>
        <v>4.5953074215652201E-3</v>
      </c>
      <c r="R251" s="149">
        <f t="shared" si="21"/>
        <v>1.460110553809657E-2</v>
      </c>
      <c r="S251" s="149">
        <f t="shared" si="23"/>
        <v>6.7811843223559931E-2</v>
      </c>
    </row>
    <row r="252" spans="11:19" ht="15" x14ac:dyDescent="0.25">
      <c r="K252" s="44">
        <v>42566</v>
      </c>
      <c r="L252" s="18">
        <v>174.090506897702</v>
      </c>
      <c r="M252" s="147">
        <f t="shared" si="18"/>
        <v>2.5694198169493143E-2</v>
      </c>
      <c r="N252" s="147">
        <f t="shared" si="20"/>
        <v>6.6876929704314581E-2</v>
      </c>
      <c r="O252" s="147">
        <f t="shared" si="22"/>
        <v>2.6970809052724976E-2</v>
      </c>
      <c r="P252" s="18">
        <v>221.75283061509401</v>
      </c>
      <c r="Q252" s="149">
        <f t="shared" si="19"/>
        <v>1.0145015041295391E-2</v>
      </c>
      <c r="R252" s="149">
        <f t="shared" si="21"/>
        <v>2.2546665595123416E-2</v>
      </c>
      <c r="S252" s="149">
        <f t="shared" si="23"/>
        <v>7.2456431405102384E-2</v>
      </c>
    </row>
    <row r="253" spans="11:19" ht="15" x14ac:dyDescent="0.25">
      <c r="K253" s="44">
        <v>42597</v>
      </c>
      <c r="L253" s="18">
        <v>175.68229823003</v>
      </c>
      <c r="M253" s="147">
        <f t="shared" si="18"/>
        <v>9.1434700300077054E-3</v>
      </c>
      <c r="N253" s="147">
        <f t="shared" si="20"/>
        <v>5.6959496848623115E-2</v>
      </c>
      <c r="O253" s="147">
        <f t="shared" si="22"/>
        <v>3.8649313986072187E-2</v>
      </c>
      <c r="P253" s="18">
        <v>223.23941951154001</v>
      </c>
      <c r="Q253" s="149">
        <f t="shared" si="19"/>
        <v>6.7038102391863141E-3</v>
      </c>
      <c r="R253" s="149">
        <f t="shared" si="21"/>
        <v>2.1589881017646251E-2</v>
      </c>
      <c r="S253" s="149">
        <f t="shared" si="23"/>
        <v>7.7133524898662875E-2</v>
      </c>
    </row>
    <row r="254" spans="11:19" ht="15" x14ac:dyDescent="0.25">
      <c r="K254" s="44">
        <v>42628</v>
      </c>
      <c r="L254" s="18">
        <v>176.32085415425701</v>
      </c>
      <c r="M254" s="147">
        <f t="shared" si="18"/>
        <v>3.6347197791715136E-3</v>
      </c>
      <c r="N254" s="147">
        <f t="shared" si="20"/>
        <v>3.8834801190977597E-2</v>
      </c>
      <c r="O254" s="147">
        <f t="shared" si="22"/>
        <v>4.0092363901917283E-2</v>
      </c>
      <c r="P254" s="18">
        <v>224.62151043728599</v>
      </c>
      <c r="Q254" s="149">
        <f t="shared" si="19"/>
        <v>6.1910702364755821E-3</v>
      </c>
      <c r="R254" s="149">
        <f t="shared" si="21"/>
        <v>2.321263908965121E-2</v>
      </c>
      <c r="S254" s="149">
        <f t="shared" si="23"/>
        <v>8.0056287923826019E-2</v>
      </c>
    </row>
    <row r="255" spans="11:19" ht="15" x14ac:dyDescent="0.25">
      <c r="K255" s="44">
        <v>42658</v>
      </c>
      <c r="L255" s="18">
        <v>177.590032089565</v>
      </c>
      <c r="M255" s="147">
        <f t="shared" si="18"/>
        <v>7.1981158518983346E-3</v>
      </c>
      <c r="N255" s="147">
        <f t="shared" si="20"/>
        <v>2.0101757724902081E-2</v>
      </c>
      <c r="O255" s="147">
        <f t="shared" si="22"/>
        <v>5.1035252081418125E-2</v>
      </c>
      <c r="P255" s="18">
        <v>225.91484954052399</v>
      </c>
      <c r="Q255" s="149">
        <f t="shared" si="19"/>
        <v>5.7578595243179542E-3</v>
      </c>
      <c r="R255" s="149">
        <f t="shared" si="21"/>
        <v>1.8768729643204196E-2</v>
      </c>
      <c r="S255" s="149">
        <f t="shared" si="23"/>
        <v>9.3133128110193253E-2</v>
      </c>
    </row>
    <row r="256" spans="11:19" ht="15" x14ac:dyDescent="0.25">
      <c r="K256" s="44">
        <v>42689</v>
      </c>
      <c r="L256" s="18">
        <v>177.65869088190101</v>
      </c>
      <c r="M256" s="147">
        <f t="shared" si="18"/>
        <v>3.8661399814032826E-4</v>
      </c>
      <c r="N256" s="147">
        <f t="shared" si="20"/>
        <v>1.1249811004198085E-2</v>
      </c>
      <c r="O256" s="147">
        <f t="shared" si="22"/>
        <v>5.0148242554943101E-2</v>
      </c>
      <c r="P256" s="18">
        <v>227.68033407407199</v>
      </c>
      <c r="Q256" s="149">
        <f t="shared" si="19"/>
        <v>7.8148228730370306E-3</v>
      </c>
      <c r="R256" s="149">
        <f t="shared" si="21"/>
        <v>1.989305729359514E-2</v>
      </c>
      <c r="S256" s="149">
        <f t="shared" si="23"/>
        <v>9.96058976244385E-2</v>
      </c>
    </row>
    <row r="257" spans="11:19" ht="15" x14ac:dyDescent="0.25">
      <c r="K257" s="44">
        <v>42719</v>
      </c>
      <c r="L257" s="18">
        <v>176.943818323768</v>
      </c>
      <c r="M257" s="147">
        <f t="shared" si="18"/>
        <v>-4.0238535733003733E-3</v>
      </c>
      <c r="N257" s="147">
        <f t="shared" si="20"/>
        <v>3.5331281288257799E-3</v>
      </c>
      <c r="O257" s="147">
        <f t="shared" si="22"/>
        <v>5.5050050560868646E-2</v>
      </c>
      <c r="P257" s="18">
        <v>228.94831241083</v>
      </c>
      <c r="Q257" s="149">
        <f t="shared" si="19"/>
        <v>5.5691166385301027E-3</v>
      </c>
      <c r="R257" s="149">
        <f t="shared" si="21"/>
        <v>1.9262634131169021E-2</v>
      </c>
      <c r="S257" s="149">
        <f t="shared" si="23"/>
        <v>9.9421947896371154E-2</v>
      </c>
    </row>
    <row r="258" spans="11:19" ht="15" x14ac:dyDescent="0.25">
      <c r="K258" s="44">
        <v>42750</v>
      </c>
      <c r="L258" s="18">
        <v>173.58989884783301</v>
      </c>
      <c r="M258" s="147">
        <f t="shared" si="18"/>
        <v>-1.8954714031309439E-2</v>
      </c>
      <c r="N258" s="147">
        <f t="shared" si="20"/>
        <v>-2.2524536961143093E-2</v>
      </c>
      <c r="O258" s="147">
        <f t="shared" si="22"/>
        <v>3.8076125376112158E-2</v>
      </c>
      <c r="P258" s="18">
        <v>228.06858508800599</v>
      </c>
      <c r="Q258" s="149">
        <f t="shared" si="19"/>
        <v>-3.8424713139855182E-3</v>
      </c>
      <c r="R258" s="149">
        <f t="shared" si="21"/>
        <v>9.5333952232992125E-3</v>
      </c>
      <c r="S258" s="149">
        <f t="shared" si="23"/>
        <v>7.4987498636449157E-2</v>
      </c>
    </row>
    <row r="259" spans="11:19" ht="15" x14ac:dyDescent="0.25">
      <c r="K259" s="44">
        <v>42781</v>
      </c>
      <c r="L259" s="18">
        <v>171.83234973917999</v>
      </c>
      <c r="M259" s="147">
        <f t="shared" si="18"/>
        <v>-1.0124719930816206E-2</v>
      </c>
      <c r="N259" s="147">
        <f t="shared" si="20"/>
        <v>-3.2795137202683122E-2</v>
      </c>
      <c r="O259" s="147">
        <f t="shared" si="22"/>
        <v>4.0851280907231224E-2</v>
      </c>
      <c r="P259" s="18">
        <v>226.559514636513</v>
      </c>
      <c r="Q259" s="149">
        <f t="shared" si="19"/>
        <v>-6.6167396571109593E-3</v>
      </c>
      <c r="R259" s="149">
        <f t="shared" si="21"/>
        <v>-4.9227766733439537E-3</v>
      </c>
      <c r="S259" s="149">
        <f t="shared" si="23"/>
        <v>5.8421765571800677E-2</v>
      </c>
    </row>
    <row r="260" spans="11:19" ht="15" x14ac:dyDescent="0.25">
      <c r="K260" s="44">
        <v>42809</v>
      </c>
      <c r="L260" s="18">
        <v>172.96024717658401</v>
      </c>
      <c r="M260" s="147">
        <f t="shared" si="18"/>
        <v>6.5639411852076446E-3</v>
      </c>
      <c r="N260" s="147">
        <f t="shared" si="20"/>
        <v>-2.251319760656989E-2</v>
      </c>
      <c r="O260" s="147">
        <f t="shared" si="22"/>
        <v>5.4852836955071149E-2</v>
      </c>
      <c r="P260" s="18">
        <v>224.911298528901</v>
      </c>
      <c r="Q260" s="149">
        <f t="shared" si="19"/>
        <v>-7.2749807495675611E-3</v>
      </c>
      <c r="R260" s="149">
        <f t="shared" si="21"/>
        <v>-1.7632861493579788E-2</v>
      </c>
      <c r="S260" s="149">
        <f t="shared" si="23"/>
        <v>3.9492013523853009E-2</v>
      </c>
    </row>
    <row r="261" spans="11:19" ht="15" x14ac:dyDescent="0.25">
      <c r="K261" s="44">
        <v>42840</v>
      </c>
      <c r="L261" s="18">
        <v>177.67045110890101</v>
      </c>
      <c r="M261" s="147">
        <f t="shared" si="18"/>
        <v>2.7232870033471412E-2</v>
      </c>
      <c r="N261" s="147">
        <f t="shared" si="20"/>
        <v>2.3506853153045348E-2</v>
      </c>
      <c r="O261" s="147">
        <f t="shared" si="22"/>
        <v>8.8815862255076983E-2</v>
      </c>
      <c r="P261" s="18">
        <v>225.74720610342499</v>
      </c>
      <c r="Q261" s="149">
        <f t="shared" si="19"/>
        <v>3.7166099702037325E-3</v>
      </c>
      <c r="R261" s="149">
        <f t="shared" si="21"/>
        <v>-1.0178424984244261E-2</v>
      </c>
      <c r="S261" s="149">
        <f t="shared" si="23"/>
        <v>4.0965530082211821E-2</v>
      </c>
    </row>
    <row r="262" spans="11:19" ht="15" x14ac:dyDescent="0.25">
      <c r="K262" s="44">
        <v>42870</v>
      </c>
      <c r="L262" s="18">
        <v>182.91806119751499</v>
      </c>
      <c r="M262" s="147">
        <f t="shared" si="18"/>
        <v>2.9535637782545532E-2</v>
      </c>
      <c r="N262" s="147">
        <f t="shared" si="20"/>
        <v>6.4514693974456527E-2</v>
      </c>
      <c r="O262" s="147">
        <f t="shared" si="22"/>
        <v>0.10049210350552729</v>
      </c>
      <c r="P262" s="18">
        <v>228.52480988705599</v>
      </c>
      <c r="Q262" s="149">
        <f t="shared" si="19"/>
        <v>1.2304045004917885E-2</v>
      </c>
      <c r="R262" s="149">
        <f t="shared" si="21"/>
        <v>8.6745209253120681E-3</v>
      </c>
      <c r="S262" s="149">
        <f t="shared" si="23"/>
        <v>4.5776923506242406E-2</v>
      </c>
    </row>
    <row r="263" spans="11:19" ht="15" x14ac:dyDescent="0.25">
      <c r="K263" s="44">
        <v>42901</v>
      </c>
      <c r="L263" s="18">
        <v>186.61694023781601</v>
      </c>
      <c r="M263" s="147">
        <f t="shared" si="18"/>
        <v>2.0221508013399392E-2</v>
      </c>
      <c r="N263" s="147">
        <f t="shared" si="20"/>
        <v>7.8958565821712678E-2</v>
      </c>
      <c r="O263" s="147">
        <f t="shared" si="22"/>
        <v>9.9496556664903091E-2</v>
      </c>
      <c r="P263" s="18">
        <v>232.317099858852</v>
      </c>
      <c r="Q263" s="149">
        <f t="shared" si="19"/>
        <v>1.6594653218047872E-2</v>
      </c>
      <c r="R263" s="149">
        <f t="shared" si="21"/>
        <v>3.2927653605625107E-2</v>
      </c>
      <c r="S263" s="149">
        <f t="shared" si="23"/>
        <v>5.8268161359364745E-2</v>
      </c>
    </row>
    <row r="264" spans="11:19" ht="15" x14ac:dyDescent="0.25">
      <c r="K264" s="44">
        <v>42931</v>
      </c>
      <c r="L264" s="18">
        <v>184.857916476637</v>
      </c>
      <c r="M264" s="147">
        <f t="shared" ref="M264:M327" si="24">L264/L263-1</f>
        <v>-9.4258525455266362E-3</v>
      </c>
      <c r="N264" s="147">
        <f t="shared" si="20"/>
        <v>4.0453915228315207E-2</v>
      </c>
      <c r="O264" s="147">
        <f t="shared" si="22"/>
        <v>6.1849492949446638E-2</v>
      </c>
      <c r="P264" s="18">
        <v>235.323231169476</v>
      </c>
      <c r="Q264" s="149">
        <f t="shared" ref="Q264:Q327" si="25">P264/P263-1</f>
        <v>1.2939776333513286E-2</v>
      </c>
      <c r="R264" s="149">
        <f t="shared" si="21"/>
        <v>4.2419240668980063E-2</v>
      </c>
      <c r="S264" s="149">
        <f t="shared" si="23"/>
        <v>6.1196064630790303E-2</v>
      </c>
    </row>
    <row r="265" spans="11:19" ht="15" x14ac:dyDescent="0.25">
      <c r="K265" s="44">
        <v>42962</v>
      </c>
      <c r="L265" s="18">
        <v>183.44675418466301</v>
      </c>
      <c r="M265" s="147">
        <f t="shared" si="24"/>
        <v>-7.6337671595057E-3</v>
      </c>
      <c r="N265" s="147">
        <f t="shared" si="20"/>
        <v>2.8903268692375139E-3</v>
      </c>
      <c r="O265" s="147">
        <f t="shared" si="22"/>
        <v>4.4196006273020227E-2</v>
      </c>
      <c r="P265" s="18">
        <v>236.94094291233301</v>
      </c>
      <c r="Q265" s="149">
        <f t="shared" si="25"/>
        <v>6.8744243176397379E-3</v>
      </c>
      <c r="R265" s="149">
        <f t="shared" si="21"/>
        <v>3.6828093323593825E-2</v>
      </c>
      <c r="S265" s="149">
        <f t="shared" si="23"/>
        <v>6.1375913943750193E-2</v>
      </c>
    </row>
    <row r="266" spans="11:19" ht="15" x14ac:dyDescent="0.25">
      <c r="K266" s="44">
        <v>42993</v>
      </c>
      <c r="L266" s="18">
        <v>182.61245317474001</v>
      </c>
      <c r="M266" s="147">
        <f t="shared" si="24"/>
        <v>-4.547919169412884E-3</v>
      </c>
      <c r="N266" s="147">
        <f t="shared" ref="N266:N329" si="26">L266/L263-1</f>
        <v>-2.1458325583802118E-2</v>
      </c>
      <c r="O266" s="147">
        <f t="shared" si="22"/>
        <v>3.5682670950418105E-2</v>
      </c>
      <c r="P266" s="18">
        <v>238.57277859274799</v>
      </c>
      <c r="Q266" s="149">
        <f t="shared" si="25"/>
        <v>6.8870987865476962E-3</v>
      </c>
      <c r="R266" s="149">
        <f t="shared" ref="R266:R329" si="27">P266/P263-1</f>
        <v>2.6927327939685552E-2</v>
      </c>
      <c r="S266" s="149">
        <f t="shared" si="23"/>
        <v>6.2110116383342406E-2</v>
      </c>
    </row>
    <row r="267" spans="11:19" ht="15" x14ac:dyDescent="0.25">
      <c r="K267" s="44">
        <v>43023</v>
      </c>
      <c r="L267" s="18">
        <v>186.26357440171299</v>
      </c>
      <c r="M267" s="147">
        <f t="shared" si="24"/>
        <v>1.9993823879465911E-2</v>
      </c>
      <c r="N267" s="147">
        <f t="shared" si="26"/>
        <v>7.6039909562306551E-3</v>
      </c>
      <c r="O267" s="147">
        <f t="shared" si="22"/>
        <v>4.8840254208488476E-2</v>
      </c>
      <c r="P267" s="18">
        <v>240.47736744014699</v>
      </c>
      <c r="Q267" s="149">
        <f t="shared" si="25"/>
        <v>7.9832613705279609E-3</v>
      </c>
      <c r="R267" s="149">
        <f t="shared" si="27"/>
        <v>2.1902369116116205E-2</v>
      </c>
      <c r="S267" s="149">
        <f t="shared" si="23"/>
        <v>6.446020670726571E-2</v>
      </c>
    </row>
    <row r="268" spans="11:19" ht="15" x14ac:dyDescent="0.25">
      <c r="K268" s="44">
        <v>43054</v>
      </c>
      <c r="L268" s="18">
        <v>187.36386580207801</v>
      </c>
      <c r="M268" s="147">
        <f t="shared" si="24"/>
        <v>5.9071743033989321E-3</v>
      </c>
      <c r="N268" s="147">
        <f t="shared" si="26"/>
        <v>2.1352853228855384E-2</v>
      </c>
      <c r="O268" s="147">
        <f t="shared" si="22"/>
        <v>5.4628202380645252E-2</v>
      </c>
      <c r="P268" s="18">
        <v>242.84668184246101</v>
      </c>
      <c r="Q268" s="149">
        <f t="shared" si="25"/>
        <v>9.8525463229037769E-3</v>
      </c>
      <c r="R268" s="149">
        <f t="shared" si="27"/>
        <v>2.492494060983419E-2</v>
      </c>
      <c r="S268" s="149">
        <f t="shared" si="23"/>
        <v>6.6612462732309918E-2</v>
      </c>
    </row>
    <row r="269" spans="11:19" ht="15" x14ac:dyDescent="0.25">
      <c r="K269" s="44">
        <v>43084</v>
      </c>
      <c r="L269" s="18">
        <v>186.19792828419901</v>
      </c>
      <c r="M269" s="147">
        <f t="shared" si="24"/>
        <v>-6.2228515241601334E-3</v>
      </c>
      <c r="N269" s="147">
        <f t="shared" si="26"/>
        <v>1.9634340632991076E-2</v>
      </c>
      <c r="O269" s="147">
        <f t="shared" si="22"/>
        <v>5.2299707602658563E-2</v>
      </c>
      <c r="P269" s="18">
        <v>245.02915911065199</v>
      </c>
      <c r="Q269" s="149">
        <f t="shared" si="25"/>
        <v>8.9870582197486559E-3</v>
      </c>
      <c r="R269" s="149">
        <f t="shared" si="27"/>
        <v>2.7062519688909159E-2</v>
      </c>
      <c r="S269" s="149">
        <f t="shared" si="23"/>
        <v>7.0237891384698825E-2</v>
      </c>
    </row>
    <row r="270" spans="11:19" ht="15" x14ac:dyDescent="0.25">
      <c r="K270" s="44">
        <v>43115</v>
      </c>
      <c r="L270" s="18">
        <v>183.045812408106</v>
      </c>
      <c r="M270" s="147">
        <f t="shared" si="24"/>
        <v>-1.6928845047523011E-2</v>
      </c>
      <c r="N270" s="147">
        <f t="shared" si="26"/>
        <v>-1.7275315390798074E-2</v>
      </c>
      <c r="O270" s="147">
        <f t="shared" si="22"/>
        <v>5.4472717727440667E-2</v>
      </c>
      <c r="P270" s="18">
        <v>247.41357733308601</v>
      </c>
      <c r="Q270" s="149">
        <f t="shared" si="25"/>
        <v>9.731161103798458E-3</v>
      </c>
      <c r="R270" s="149">
        <f t="shared" si="27"/>
        <v>2.8843503930428671E-2</v>
      </c>
      <c r="S270" s="149">
        <f t="shared" si="23"/>
        <v>8.4820942075890304E-2</v>
      </c>
    </row>
    <row r="271" spans="11:19" ht="15" x14ac:dyDescent="0.25">
      <c r="K271" s="44">
        <v>43146</v>
      </c>
      <c r="L271" s="18">
        <v>184.394204065845</v>
      </c>
      <c r="M271" s="147">
        <f t="shared" si="24"/>
        <v>7.3664163085727097E-3</v>
      </c>
      <c r="N271" s="147">
        <f t="shared" si="26"/>
        <v>-1.5849703588898034E-2</v>
      </c>
      <c r="O271" s="147">
        <f t="shared" si="22"/>
        <v>7.3105293303224572E-2</v>
      </c>
      <c r="P271" s="18">
        <v>248.84856675773599</v>
      </c>
      <c r="Q271" s="149">
        <f t="shared" si="25"/>
        <v>5.7999623145907897E-3</v>
      </c>
      <c r="R271" s="149">
        <f t="shared" si="27"/>
        <v>2.4714708349066639E-2</v>
      </c>
      <c r="S271" s="149">
        <f t="shared" si="23"/>
        <v>9.8380560873742473E-2</v>
      </c>
    </row>
    <row r="272" spans="11:19" ht="15" x14ac:dyDescent="0.25">
      <c r="K272" s="44">
        <v>43174</v>
      </c>
      <c r="L272" s="18">
        <v>188.53267797800501</v>
      </c>
      <c r="M272" s="147">
        <f t="shared" si="24"/>
        <v>2.2443622526672202E-2</v>
      </c>
      <c r="N272" s="147">
        <f t="shared" si="26"/>
        <v>1.2539074496266123E-2</v>
      </c>
      <c r="O272" s="147">
        <f t="shared" si="22"/>
        <v>9.0034739517470319E-2</v>
      </c>
      <c r="P272" s="18">
        <v>250.73110431119201</v>
      </c>
      <c r="Q272" s="149">
        <f t="shared" si="25"/>
        <v>7.564992549419669E-3</v>
      </c>
      <c r="R272" s="149">
        <f t="shared" si="27"/>
        <v>2.327047613939337E-2</v>
      </c>
      <c r="S272" s="149">
        <f t="shared" si="23"/>
        <v>0.11479994980764907</v>
      </c>
    </row>
    <row r="273" spans="11:19" ht="15" x14ac:dyDescent="0.25">
      <c r="K273" s="44">
        <v>43205</v>
      </c>
      <c r="L273" s="18">
        <v>193.05351634149201</v>
      </c>
      <c r="M273" s="147">
        <f t="shared" si="24"/>
        <v>2.3979070429447802E-2</v>
      </c>
      <c r="N273" s="147">
        <f t="shared" si="26"/>
        <v>5.4673219789773464E-2</v>
      </c>
      <c r="O273" s="147">
        <f t="shared" si="22"/>
        <v>8.6582012577669065E-2</v>
      </c>
      <c r="P273" s="18">
        <v>251.45250736785101</v>
      </c>
      <c r="Q273" s="149">
        <f t="shared" si="25"/>
        <v>2.8771980988988588E-3</v>
      </c>
      <c r="R273" s="149">
        <f t="shared" si="27"/>
        <v>1.6324609499209108E-2</v>
      </c>
      <c r="S273" s="149">
        <f t="shared" si="23"/>
        <v>0.11386763853302906</v>
      </c>
    </row>
    <row r="274" spans="11:19" ht="15" x14ac:dyDescent="0.25">
      <c r="K274" s="44">
        <v>43235</v>
      </c>
      <c r="L274" s="18">
        <v>191.524451274249</v>
      </c>
      <c r="M274" s="147">
        <f t="shared" si="24"/>
        <v>-7.9204207010570293E-3</v>
      </c>
      <c r="N274" s="147">
        <f t="shared" si="26"/>
        <v>3.8668499612156237E-2</v>
      </c>
      <c r="O274" s="147">
        <f t="shared" si="22"/>
        <v>4.7050520984042388E-2</v>
      </c>
      <c r="P274" s="18">
        <v>251.69891973645201</v>
      </c>
      <c r="Q274" s="149">
        <f t="shared" si="25"/>
        <v>9.7995590173427516E-4</v>
      </c>
      <c r="R274" s="149">
        <f t="shared" si="27"/>
        <v>1.1454166748289696E-2</v>
      </c>
      <c r="S274" s="149">
        <f t="shared" si="23"/>
        <v>0.10140741331695846</v>
      </c>
    </row>
    <row r="275" spans="11:19" ht="15" x14ac:dyDescent="0.25">
      <c r="K275" s="44">
        <v>43266</v>
      </c>
      <c r="L275" s="18">
        <v>187.91705523007201</v>
      </c>
      <c r="M275" s="147">
        <f t="shared" si="24"/>
        <v>-1.8835172324871863E-2</v>
      </c>
      <c r="N275" s="147">
        <f t="shared" si="26"/>
        <v>-3.2653370998358966E-3</v>
      </c>
      <c r="O275" s="147">
        <f t="shared" ref="O275:O338" si="28">L275/L263-1</f>
        <v>6.9667576298229061E-3</v>
      </c>
      <c r="P275" s="18">
        <v>251.00726268505599</v>
      </c>
      <c r="Q275" s="149">
        <f t="shared" si="25"/>
        <v>-2.7479539924932794E-3</v>
      </c>
      <c r="R275" s="149">
        <f t="shared" si="27"/>
        <v>1.1014125057304813E-3</v>
      </c>
      <c r="S275" s="149">
        <f t="shared" ref="S275:S338" si="29">P275/P263-1</f>
        <v>8.0451085337926109E-2</v>
      </c>
    </row>
    <row r="276" spans="11:19" ht="15" x14ac:dyDescent="0.25">
      <c r="K276" s="44">
        <v>43296</v>
      </c>
      <c r="L276" s="18">
        <v>185.87060234986799</v>
      </c>
      <c r="M276" s="147">
        <f t="shared" si="24"/>
        <v>-1.0890192365448081E-2</v>
      </c>
      <c r="N276" s="147">
        <f t="shared" si="26"/>
        <v>-3.7206853973683507E-2</v>
      </c>
      <c r="O276" s="147">
        <f t="shared" si="28"/>
        <v>5.4781850435872137E-3</v>
      </c>
      <c r="P276" s="18">
        <v>252.27601644463499</v>
      </c>
      <c r="Q276" s="149">
        <f t="shared" si="25"/>
        <v>5.0546495986092399E-3</v>
      </c>
      <c r="R276" s="149">
        <f t="shared" si="27"/>
        <v>3.275008411744551E-3</v>
      </c>
      <c r="S276" s="149">
        <f t="shared" si="29"/>
        <v>7.2040423679844201E-2</v>
      </c>
    </row>
    <row r="277" spans="11:19" ht="15" x14ac:dyDescent="0.25">
      <c r="K277" s="44">
        <v>43327</v>
      </c>
      <c r="L277" s="18">
        <v>187.46312719244199</v>
      </c>
      <c r="M277" s="147">
        <f t="shared" si="24"/>
        <v>8.5679221051662147E-3</v>
      </c>
      <c r="N277" s="147">
        <f t="shared" si="26"/>
        <v>-2.1205251103899481E-2</v>
      </c>
      <c r="O277" s="147">
        <f t="shared" si="28"/>
        <v>2.1893944243548624E-2</v>
      </c>
      <c r="P277" s="18">
        <v>254.754462356251</v>
      </c>
      <c r="Q277" s="149">
        <f t="shared" si="25"/>
        <v>9.8243421889450122E-3</v>
      </c>
      <c r="R277" s="149">
        <f t="shared" si="27"/>
        <v>1.213967315790776E-2</v>
      </c>
      <c r="S277" s="149">
        <f t="shared" si="29"/>
        <v>7.5181263419336064E-2</v>
      </c>
    </row>
    <row r="278" spans="11:19" ht="15" x14ac:dyDescent="0.25">
      <c r="K278" s="44">
        <v>43358</v>
      </c>
      <c r="L278" s="18">
        <v>189.171816401016</v>
      </c>
      <c r="M278" s="147">
        <f t="shared" si="24"/>
        <v>9.1148015834598972E-3</v>
      </c>
      <c r="N278" s="147">
        <f t="shared" si="26"/>
        <v>6.6772075020427035E-3</v>
      </c>
      <c r="O278" s="147">
        <f t="shared" si="28"/>
        <v>3.5919583315598969E-2</v>
      </c>
      <c r="P278" s="18">
        <v>257.57854553452898</v>
      </c>
      <c r="Q278" s="149">
        <f t="shared" si="25"/>
        <v>1.1085510150274702E-2</v>
      </c>
      <c r="R278" s="149">
        <f t="shared" si="27"/>
        <v>2.6179652250612806E-2</v>
      </c>
      <c r="S278" s="149">
        <f t="shared" si="29"/>
        <v>7.9664440569829242E-2</v>
      </c>
    </row>
    <row r="279" spans="11:19" ht="15" x14ac:dyDescent="0.25">
      <c r="K279" s="44">
        <v>43388</v>
      </c>
      <c r="L279" s="18">
        <v>188.275148094115</v>
      </c>
      <c r="M279" s="147">
        <f t="shared" si="24"/>
        <v>-4.7399677391699591E-3</v>
      </c>
      <c r="N279" s="147">
        <f t="shared" si="26"/>
        <v>1.2936665152248672E-2</v>
      </c>
      <c r="O279" s="147">
        <f t="shared" si="28"/>
        <v>1.0799608559340035E-2</v>
      </c>
      <c r="P279" s="18">
        <v>258.26407583504601</v>
      </c>
      <c r="Q279" s="149">
        <f t="shared" si="25"/>
        <v>2.6614417714581062E-3</v>
      </c>
      <c r="R279" s="149">
        <f t="shared" si="27"/>
        <v>2.3736142162071872E-2</v>
      </c>
      <c r="S279" s="149">
        <f t="shared" si="29"/>
        <v>7.3964167955747451E-2</v>
      </c>
    </row>
    <row r="280" spans="11:19" ht="15" x14ac:dyDescent="0.25">
      <c r="K280" s="44">
        <v>43419</v>
      </c>
      <c r="L280" s="18">
        <v>186.899767957953</v>
      </c>
      <c r="M280" s="147">
        <f t="shared" si="24"/>
        <v>-7.3051602937763693E-3</v>
      </c>
      <c r="N280" s="147">
        <f t="shared" si="26"/>
        <v>-3.0051735662697254E-3</v>
      </c>
      <c r="O280" s="147">
        <f t="shared" si="28"/>
        <v>-2.4769869160110591E-3</v>
      </c>
      <c r="P280" s="18">
        <v>257.92034041980099</v>
      </c>
      <c r="Q280" s="149">
        <f t="shared" si="25"/>
        <v>-1.3309455220731348E-3</v>
      </c>
      <c r="R280" s="149">
        <f t="shared" si="27"/>
        <v>1.2427174127858098E-2</v>
      </c>
      <c r="S280" s="149">
        <f t="shared" si="29"/>
        <v>6.207067958671364E-2</v>
      </c>
    </row>
    <row r="281" spans="11:19" ht="15" x14ac:dyDescent="0.25">
      <c r="K281" s="44">
        <v>43449</v>
      </c>
      <c r="L281" s="18">
        <v>186.64323608928501</v>
      </c>
      <c r="M281" s="147">
        <f t="shared" si="24"/>
        <v>-1.3725638692376751E-3</v>
      </c>
      <c r="N281" s="147">
        <f t="shared" si="26"/>
        <v>-1.3366580497227831E-2</v>
      </c>
      <c r="O281" s="147">
        <f t="shared" si="28"/>
        <v>2.3915830277463357E-3</v>
      </c>
      <c r="P281" s="18">
        <v>257.59227320265398</v>
      </c>
      <c r="Q281" s="149">
        <f t="shared" si="25"/>
        <v>-1.2719710923653205E-3</v>
      </c>
      <c r="R281" s="149">
        <f t="shared" si="27"/>
        <v>5.3295075863157848E-5</v>
      </c>
      <c r="S281" s="149">
        <f t="shared" si="29"/>
        <v>5.1271914483976389E-2</v>
      </c>
    </row>
    <row r="282" spans="11:19" ht="15" x14ac:dyDescent="0.25">
      <c r="K282" s="44">
        <v>43480</v>
      </c>
      <c r="L282" s="18">
        <v>189.03757034888301</v>
      </c>
      <c r="M282" s="147">
        <f t="shared" si="24"/>
        <v>1.2828400909490334E-2</v>
      </c>
      <c r="N282" s="147">
        <f t="shared" si="26"/>
        <v>4.0495108488078913E-3</v>
      </c>
      <c r="O282" s="147">
        <f t="shared" si="28"/>
        <v>3.2733652094800281E-2</v>
      </c>
      <c r="P282" s="18">
        <v>257.88483682033302</v>
      </c>
      <c r="Q282" s="149">
        <f t="shared" si="25"/>
        <v>1.1357623970686959E-3</v>
      </c>
      <c r="R282" s="149">
        <f t="shared" si="27"/>
        <v>-1.4684156651938451E-3</v>
      </c>
      <c r="S282" s="149">
        <f t="shared" si="29"/>
        <v>4.2322897555253647E-2</v>
      </c>
    </row>
    <row r="283" spans="11:19" ht="15" x14ac:dyDescent="0.25">
      <c r="K283" s="44">
        <v>43511</v>
      </c>
      <c r="L283" s="18">
        <v>191.68893324844899</v>
      </c>
      <c r="M283" s="147">
        <f t="shared" si="24"/>
        <v>1.4025587054852018E-2</v>
      </c>
      <c r="N283" s="147">
        <f t="shared" si="26"/>
        <v>2.562424417548459E-2</v>
      </c>
      <c r="O283" s="147">
        <f t="shared" si="28"/>
        <v>3.9560512324992247E-2</v>
      </c>
      <c r="P283" s="18">
        <v>260.06452488820997</v>
      </c>
      <c r="Q283" s="149">
        <f t="shared" si="25"/>
        <v>8.452176152549562E-3</v>
      </c>
      <c r="R283" s="149">
        <f t="shared" si="27"/>
        <v>8.3133593299351549E-3</v>
      </c>
      <c r="S283" s="149">
        <f t="shared" si="29"/>
        <v>4.5071419444393079E-2</v>
      </c>
    </row>
    <row r="284" spans="11:19" ht="15" x14ac:dyDescent="0.25">
      <c r="K284" s="44">
        <v>43539</v>
      </c>
      <c r="L284" s="18">
        <v>193.40278540149399</v>
      </c>
      <c r="M284" s="147">
        <f t="shared" si="24"/>
        <v>8.9407986366309977E-3</v>
      </c>
      <c r="N284" s="147">
        <f t="shared" si="26"/>
        <v>3.6216417234511411E-2</v>
      </c>
      <c r="O284" s="147">
        <f t="shared" si="28"/>
        <v>2.5831635532473252E-2</v>
      </c>
      <c r="P284" s="18">
        <v>262.04874225170897</v>
      </c>
      <c r="Q284" s="149">
        <f t="shared" si="25"/>
        <v>7.6297117584642749E-3</v>
      </c>
      <c r="R284" s="149">
        <f t="shared" si="27"/>
        <v>1.730047642208965E-2</v>
      </c>
      <c r="S284" s="149">
        <f t="shared" si="29"/>
        <v>4.5138547814435492E-2</v>
      </c>
    </row>
    <row r="285" spans="11:19" ht="15" x14ac:dyDescent="0.25">
      <c r="K285" s="44">
        <v>43570</v>
      </c>
      <c r="L285" s="18">
        <v>195.199465952205</v>
      </c>
      <c r="M285" s="147">
        <f t="shared" si="24"/>
        <v>9.2898380288639615E-3</v>
      </c>
      <c r="N285" s="147">
        <f t="shared" si="26"/>
        <v>3.2596142618368074E-2</v>
      </c>
      <c r="O285" s="147">
        <f t="shared" si="28"/>
        <v>1.1115827628423114E-2</v>
      </c>
      <c r="P285" s="18">
        <v>265.850621458327</v>
      </c>
      <c r="Q285" s="149">
        <f t="shared" si="25"/>
        <v>1.4508290228564258E-2</v>
      </c>
      <c r="R285" s="149">
        <f t="shared" si="27"/>
        <v>3.0888922110390293E-2</v>
      </c>
      <c r="S285" s="149">
        <f t="shared" si="29"/>
        <v>5.7259775379423505E-2</v>
      </c>
    </row>
    <row r="286" spans="11:19" ht="15" x14ac:dyDescent="0.25">
      <c r="K286" s="44">
        <v>43600</v>
      </c>
      <c r="L286" s="18">
        <v>197.82938498849001</v>
      </c>
      <c r="M286" s="147">
        <f t="shared" si="24"/>
        <v>1.3472982743349071E-2</v>
      </c>
      <c r="N286" s="147">
        <f t="shared" si="26"/>
        <v>3.2033418079917775E-2</v>
      </c>
      <c r="O286" s="147">
        <f t="shared" si="28"/>
        <v>3.2919732557869619E-2</v>
      </c>
      <c r="P286" s="18">
        <v>268.11047936889798</v>
      </c>
      <c r="Q286" s="149">
        <f t="shared" si="25"/>
        <v>8.5004800747672249E-3</v>
      </c>
      <c r="R286" s="149">
        <f t="shared" si="27"/>
        <v>3.0938300731891744E-2</v>
      </c>
      <c r="S286" s="149">
        <f t="shared" si="29"/>
        <v>6.5203138931347437E-2</v>
      </c>
    </row>
    <row r="287" spans="11:19" ht="15" x14ac:dyDescent="0.25">
      <c r="K287" s="44">
        <v>43631</v>
      </c>
      <c r="L287" s="18">
        <v>201.866315727532</v>
      </c>
      <c r="M287" s="147">
        <f t="shared" si="24"/>
        <v>2.0406122878443345E-2</v>
      </c>
      <c r="N287" s="147">
        <f t="shared" si="26"/>
        <v>4.3761160463476001E-2</v>
      </c>
      <c r="O287" s="147">
        <f t="shared" si="28"/>
        <v>7.4230944500388807E-2</v>
      </c>
      <c r="P287" s="18">
        <v>270.57644364359197</v>
      </c>
      <c r="Q287" s="149">
        <f t="shared" si="25"/>
        <v>9.1975676612812141E-3</v>
      </c>
      <c r="R287" s="149">
        <f t="shared" si="27"/>
        <v>3.2542424430687777E-2</v>
      </c>
      <c r="S287" s="149">
        <f t="shared" si="29"/>
        <v>7.796260852854231E-2</v>
      </c>
    </row>
    <row r="288" spans="11:19" ht="15" x14ac:dyDescent="0.25">
      <c r="K288" s="44">
        <v>43661</v>
      </c>
      <c r="L288" s="18">
        <v>203.881515770573</v>
      </c>
      <c r="M288" s="147">
        <f t="shared" si="24"/>
        <v>9.9828445165710544E-3</v>
      </c>
      <c r="N288" s="147">
        <f t="shared" si="26"/>
        <v>4.4477835920380127E-2</v>
      </c>
      <c r="O288" s="147">
        <f t="shared" si="28"/>
        <v>9.6900280049680543E-2</v>
      </c>
      <c r="P288" s="18">
        <v>270.63702997739699</v>
      </c>
      <c r="Q288" s="149">
        <f t="shared" si="25"/>
        <v>2.2391577400138196E-4</v>
      </c>
      <c r="R288" s="149">
        <f t="shared" si="27"/>
        <v>1.8004127629320799E-2</v>
      </c>
      <c r="S288" s="149">
        <f t="shared" si="29"/>
        <v>7.2781447049650616E-2</v>
      </c>
    </row>
    <row r="289" spans="11:19" ht="15" x14ac:dyDescent="0.25">
      <c r="K289" s="44">
        <v>43692</v>
      </c>
      <c r="L289" s="18">
        <v>203.44009159387801</v>
      </c>
      <c r="M289" s="147">
        <f t="shared" si="24"/>
        <v>-2.165101505286704E-3</v>
      </c>
      <c r="N289" s="147">
        <f t="shared" si="26"/>
        <v>2.8361340787236733E-2</v>
      </c>
      <c r="O289" s="147">
        <f t="shared" si="28"/>
        <v>8.5227237167737613E-2</v>
      </c>
      <c r="P289" s="18">
        <v>271.17076982731197</v>
      </c>
      <c r="Q289" s="149">
        <f t="shared" si="25"/>
        <v>1.9721612004075517E-3</v>
      </c>
      <c r="R289" s="149">
        <f t="shared" si="27"/>
        <v>1.1414288861880895E-2</v>
      </c>
      <c r="S289" s="149">
        <f t="shared" si="29"/>
        <v>6.4439724899123751E-2</v>
      </c>
    </row>
    <row r="290" spans="11:19" ht="15" x14ac:dyDescent="0.25">
      <c r="K290" s="44">
        <v>43723</v>
      </c>
      <c r="L290" s="18">
        <v>201.362361897086</v>
      </c>
      <c r="M290" s="147">
        <f t="shared" si="24"/>
        <v>-1.0212980541415173E-2</v>
      </c>
      <c r="N290" s="147">
        <f t="shared" si="26"/>
        <v>-2.4964731170217247E-3</v>
      </c>
      <c r="O290" s="147">
        <f t="shared" si="28"/>
        <v>6.4441658001675339E-2</v>
      </c>
      <c r="P290" s="18">
        <v>272.11321992045299</v>
      </c>
      <c r="Q290" s="149">
        <f t="shared" si="25"/>
        <v>3.4754855537755258E-3</v>
      </c>
      <c r="R290" s="149">
        <f t="shared" si="27"/>
        <v>5.6796380947532477E-3</v>
      </c>
      <c r="S290" s="149">
        <f t="shared" si="29"/>
        <v>5.6428125082240488E-2</v>
      </c>
    </row>
    <row r="291" spans="11:19" ht="15" x14ac:dyDescent="0.25">
      <c r="K291" s="44">
        <v>43753</v>
      </c>
      <c r="L291" s="18">
        <v>198.774917287644</v>
      </c>
      <c r="M291" s="147">
        <f t="shared" si="24"/>
        <v>-1.2849693383932492E-2</v>
      </c>
      <c r="N291" s="147">
        <f t="shared" si="26"/>
        <v>-2.5046892866322557E-2</v>
      </c>
      <c r="O291" s="147">
        <f t="shared" si="28"/>
        <v>5.5768216356841593E-2</v>
      </c>
      <c r="P291" s="18">
        <v>273.78178175085401</v>
      </c>
      <c r="Q291" s="149">
        <f t="shared" si="25"/>
        <v>6.131866106647843E-3</v>
      </c>
      <c r="R291" s="149">
        <f t="shared" si="27"/>
        <v>1.1619813348231256E-2</v>
      </c>
      <c r="S291" s="149">
        <f t="shared" si="29"/>
        <v>6.0084647334843311E-2</v>
      </c>
    </row>
    <row r="292" spans="11:19" ht="15" x14ac:dyDescent="0.25">
      <c r="K292" s="44">
        <v>43784</v>
      </c>
      <c r="L292" s="18">
        <v>197.82221227925899</v>
      </c>
      <c r="M292" s="147">
        <f t="shared" si="24"/>
        <v>-4.7928834351185223E-3</v>
      </c>
      <c r="N292" s="147">
        <f t="shared" si="26"/>
        <v>-2.7614415971822459E-2</v>
      </c>
      <c r="O292" s="147">
        <f t="shared" si="28"/>
        <v>5.8440117077958265E-2</v>
      </c>
      <c r="P292" s="18">
        <v>276.66419086346298</v>
      </c>
      <c r="Q292" s="149">
        <f t="shared" si="25"/>
        <v>1.0528126065130206E-2</v>
      </c>
      <c r="R292" s="149">
        <f t="shared" si="27"/>
        <v>2.025816071418518E-2</v>
      </c>
      <c r="S292" s="149">
        <f t="shared" si="29"/>
        <v>7.2673021496302947E-2</v>
      </c>
    </row>
    <row r="293" spans="11:19" ht="15" x14ac:dyDescent="0.25">
      <c r="K293" s="44">
        <v>43814</v>
      </c>
      <c r="L293" s="18">
        <v>197.761728585063</v>
      </c>
      <c r="M293" s="147">
        <f t="shared" si="24"/>
        <v>-3.0574773934188837E-4</v>
      </c>
      <c r="N293" s="147">
        <f t="shared" si="26"/>
        <v>-1.7881362127959433E-2</v>
      </c>
      <c r="O293" s="147">
        <f t="shared" si="28"/>
        <v>5.9570830043148115E-2</v>
      </c>
      <c r="P293" s="18">
        <v>279.38090268873702</v>
      </c>
      <c r="Q293" s="149">
        <f t="shared" si="25"/>
        <v>9.8195282041930732E-3</v>
      </c>
      <c r="R293" s="149">
        <f t="shared" si="27"/>
        <v>2.6708304618234369E-2</v>
      </c>
      <c r="S293" s="149">
        <f t="shared" si="29"/>
        <v>8.4585726175650411E-2</v>
      </c>
    </row>
    <row r="294" spans="11:19" ht="15" x14ac:dyDescent="0.25">
      <c r="K294" s="44">
        <v>43845</v>
      </c>
      <c r="L294" s="18">
        <v>199.337424752537</v>
      </c>
      <c r="M294" s="147">
        <f t="shared" si="24"/>
        <v>7.9676496496452476E-3</v>
      </c>
      <c r="N294" s="147">
        <f t="shared" si="26"/>
        <v>2.8298714574686024E-3</v>
      </c>
      <c r="O294" s="147">
        <f t="shared" si="28"/>
        <v>5.4485753200513853E-2</v>
      </c>
      <c r="P294" s="18">
        <v>281.30487875546299</v>
      </c>
      <c r="Q294" s="149">
        <f t="shared" si="25"/>
        <v>6.8865697268847281E-3</v>
      </c>
      <c r="R294" s="149">
        <f t="shared" si="27"/>
        <v>2.7478442709000683E-2</v>
      </c>
      <c r="S294" s="149">
        <f t="shared" si="29"/>
        <v>9.0815893729520036E-2</v>
      </c>
    </row>
    <row r="295" spans="11:19" ht="15" x14ac:dyDescent="0.25">
      <c r="K295" s="44">
        <v>43876</v>
      </c>
      <c r="L295" s="18">
        <v>200.86952250569499</v>
      </c>
      <c r="M295" s="147">
        <f t="shared" si="24"/>
        <v>7.685951371449562E-3</v>
      </c>
      <c r="N295" s="147">
        <f t="shared" si="26"/>
        <v>1.5404287472704059E-2</v>
      </c>
      <c r="O295" s="147">
        <f t="shared" si="28"/>
        <v>4.7893162644642606E-2</v>
      </c>
      <c r="P295" s="18">
        <v>282.154643909372</v>
      </c>
      <c r="Q295" s="149">
        <f t="shared" si="25"/>
        <v>3.0207977823508703E-3</v>
      </c>
      <c r="R295" s="149">
        <f t="shared" si="27"/>
        <v>1.98451885976767E-2</v>
      </c>
      <c r="S295" s="149">
        <f t="shared" si="29"/>
        <v>8.4940916223224194E-2</v>
      </c>
    </row>
    <row r="296" spans="11:19" ht="15" x14ac:dyDescent="0.25">
      <c r="K296" s="44">
        <v>43905</v>
      </c>
      <c r="L296" s="18">
        <v>202.619165374255</v>
      </c>
      <c r="M296" s="147">
        <f t="shared" si="24"/>
        <v>8.7103451371544072E-3</v>
      </c>
      <c r="N296" s="147">
        <f t="shared" si="26"/>
        <v>2.4562066806079086E-2</v>
      </c>
      <c r="O296" s="147">
        <f t="shared" si="28"/>
        <v>4.7653811984291305E-2</v>
      </c>
      <c r="P296" s="18">
        <v>282.25741859555501</v>
      </c>
      <c r="Q296" s="149">
        <f t="shared" si="25"/>
        <v>3.6424949367841464E-4</v>
      </c>
      <c r="R296" s="149">
        <f t="shared" si="27"/>
        <v>1.0296036268530262E-2</v>
      </c>
      <c r="S296" s="149">
        <f t="shared" si="29"/>
        <v>7.7118005490881991E-2</v>
      </c>
    </row>
    <row r="297" spans="11:19" ht="15" x14ac:dyDescent="0.25">
      <c r="K297" s="44">
        <v>43936</v>
      </c>
      <c r="L297" s="18">
        <v>202.34554123064299</v>
      </c>
      <c r="M297" s="147">
        <f t="shared" si="24"/>
        <v>-1.3504356466309542E-3</v>
      </c>
      <c r="N297" s="147">
        <f t="shared" si="26"/>
        <v>1.509057559984206E-2</v>
      </c>
      <c r="O297" s="147">
        <f t="shared" si="28"/>
        <v>3.6609092363949935E-2</v>
      </c>
      <c r="P297" s="18">
        <v>285.84425680093801</v>
      </c>
      <c r="Q297" s="149">
        <f t="shared" si="25"/>
        <v>1.2707684436533917E-2</v>
      </c>
      <c r="R297" s="149">
        <f t="shared" si="27"/>
        <v>1.6136862131783669E-2</v>
      </c>
      <c r="S297" s="149">
        <f t="shared" si="29"/>
        <v>7.5206276490668689E-2</v>
      </c>
    </row>
    <row r="298" spans="11:19" ht="15" x14ac:dyDescent="0.25">
      <c r="K298" s="44">
        <v>43966</v>
      </c>
      <c r="L298" s="18">
        <v>199.62790252413899</v>
      </c>
      <c r="M298" s="147">
        <f t="shared" si="24"/>
        <v>-1.3430682435479624E-2</v>
      </c>
      <c r="N298" s="147">
        <f t="shared" si="26"/>
        <v>-6.1812263307431392E-3</v>
      </c>
      <c r="O298" s="147">
        <f t="shared" si="28"/>
        <v>9.0912557593687549E-3</v>
      </c>
      <c r="P298" s="18">
        <v>286.05968479464798</v>
      </c>
      <c r="Q298" s="149">
        <f t="shared" si="25"/>
        <v>7.5365514116310095E-4</v>
      </c>
      <c r="R298" s="149">
        <f t="shared" si="27"/>
        <v>1.3840073057703295E-2</v>
      </c>
      <c r="S298" s="149">
        <f t="shared" si="29"/>
        <v>6.6947049097075162E-2</v>
      </c>
    </row>
    <row r="299" spans="11:19" ht="15" x14ac:dyDescent="0.25">
      <c r="K299" s="44">
        <v>43997</v>
      </c>
      <c r="L299" s="18">
        <v>196.56654814583001</v>
      </c>
      <c r="M299" s="147">
        <f t="shared" si="24"/>
        <v>-1.5335303029288649E-2</v>
      </c>
      <c r="N299" s="147">
        <f t="shared" si="26"/>
        <v>-2.9871889054746026E-2</v>
      </c>
      <c r="O299" s="147">
        <f t="shared" si="28"/>
        <v>-2.6253848060789453E-2</v>
      </c>
      <c r="P299" s="18">
        <v>286.64377539839398</v>
      </c>
      <c r="Q299" s="149">
        <f t="shared" si="25"/>
        <v>2.0418487287550136E-3</v>
      </c>
      <c r="R299" s="149">
        <f t="shared" si="27"/>
        <v>1.5540271092481683E-2</v>
      </c>
      <c r="S299" s="149">
        <f t="shared" si="29"/>
        <v>5.938185726162537E-2</v>
      </c>
    </row>
    <row r="300" spans="11:19" ht="15" x14ac:dyDescent="0.25">
      <c r="K300" s="44">
        <v>44027</v>
      </c>
      <c r="L300" s="18">
        <v>195.679989103286</v>
      </c>
      <c r="M300" s="147">
        <f t="shared" si="24"/>
        <v>-4.5102233869737107E-3</v>
      </c>
      <c r="N300" s="147">
        <f t="shared" si="26"/>
        <v>-3.2941433188089286E-2</v>
      </c>
      <c r="O300" s="147">
        <f t="shared" si="28"/>
        <v>-4.0226926096214366E-2</v>
      </c>
      <c r="P300" s="18">
        <v>284.62391242172998</v>
      </c>
      <c r="Q300" s="149">
        <f t="shared" si="25"/>
        <v>-7.0465963332246861E-3</v>
      </c>
      <c r="R300" s="149">
        <f t="shared" si="27"/>
        <v>-4.2692632444872869E-3</v>
      </c>
      <c r="S300" s="149">
        <f t="shared" si="29"/>
        <v>5.168133291109922E-2</v>
      </c>
    </row>
    <row r="301" spans="11:19" ht="15" x14ac:dyDescent="0.25">
      <c r="K301" s="44">
        <v>44058</v>
      </c>
      <c r="L301" s="18">
        <v>197.22204868670499</v>
      </c>
      <c r="M301" s="147">
        <f t="shared" si="24"/>
        <v>7.8805175249936354E-3</v>
      </c>
      <c r="N301" s="147">
        <f t="shared" si="26"/>
        <v>-1.2051691206559023E-2</v>
      </c>
      <c r="O301" s="147">
        <f t="shared" si="28"/>
        <v>-3.0564491288108231E-2</v>
      </c>
      <c r="P301" s="18">
        <v>288.48621329094698</v>
      </c>
      <c r="Q301" s="149">
        <f t="shared" si="25"/>
        <v>1.3569839710073861E-2</v>
      </c>
      <c r="R301" s="149">
        <f t="shared" si="27"/>
        <v>8.4825951550666634E-3</v>
      </c>
      <c r="S301" s="149">
        <f t="shared" si="29"/>
        <v>6.38543876785167E-2</v>
      </c>
    </row>
    <row r="302" spans="11:19" ht="15" x14ac:dyDescent="0.25">
      <c r="K302" s="44">
        <v>44089</v>
      </c>
      <c r="L302" s="18">
        <v>198.39568285897201</v>
      </c>
      <c r="M302" s="147">
        <f t="shared" si="24"/>
        <v>5.9508263912793069E-3</v>
      </c>
      <c r="N302" s="147">
        <f t="shared" si="26"/>
        <v>9.3054221605650689E-3</v>
      </c>
      <c r="O302" s="147">
        <f t="shared" si="28"/>
        <v>-1.4733036552432965E-2</v>
      </c>
      <c r="P302" s="18">
        <v>292.543540564637</v>
      </c>
      <c r="Q302" s="149">
        <f t="shared" si="25"/>
        <v>1.4064198172264453E-2</v>
      </c>
      <c r="R302" s="149">
        <f t="shared" si="27"/>
        <v>2.0582219718684458E-2</v>
      </c>
      <c r="S302" s="149">
        <f t="shared" si="29"/>
        <v>7.5080220836593048E-2</v>
      </c>
    </row>
    <row r="303" spans="11:19" ht="15" x14ac:dyDescent="0.25">
      <c r="K303" s="44">
        <v>44119</v>
      </c>
      <c r="L303" s="18">
        <v>200.08692822696401</v>
      </c>
      <c r="M303" s="147">
        <f t="shared" si="24"/>
        <v>8.5246077113190211E-3</v>
      </c>
      <c r="N303" s="147">
        <f t="shared" si="26"/>
        <v>2.2521153766785318E-2</v>
      </c>
      <c r="O303" s="147">
        <f t="shared" si="28"/>
        <v>6.6004853993797408E-3</v>
      </c>
      <c r="P303" s="18">
        <v>297.20241707608602</v>
      </c>
      <c r="Q303" s="149">
        <f t="shared" si="25"/>
        <v>1.5925412341892597E-2</v>
      </c>
      <c r="R303" s="149">
        <f t="shared" si="27"/>
        <v>4.4193421934690891E-2</v>
      </c>
      <c r="S303" s="149">
        <f t="shared" si="29"/>
        <v>8.5544900670363688E-2</v>
      </c>
    </row>
    <row r="304" spans="11:19" ht="15" x14ac:dyDescent="0.25">
      <c r="K304" s="44">
        <v>44150</v>
      </c>
      <c r="L304" s="18">
        <v>202.66308593365301</v>
      </c>
      <c r="M304" s="147">
        <f t="shared" si="24"/>
        <v>1.2875192445189532E-2</v>
      </c>
      <c r="N304" s="147">
        <f t="shared" si="26"/>
        <v>2.7588382146822354E-2</v>
      </c>
      <c r="O304" s="147">
        <f t="shared" si="28"/>
        <v>2.4470829633430169E-2</v>
      </c>
      <c r="P304" s="18">
        <v>298.74067742217397</v>
      </c>
      <c r="Q304" s="149">
        <f t="shared" si="25"/>
        <v>5.175800254996421E-3</v>
      </c>
      <c r="R304" s="149">
        <f t="shared" si="27"/>
        <v>3.5545768424243729E-2</v>
      </c>
      <c r="S304" s="149">
        <f t="shared" si="29"/>
        <v>7.9795243792883941E-2</v>
      </c>
    </row>
    <row r="305" spans="11:19" ht="15" x14ac:dyDescent="0.25">
      <c r="K305" s="44">
        <v>44180</v>
      </c>
      <c r="L305" s="18">
        <v>203.47603872945299</v>
      </c>
      <c r="M305" s="147">
        <f t="shared" si="24"/>
        <v>4.0113511153487824E-3</v>
      </c>
      <c r="N305" s="147">
        <f t="shared" si="26"/>
        <v>2.5607189618598314E-2</v>
      </c>
      <c r="O305" s="147">
        <f t="shared" si="28"/>
        <v>2.8894924135597355E-2</v>
      </c>
      <c r="P305" s="18">
        <v>300.15553532253398</v>
      </c>
      <c r="Q305" s="149">
        <f t="shared" si="25"/>
        <v>4.7360738168260585E-3</v>
      </c>
      <c r="R305" s="149">
        <f t="shared" si="27"/>
        <v>2.6020040446646409E-2</v>
      </c>
      <c r="S305" s="149">
        <f t="shared" si="29"/>
        <v>7.4359530067602098E-2</v>
      </c>
    </row>
    <row r="306" spans="11:19" ht="15" x14ac:dyDescent="0.25">
      <c r="K306" s="44">
        <v>44211</v>
      </c>
      <c r="L306" s="18">
        <v>203.28768235539101</v>
      </c>
      <c r="M306" s="147">
        <f t="shared" si="24"/>
        <v>-9.2569314420565263E-4</v>
      </c>
      <c r="N306" s="147">
        <f t="shared" si="26"/>
        <v>1.5996817767107263E-2</v>
      </c>
      <c r="O306" s="147">
        <f t="shared" si="28"/>
        <v>1.9816939080847362E-2</v>
      </c>
      <c r="P306" s="18">
        <v>300.75708495056801</v>
      </c>
      <c r="Q306" s="149">
        <f t="shared" si="25"/>
        <v>2.0041263853010083E-3</v>
      </c>
      <c r="R306" s="149">
        <f t="shared" si="27"/>
        <v>1.1960427204641411E-2</v>
      </c>
      <c r="S306" s="149">
        <f t="shared" si="29"/>
        <v>6.9149906966294417E-2</v>
      </c>
    </row>
    <row r="307" spans="11:19" ht="15" x14ac:dyDescent="0.25">
      <c r="K307" s="44">
        <v>44242</v>
      </c>
      <c r="L307" s="18">
        <v>201.842438399504</v>
      </c>
      <c r="M307" s="147">
        <f t="shared" si="24"/>
        <v>-7.1093533023826039E-3</v>
      </c>
      <c r="N307" s="147">
        <f t="shared" si="26"/>
        <v>-4.049319245132077E-3</v>
      </c>
      <c r="O307" s="147">
        <f t="shared" si="28"/>
        <v>4.8435217133622199E-3</v>
      </c>
      <c r="P307" s="18">
        <v>302.74346880126598</v>
      </c>
      <c r="Q307" s="149">
        <f t="shared" si="25"/>
        <v>6.6046119945086801E-3</v>
      </c>
      <c r="R307" s="149">
        <f t="shared" si="27"/>
        <v>1.3398882983167937E-2</v>
      </c>
      <c r="S307" s="149">
        <f t="shared" si="29"/>
        <v>7.2970001863613243E-2</v>
      </c>
    </row>
    <row r="308" spans="11:19" ht="15" x14ac:dyDescent="0.25">
      <c r="K308" s="44">
        <v>44270</v>
      </c>
      <c r="L308" s="18">
        <v>205.47888351459699</v>
      </c>
      <c r="M308" s="147">
        <f t="shared" si="24"/>
        <v>1.8016256362774596E-2</v>
      </c>
      <c r="N308" s="147">
        <f t="shared" si="26"/>
        <v>9.8431481055467618E-3</v>
      </c>
      <c r="O308" s="147">
        <f t="shared" si="28"/>
        <v>1.4113759352723854E-2</v>
      </c>
      <c r="P308" s="18">
        <v>305.86968688884099</v>
      </c>
      <c r="Q308" s="149">
        <f t="shared" si="25"/>
        <v>1.0326294073175202E-2</v>
      </c>
      <c r="R308" s="149">
        <f t="shared" si="27"/>
        <v>1.9037301978012344E-2</v>
      </c>
      <c r="S308" s="149">
        <f t="shared" si="29"/>
        <v>8.3655084818584857E-2</v>
      </c>
    </row>
    <row r="309" spans="11:19" ht="15" x14ac:dyDescent="0.25">
      <c r="K309" s="44">
        <v>44301</v>
      </c>
      <c r="L309" s="18">
        <v>208.27328931192599</v>
      </c>
      <c r="M309" s="147">
        <f t="shared" si="24"/>
        <v>1.3599479175340656E-2</v>
      </c>
      <c r="N309" s="147">
        <f t="shared" si="26"/>
        <v>2.4524884630338972E-2</v>
      </c>
      <c r="O309" s="147">
        <f t="shared" si="28"/>
        <v>2.9295175199962831E-2</v>
      </c>
      <c r="P309" s="18">
        <v>310.260775046285</v>
      </c>
      <c r="Q309" s="149">
        <f t="shared" si="25"/>
        <v>1.435607497463387E-2</v>
      </c>
      <c r="R309" s="149">
        <f t="shared" si="27"/>
        <v>3.1599222665956495E-2</v>
      </c>
      <c r="S309" s="149">
        <f t="shared" si="29"/>
        <v>8.5418956877453267E-2</v>
      </c>
    </row>
    <row r="310" spans="11:19" ht="15" x14ac:dyDescent="0.25">
      <c r="K310" s="44">
        <v>44331</v>
      </c>
      <c r="L310" s="18">
        <v>210.50703778508799</v>
      </c>
      <c r="M310" s="147">
        <f t="shared" si="24"/>
        <v>1.0725083761540688E-2</v>
      </c>
      <c r="N310" s="147">
        <f t="shared" si="26"/>
        <v>4.2927540185747626E-2</v>
      </c>
      <c r="O310" s="147">
        <f t="shared" si="28"/>
        <v>5.4497067410872013E-2</v>
      </c>
      <c r="P310" s="18">
        <v>317.37788111421497</v>
      </c>
      <c r="Q310" s="149">
        <f t="shared" si="25"/>
        <v>2.2939110065937962E-2</v>
      </c>
      <c r="R310" s="149">
        <f t="shared" si="27"/>
        <v>4.8339316355510364E-2</v>
      </c>
      <c r="S310" s="149">
        <f t="shared" si="29"/>
        <v>0.10948133548440842</v>
      </c>
    </row>
    <row r="311" spans="11:19" ht="15" x14ac:dyDescent="0.25">
      <c r="K311" s="44">
        <v>44362</v>
      </c>
      <c r="L311" s="18">
        <v>211.72692390539399</v>
      </c>
      <c r="M311" s="147">
        <f t="shared" si="24"/>
        <v>5.7949897216804658E-3</v>
      </c>
      <c r="N311" s="147">
        <f t="shared" si="26"/>
        <v>3.0407214035466312E-2</v>
      </c>
      <c r="O311" s="147">
        <f t="shared" si="28"/>
        <v>7.712591945358227E-2</v>
      </c>
      <c r="P311" s="18">
        <v>327.08950778827602</v>
      </c>
      <c r="Q311" s="149">
        <f t="shared" si="25"/>
        <v>3.0599569951020422E-2</v>
      </c>
      <c r="R311" s="149">
        <f t="shared" si="27"/>
        <v>6.9375364114282911E-2</v>
      </c>
      <c r="S311" s="149">
        <f t="shared" si="29"/>
        <v>0.14110103152830811</v>
      </c>
    </row>
    <row r="312" spans="11:19" ht="15" x14ac:dyDescent="0.25">
      <c r="K312" s="44">
        <v>44392</v>
      </c>
      <c r="L312" s="18">
        <v>216.16959450894899</v>
      </c>
      <c r="M312" s="147">
        <f t="shared" si="24"/>
        <v>2.0983021533624635E-2</v>
      </c>
      <c r="N312" s="147">
        <f t="shared" si="26"/>
        <v>3.7913191956155723E-2</v>
      </c>
      <c r="O312" s="147">
        <f t="shared" si="28"/>
        <v>0.10470976362763351</v>
      </c>
      <c r="P312" s="18">
        <v>337.34092177998599</v>
      </c>
      <c r="Q312" s="149">
        <f t="shared" si="25"/>
        <v>3.1341311010030015E-2</v>
      </c>
      <c r="R312" s="149">
        <f t="shared" si="27"/>
        <v>8.7281889660918655E-2</v>
      </c>
      <c r="S312" s="149">
        <f t="shared" si="29"/>
        <v>0.18521637521497047</v>
      </c>
    </row>
    <row r="313" spans="11:19" ht="15" x14ac:dyDescent="0.25">
      <c r="K313" s="44">
        <v>44423</v>
      </c>
      <c r="L313" s="18">
        <v>223.36276322695801</v>
      </c>
      <c r="M313" s="147">
        <f t="shared" si="24"/>
        <v>3.3275580380992098E-2</v>
      </c>
      <c r="N313" s="147">
        <f t="shared" si="26"/>
        <v>6.1070288086970015E-2</v>
      </c>
      <c r="O313" s="147">
        <f t="shared" si="28"/>
        <v>0.13254458471719133</v>
      </c>
      <c r="P313" s="18">
        <v>345.03522285112803</v>
      </c>
      <c r="Q313" s="149">
        <f t="shared" si="25"/>
        <v>2.2808679808375754E-2</v>
      </c>
      <c r="R313" s="149">
        <f t="shared" si="27"/>
        <v>8.7143255351685989E-2</v>
      </c>
      <c r="S313" s="149">
        <f t="shared" si="29"/>
        <v>0.1960197990576058</v>
      </c>
    </row>
    <row r="314" spans="11:19" ht="15" x14ac:dyDescent="0.25">
      <c r="K314" s="44">
        <v>44454</v>
      </c>
      <c r="L314" s="18">
        <v>228.297515165638</v>
      </c>
      <c r="M314" s="147">
        <f t="shared" si="24"/>
        <v>2.2092992884699569E-2</v>
      </c>
      <c r="N314" s="147">
        <f t="shared" si="26"/>
        <v>7.8263977743559199E-2</v>
      </c>
      <c r="O314" s="147">
        <f t="shared" si="28"/>
        <v>0.15071816017247452</v>
      </c>
      <c r="P314" s="18">
        <v>350.88536658028499</v>
      </c>
      <c r="Q314" s="149">
        <f t="shared" si="25"/>
        <v>1.6955207299751862E-2</v>
      </c>
      <c r="R314" s="149">
        <f t="shared" si="27"/>
        <v>7.2750296861897379E-2</v>
      </c>
      <c r="S314" s="149">
        <f t="shared" si="29"/>
        <v>0.1994295478308723</v>
      </c>
    </row>
    <row r="315" spans="11:19" ht="15" x14ac:dyDescent="0.25">
      <c r="K315" s="44">
        <v>44484</v>
      </c>
      <c r="L315" s="18">
        <v>230.30042018092399</v>
      </c>
      <c r="M315" s="147">
        <f t="shared" si="24"/>
        <v>8.7732230192378857E-3</v>
      </c>
      <c r="N315" s="147">
        <f t="shared" si="26"/>
        <v>6.5369163984762002E-2</v>
      </c>
      <c r="O315" s="147">
        <f t="shared" si="28"/>
        <v>0.151001828163847</v>
      </c>
      <c r="P315" s="18">
        <v>358.04098777592202</v>
      </c>
      <c r="Q315" s="149">
        <f t="shared" si="25"/>
        <v>2.0393045356594364E-2</v>
      </c>
      <c r="R315" s="149">
        <f t="shared" si="27"/>
        <v>6.1362451631162163E-2</v>
      </c>
      <c r="S315" s="149">
        <f t="shared" si="29"/>
        <v>0.20470415852728707</v>
      </c>
    </row>
    <row r="316" spans="11:19" ht="15" x14ac:dyDescent="0.25">
      <c r="K316" s="44">
        <v>44515</v>
      </c>
      <c r="L316" s="18">
        <v>232.297390716802</v>
      </c>
      <c r="M316" s="147">
        <f t="shared" si="24"/>
        <v>8.6711545480862018E-3</v>
      </c>
      <c r="N316" s="147">
        <f t="shared" si="26"/>
        <v>4.0000523635918439E-2</v>
      </c>
      <c r="O316" s="147">
        <f t="shared" si="28"/>
        <v>0.14622448210845129</v>
      </c>
      <c r="P316" s="18">
        <v>368.05051655454702</v>
      </c>
      <c r="Q316" s="149">
        <f t="shared" si="25"/>
        <v>2.7956376840545971E-2</v>
      </c>
      <c r="R316" s="149">
        <f t="shared" si="27"/>
        <v>6.6704186063198945E-2</v>
      </c>
      <c r="S316" s="149">
        <f t="shared" si="29"/>
        <v>0.23200670136536461</v>
      </c>
    </row>
    <row r="317" spans="11:19" ht="15" x14ac:dyDescent="0.25">
      <c r="K317" s="44">
        <v>44545</v>
      </c>
      <c r="L317" s="18">
        <v>235.12441199002799</v>
      </c>
      <c r="M317" s="147">
        <f t="shared" si="24"/>
        <v>1.2169836537993861E-2</v>
      </c>
      <c r="N317" s="147">
        <f t="shared" si="26"/>
        <v>2.9903509109316495E-2</v>
      </c>
      <c r="O317" s="147">
        <f t="shared" si="28"/>
        <v>0.15553857573694696</v>
      </c>
      <c r="P317" s="18">
        <v>376.91081324041602</v>
      </c>
      <c r="Q317" s="149">
        <f t="shared" si="25"/>
        <v>2.4073588508483512E-2</v>
      </c>
      <c r="R317" s="149">
        <f t="shared" si="27"/>
        <v>7.4170795190959371E-2</v>
      </c>
      <c r="S317" s="149">
        <f t="shared" si="29"/>
        <v>0.25571834894000589</v>
      </c>
    </row>
    <row r="318" spans="11:19" ht="15" x14ac:dyDescent="0.25">
      <c r="K318" s="44">
        <v>44576</v>
      </c>
      <c r="L318" s="18">
        <v>237.56196402583399</v>
      </c>
      <c r="M318" s="147">
        <f t="shared" si="24"/>
        <v>1.0367073393933168E-2</v>
      </c>
      <c r="N318" s="147">
        <f t="shared" si="26"/>
        <v>3.1530745098968138E-2</v>
      </c>
      <c r="O318" s="147">
        <f t="shared" si="28"/>
        <v>0.16859989387120899</v>
      </c>
      <c r="P318" s="18">
        <v>383.83235806122002</v>
      </c>
      <c r="Q318" s="149">
        <f t="shared" si="25"/>
        <v>1.8363879670358685E-2</v>
      </c>
      <c r="R318" s="149">
        <f t="shared" si="27"/>
        <v>7.2034686434949036E-2</v>
      </c>
      <c r="S318" s="149">
        <f t="shared" si="29"/>
        <v>0.27622050241744467</v>
      </c>
    </row>
    <row r="319" spans="11:19" ht="15" x14ac:dyDescent="0.25">
      <c r="K319" s="44">
        <v>44607</v>
      </c>
      <c r="L319" s="18">
        <v>234.17803198700199</v>
      </c>
      <c r="M319" s="147">
        <f t="shared" si="24"/>
        <v>-1.4244418515011126E-2</v>
      </c>
      <c r="N319" s="147">
        <f t="shared" si="26"/>
        <v>8.0958346729460562E-3</v>
      </c>
      <c r="O319" s="147">
        <f t="shared" si="28"/>
        <v>0.16020215492787782</v>
      </c>
      <c r="P319" s="18">
        <v>384.57005876493298</v>
      </c>
      <c r="Q319" s="149">
        <f t="shared" si="25"/>
        <v>1.9219346368795076E-3</v>
      </c>
      <c r="R319" s="149">
        <f t="shared" si="27"/>
        <v>4.4883898995799143E-2</v>
      </c>
      <c r="S319" s="149">
        <f t="shared" si="29"/>
        <v>0.27028358460602009</v>
      </c>
    </row>
    <row r="320" spans="11:19" ht="15" x14ac:dyDescent="0.25">
      <c r="K320" s="44">
        <v>44635</v>
      </c>
      <c r="L320" s="18">
        <v>229.84376630936299</v>
      </c>
      <c r="M320" s="147">
        <f t="shared" si="24"/>
        <v>-1.8508421310328371E-2</v>
      </c>
      <c r="N320" s="147">
        <f t="shared" si="26"/>
        <v>-2.2458942633693746E-2</v>
      </c>
      <c r="O320" s="147">
        <f t="shared" si="28"/>
        <v>0.1185760910221958</v>
      </c>
      <c r="P320" s="18">
        <v>387.71986718033702</v>
      </c>
      <c r="Q320" s="149">
        <f t="shared" si="25"/>
        <v>8.1904671037569265E-3</v>
      </c>
      <c r="R320" s="149">
        <f t="shared" si="27"/>
        <v>2.8678014957947973E-2</v>
      </c>
      <c r="S320" s="149">
        <f t="shared" si="29"/>
        <v>0.26759820864903805</v>
      </c>
    </row>
    <row r="321" spans="11:19" ht="15" x14ac:dyDescent="0.25">
      <c r="K321" s="44">
        <v>44666</v>
      </c>
      <c r="L321" s="18">
        <v>227.66647819738</v>
      </c>
      <c r="M321" s="147">
        <f t="shared" si="24"/>
        <v>-9.4729047776410669E-3</v>
      </c>
      <c r="N321" s="147">
        <f t="shared" si="26"/>
        <v>-4.1654335823633315E-2</v>
      </c>
      <c r="O321" s="147">
        <f t="shared" si="28"/>
        <v>9.3114143198695487E-2</v>
      </c>
      <c r="P321" s="18">
        <v>393.81557739591102</v>
      </c>
      <c r="Q321" s="149">
        <f t="shared" si="25"/>
        <v>1.5721944454135439E-2</v>
      </c>
      <c r="R321" s="149">
        <f t="shared" si="27"/>
        <v>2.6009321843310396E-2</v>
      </c>
      <c r="S321" s="149">
        <f t="shared" si="29"/>
        <v>0.26930507840432361</v>
      </c>
    </row>
    <row r="322" spans="11:19" ht="15" x14ac:dyDescent="0.25">
      <c r="K322" s="44">
        <v>44696</v>
      </c>
      <c r="L322" s="18">
        <v>230.21594552114601</v>
      </c>
      <c r="M322" s="147">
        <f t="shared" si="24"/>
        <v>1.1198255201873453E-2</v>
      </c>
      <c r="N322" s="147">
        <f t="shared" si="26"/>
        <v>-1.6919121030429918E-2</v>
      </c>
      <c r="O322" s="147">
        <f t="shared" si="28"/>
        <v>9.3625885117339269E-2</v>
      </c>
      <c r="P322" s="18">
        <v>404.001094132969</v>
      </c>
      <c r="Q322" s="149">
        <f t="shared" si="25"/>
        <v>2.5863671529728016E-2</v>
      </c>
      <c r="R322" s="149">
        <f t="shared" si="27"/>
        <v>5.0526646381259699E-2</v>
      </c>
      <c r="S322" s="149">
        <f t="shared" si="29"/>
        <v>0.27293399500509263</v>
      </c>
    </row>
    <row r="323" spans="11:19" ht="15" x14ac:dyDescent="0.25">
      <c r="K323" s="44">
        <v>44727</v>
      </c>
      <c r="L323" s="18">
        <v>232.474154820021</v>
      </c>
      <c r="M323" s="147">
        <f t="shared" si="24"/>
        <v>9.8090916064177414E-3</v>
      </c>
      <c r="N323" s="147">
        <f t="shared" si="26"/>
        <v>1.1444245597322711E-2</v>
      </c>
      <c r="O323" s="147">
        <f t="shared" si="28"/>
        <v>9.799051784220647E-2</v>
      </c>
      <c r="P323" s="18">
        <v>410.929115613612</v>
      </c>
      <c r="Q323" s="149">
        <f t="shared" si="25"/>
        <v>1.7148521578911335E-2</v>
      </c>
      <c r="R323" s="149">
        <f t="shared" si="27"/>
        <v>5.9860869658453275E-2</v>
      </c>
      <c r="S323" s="149">
        <f t="shared" si="29"/>
        <v>0.25632007700963944</v>
      </c>
    </row>
    <row r="324" spans="11:19" ht="15" x14ac:dyDescent="0.25">
      <c r="K324" s="44">
        <v>44757</v>
      </c>
      <c r="L324" s="18">
        <v>236.05005616448</v>
      </c>
      <c r="M324" s="147">
        <f t="shared" si="24"/>
        <v>1.538193072355698E-2</v>
      </c>
      <c r="N324" s="147">
        <f t="shared" si="26"/>
        <v>3.6823945419982573E-2</v>
      </c>
      <c r="O324" s="147">
        <f t="shared" si="28"/>
        <v>9.1966965570211112E-2</v>
      </c>
      <c r="P324" s="18">
        <v>411.18479647457002</v>
      </c>
      <c r="Q324" s="149">
        <f t="shared" si="25"/>
        <v>6.2220186217820661E-4</v>
      </c>
      <c r="R324" s="149">
        <f t="shared" si="27"/>
        <v>4.4104956928093575E-2</v>
      </c>
      <c r="S324" s="149">
        <f t="shared" si="29"/>
        <v>0.21889984264270512</v>
      </c>
    </row>
    <row r="325" spans="11:19" ht="15" x14ac:dyDescent="0.25">
      <c r="K325" s="44">
        <v>44788</v>
      </c>
      <c r="L325" s="18">
        <v>234.59059961255599</v>
      </c>
      <c r="M325" s="147">
        <f t="shared" si="24"/>
        <v>-6.1828265395839077E-3</v>
      </c>
      <c r="N325" s="147">
        <f t="shared" si="26"/>
        <v>1.9002393954540953E-2</v>
      </c>
      <c r="O325" s="147">
        <f t="shared" si="28"/>
        <v>5.026727026200617E-2</v>
      </c>
      <c r="P325" s="18">
        <v>408.58506044180302</v>
      </c>
      <c r="Q325" s="149">
        <f t="shared" si="25"/>
        <v>-6.3225490218916658E-3</v>
      </c>
      <c r="R325" s="149">
        <f t="shared" si="27"/>
        <v>1.1346420530547574E-2</v>
      </c>
      <c r="S325" s="149">
        <f t="shared" si="29"/>
        <v>0.18418362353137141</v>
      </c>
    </row>
    <row r="326" spans="11:19" ht="15" x14ac:dyDescent="0.25">
      <c r="K326" s="44">
        <v>44819</v>
      </c>
      <c r="L326" s="18">
        <v>234.26286221121799</v>
      </c>
      <c r="M326" s="147">
        <f t="shared" si="24"/>
        <v>-1.3970611008253808E-3</v>
      </c>
      <c r="N326" s="147">
        <f t="shared" si="26"/>
        <v>7.6942204288550364E-3</v>
      </c>
      <c r="O326" s="147">
        <f t="shared" si="28"/>
        <v>2.6129706410741749E-2</v>
      </c>
      <c r="P326" s="18">
        <v>401.66566059768002</v>
      </c>
      <c r="Q326" s="149">
        <f t="shared" si="25"/>
        <v>-1.6935028991615697E-2</v>
      </c>
      <c r="R326" s="149">
        <f t="shared" si="27"/>
        <v>-2.2542707887951652E-2</v>
      </c>
      <c r="S326" s="149">
        <f t="shared" si="29"/>
        <v>0.14472046672193195</v>
      </c>
    </row>
    <row r="327" spans="11:19" ht="15" x14ac:dyDescent="0.25">
      <c r="K327" s="44">
        <v>44849</v>
      </c>
      <c r="L327" s="18">
        <v>228.23005006546401</v>
      </c>
      <c r="M327" s="147">
        <f t="shared" si="24"/>
        <v>-2.5752319803531765E-2</v>
      </c>
      <c r="N327" s="147">
        <f t="shared" si="26"/>
        <v>-3.3128592409937818E-2</v>
      </c>
      <c r="O327" s="147">
        <f t="shared" si="28"/>
        <v>-8.9898668610048915E-3</v>
      </c>
      <c r="P327" s="18">
        <v>393.95465662591897</v>
      </c>
      <c r="Q327" s="149">
        <f t="shared" si="25"/>
        <v>-1.9197568346487559E-2</v>
      </c>
      <c r="R327" s="149">
        <f t="shared" si="27"/>
        <v>-4.1903640398135877E-2</v>
      </c>
      <c r="S327" s="149">
        <f t="shared" si="29"/>
        <v>0.10030602661747023</v>
      </c>
    </row>
    <row r="328" spans="11:19" ht="15" x14ac:dyDescent="0.25">
      <c r="K328" s="44">
        <v>44880</v>
      </c>
      <c r="L328" s="18">
        <v>229.49783227065799</v>
      </c>
      <c r="M328" s="147">
        <f t="shared" ref="M328:M331" si="30">L328/L327-1</f>
        <v>5.5548434784566947E-3</v>
      </c>
      <c r="N328" s="147">
        <f t="shared" si="26"/>
        <v>-2.1709170573369407E-2</v>
      </c>
      <c r="O328" s="147">
        <f t="shared" si="28"/>
        <v>-1.2051613827884111E-2</v>
      </c>
      <c r="P328" s="18">
        <v>379.72803996808398</v>
      </c>
      <c r="Q328" s="149">
        <f t="shared" ref="Q328:Q331" si="31">P328/P327-1</f>
        <v>-3.611232008191223E-2</v>
      </c>
      <c r="R328" s="149">
        <f t="shared" si="27"/>
        <v>-7.0626714649125844E-2</v>
      </c>
      <c r="S328" s="149">
        <f t="shared" si="29"/>
        <v>3.1728045168512242E-2</v>
      </c>
    </row>
    <row r="329" spans="11:19" ht="15" x14ac:dyDescent="0.25">
      <c r="K329" s="44">
        <v>44910</v>
      </c>
      <c r="L329" s="18">
        <v>230.9174642653</v>
      </c>
      <c r="M329" s="147">
        <f t="shared" si="30"/>
        <v>6.1858187530405839E-3</v>
      </c>
      <c r="N329" s="147">
        <f t="shared" si="26"/>
        <v>-1.4280530487592591E-2</v>
      </c>
      <c r="O329" s="147">
        <f t="shared" si="28"/>
        <v>-1.7892432730066465E-2</v>
      </c>
      <c r="P329" s="18">
        <v>368.47541165205701</v>
      </c>
      <c r="Q329" s="149">
        <f t="shared" si="31"/>
        <v>-2.9633387929352661E-2</v>
      </c>
      <c r="R329" s="149">
        <f t="shared" si="27"/>
        <v>-8.2631532146003717E-2</v>
      </c>
      <c r="S329" s="149">
        <f t="shared" si="29"/>
        <v>-2.2380365041366979E-2</v>
      </c>
    </row>
    <row r="330" spans="11:19" ht="15" x14ac:dyDescent="0.25">
      <c r="K330" s="44">
        <v>44941</v>
      </c>
      <c r="L330" s="18">
        <v>235.880416982101</v>
      </c>
      <c r="M330" s="147">
        <f t="shared" si="30"/>
        <v>2.1492322950069642E-2</v>
      </c>
      <c r="N330" s="147">
        <f t="shared" ref="N330:N360" si="32">L330/L327-1</f>
        <v>3.3520419044041683E-2</v>
      </c>
      <c r="O330" s="147">
        <f t="shared" si="28"/>
        <v>-7.0783513287931976E-3</v>
      </c>
      <c r="P330" s="18">
        <v>356.29892447054698</v>
      </c>
      <c r="Q330" s="149">
        <f t="shared" si="31"/>
        <v>-3.3045589465296565E-2</v>
      </c>
      <c r="R330" s="149">
        <f t="shared" ref="R330:R360" si="33">P330/P327-1</f>
        <v>-9.5583924500042494E-2</v>
      </c>
      <c r="S330" s="149">
        <f t="shared" si="29"/>
        <v>-7.1732966260967368E-2</v>
      </c>
    </row>
    <row r="331" spans="11:19" ht="15" x14ac:dyDescent="0.25">
      <c r="K331" s="44">
        <v>44972</v>
      </c>
      <c r="L331" s="18">
        <v>234.673012655972</v>
      </c>
      <c r="M331" s="147">
        <f t="shared" si="30"/>
        <v>-5.1187137176402775E-3</v>
      </c>
      <c r="N331" s="147">
        <f t="shared" si="32"/>
        <v>2.2550018595429044E-2</v>
      </c>
      <c r="O331" s="147">
        <f t="shared" si="28"/>
        <v>2.1136938626142854E-3</v>
      </c>
      <c r="P331" s="18">
        <v>352.99766833858502</v>
      </c>
      <c r="Q331" s="149">
        <f t="shared" si="31"/>
        <v>-9.265411443123428E-3</v>
      </c>
      <c r="R331" s="149">
        <f t="shared" si="33"/>
        <v>-7.0393462731236922E-2</v>
      </c>
      <c r="S331" s="149">
        <f t="shared" si="29"/>
        <v>-8.2097890115898187E-2</v>
      </c>
    </row>
    <row r="332" spans="11:19" ht="15" x14ac:dyDescent="0.25">
      <c r="K332" s="44">
        <v>45000</v>
      </c>
      <c r="L332" s="18">
        <v>230.44530742762501</v>
      </c>
      <c r="M332" s="147">
        <f>L332/L331-1</f>
        <v>-1.8015302145307888E-2</v>
      </c>
      <c r="N332" s="147">
        <f t="shared" si="32"/>
        <v>-2.044699560413199E-3</v>
      </c>
      <c r="O332" s="147">
        <f t="shared" si="28"/>
        <v>2.6171739522069526E-3</v>
      </c>
      <c r="P332" s="18">
        <v>345.27453922337401</v>
      </c>
      <c r="Q332" s="149">
        <f>P332/P331-1</f>
        <v>-2.187869724907987E-2</v>
      </c>
      <c r="R332" s="149">
        <f t="shared" si="33"/>
        <v>-6.2964506436568035E-2</v>
      </c>
      <c r="S332" s="149">
        <f t="shared" si="29"/>
        <v>-0.10947421463244433</v>
      </c>
    </row>
    <row r="333" spans="11:19" ht="15" x14ac:dyDescent="0.25">
      <c r="K333" s="44">
        <v>45031</v>
      </c>
      <c r="L333" s="18">
        <v>228.290156665632</v>
      </c>
      <c r="M333" s="147">
        <f t="shared" ref="M333:M335" si="34">L333/L332-1</f>
        <v>-9.352113896568981E-3</v>
      </c>
      <c r="N333" s="147">
        <f t="shared" si="32"/>
        <v>-3.2178425040875536E-2</v>
      </c>
      <c r="O333" s="147">
        <f t="shared" si="28"/>
        <v>2.7394391707999954E-3</v>
      </c>
      <c r="P333" s="18">
        <v>343.29362142665502</v>
      </c>
      <c r="Q333" s="149">
        <f t="shared" ref="Q333:Q337" si="35">P333/P332-1</f>
        <v>-5.737225227132714E-3</v>
      </c>
      <c r="R333" s="149">
        <f t="shared" si="33"/>
        <v>-3.6501101043786677E-2</v>
      </c>
      <c r="S333" s="149">
        <f t="shared" si="29"/>
        <v>-0.12828836356177253</v>
      </c>
    </row>
    <row r="334" spans="11:19" ht="15" x14ac:dyDescent="0.25">
      <c r="K334" s="44">
        <v>45061</v>
      </c>
      <c r="L334" s="18">
        <v>230.10464092378399</v>
      </c>
      <c r="M334" s="147">
        <f t="shared" si="34"/>
        <v>7.948149340532451E-3</v>
      </c>
      <c r="N334" s="147">
        <f t="shared" si="32"/>
        <v>-1.946696674016446E-2</v>
      </c>
      <c r="O334" s="147">
        <f t="shared" si="28"/>
        <v>-4.8347909659363086E-4</v>
      </c>
      <c r="P334" s="18">
        <v>334.93160456399897</v>
      </c>
      <c r="Q334" s="149">
        <f t="shared" si="35"/>
        <v>-2.4358206330503007E-2</v>
      </c>
      <c r="R334" s="149">
        <f t="shared" si="33"/>
        <v>-5.1178988970707828E-2</v>
      </c>
      <c r="S334" s="149">
        <f t="shared" si="29"/>
        <v>-0.17096362007929899</v>
      </c>
    </row>
    <row r="335" spans="11:19" ht="15" x14ac:dyDescent="0.25">
      <c r="K335" s="44">
        <v>45092</v>
      </c>
      <c r="L335" s="18">
        <v>236.77480393529001</v>
      </c>
      <c r="M335" s="147">
        <f t="shared" si="34"/>
        <v>2.8987520567720138E-2</v>
      </c>
      <c r="N335" s="147">
        <f t="shared" si="32"/>
        <v>2.7466371862021388E-2</v>
      </c>
      <c r="O335" s="147">
        <f t="shared" si="28"/>
        <v>1.8499471989041227E-2</v>
      </c>
      <c r="P335" s="18">
        <v>336.32362171267101</v>
      </c>
      <c r="Q335" s="149">
        <f t="shared" si="35"/>
        <v>4.1561236076366193E-3</v>
      </c>
      <c r="R335" s="149">
        <f t="shared" si="33"/>
        <v>-2.5924058955624996E-2</v>
      </c>
      <c r="S335" s="149">
        <f t="shared" si="29"/>
        <v>-0.18155319510406986</v>
      </c>
    </row>
    <row r="336" spans="11:19" ht="15" x14ac:dyDescent="0.25">
      <c r="K336" s="44">
        <v>45122</v>
      </c>
      <c r="L336" s="18">
        <v>238.44147956056401</v>
      </c>
      <c r="M336" s="147">
        <f>L336/L335-1</f>
        <v>7.0390750940267921E-3</v>
      </c>
      <c r="N336" s="147">
        <f t="shared" si="32"/>
        <v>4.4466756881683223E-2</v>
      </c>
      <c r="O336" s="147">
        <f t="shared" si="28"/>
        <v>1.0131001173825815E-2</v>
      </c>
      <c r="P336" s="18">
        <v>334.68841399715501</v>
      </c>
      <c r="Q336" s="149">
        <f t="shared" si="35"/>
        <v>-4.8620067397853184E-3</v>
      </c>
      <c r="R336" s="149">
        <f t="shared" si="33"/>
        <v>-2.5066610307930004E-2</v>
      </c>
      <c r="S336" s="149">
        <f t="shared" si="29"/>
        <v>-0.1860389370747223</v>
      </c>
    </row>
    <row r="337" spans="11:19" ht="15" x14ac:dyDescent="0.25">
      <c r="K337" s="44">
        <v>45153</v>
      </c>
      <c r="L337" s="18">
        <v>238.73697126638001</v>
      </c>
      <c r="M337" s="147">
        <f t="shared" ref="M337:M360" si="36">L337/L336-1</f>
        <v>1.2392630106161651E-3</v>
      </c>
      <c r="N337" s="147">
        <f t="shared" si="32"/>
        <v>3.7514803299665944E-2</v>
      </c>
      <c r="O337" s="147">
        <f t="shared" si="28"/>
        <v>1.767492670495785E-2</v>
      </c>
      <c r="P337" s="18">
        <v>336.81215029579698</v>
      </c>
      <c r="Q337" s="149">
        <f t="shared" si="35"/>
        <v>6.3454132555065268E-3</v>
      </c>
      <c r="R337" s="149">
        <f t="shared" si="33"/>
        <v>5.6147156797758946E-3</v>
      </c>
      <c r="S337" s="149">
        <f t="shared" si="29"/>
        <v>-0.17566210097940926</v>
      </c>
    </row>
    <row r="338" spans="11:19" ht="15" x14ac:dyDescent="0.25">
      <c r="K338" s="44">
        <v>45184</v>
      </c>
      <c r="L338" s="18">
        <v>232.21159422142301</v>
      </c>
      <c r="M338" s="147">
        <f t="shared" si="36"/>
        <v>-2.7332913751662136E-2</v>
      </c>
      <c r="N338" s="147">
        <f t="shared" si="32"/>
        <v>-1.9272361915308012E-2</v>
      </c>
      <c r="O338" s="147">
        <f t="shared" si="28"/>
        <v>-8.7562662320137541E-3</v>
      </c>
      <c r="P338" s="18">
        <v>333.35552496461798</v>
      </c>
      <c r="Q338" s="149">
        <f>P338/P337-1</f>
        <v>-1.0262769107775016E-2</v>
      </c>
      <c r="R338" s="149">
        <f t="shared" si="33"/>
        <v>-8.8251212714066662E-3</v>
      </c>
      <c r="S338" s="149">
        <f t="shared" si="29"/>
        <v>-0.17006715369050041</v>
      </c>
    </row>
    <row r="339" spans="11:19" ht="15" x14ac:dyDescent="0.25">
      <c r="K339" s="44">
        <v>45214</v>
      </c>
      <c r="L339" s="18">
        <v>226.55523875705799</v>
      </c>
      <c r="M339" s="147">
        <f t="shared" si="36"/>
        <v>-2.435862637836872E-2</v>
      </c>
      <c r="N339" s="147">
        <f t="shared" si="32"/>
        <v>-4.9849719207462395E-2</v>
      </c>
      <c r="O339" s="147">
        <f t="shared" ref="O339:O360" si="37">L339/L327-1</f>
        <v>-7.3382593918970285E-3</v>
      </c>
      <c r="P339" s="18">
        <v>330.89155748262698</v>
      </c>
      <c r="Q339" s="149">
        <f t="shared" ref="Q339:Q342" si="38">P339/P338-1</f>
        <v>-7.3914103636126827E-3</v>
      </c>
      <c r="R339" s="149">
        <f t="shared" si="33"/>
        <v>-1.1344451602559258E-2</v>
      </c>
      <c r="S339" s="149">
        <f t="shared" ref="S339:S360" si="39">P339/P327-1</f>
        <v>-0.16007704968740544</v>
      </c>
    </row>
    <row r="340" spans="11:19" ht="15" x14ac:dyDescent="0.25">
      <c r="K340" s="44">
        <v>45245</v>
      </c>
      <c r="L340" s="18">
        <v>217.64310067103301</v>
      </c>
      <c r="M340" s="147">
        <f t="shared" si="36"/>
        <v>-3.9337594376185336E-2</v>
      </c>
      <c r="N340" s="147">
        <f t="shared" si="32"/>
        <v>-8.835611209882821E-2</v>
      </c>
      <c r="O340" s="147">
        <f t="shared" si="37"/>
        <v>-5.1655091825199118E-2</v>
      </c>
      <c r="P340" s="18">
        <v>328.67838022175698</v>
      </c>
      <c r="Q340" s="149">
        <f t="shared" si="38"/>
        <v>-6.6885274369268277E-3</v>
      </c>
      <c r="R340" s="149">
        <f t="shared" si="33"/>
        <v>-2.4149277473798691E-2</v>
      </c>
      <c r="S340" s="149">
        <f t="shared" si="39"/>
        <v>-0.13443742461214536</v>
      </c>
    </row>
    <row r="341" spans="11:19" ht="15" x14ac:dyDescent="0.25">
      <c r="K341" s="44">
        <v>45275</v>
      </c>
      <c r="L341" s="18">
        <v>214.51356878370299</v>
      </c>
      <c r="M341" s="147">
        <f t="shared" si="36"/>
        <v>-1.4379191794644974E-2</v>
      </c>
      <c r="N341" s="147">
        <f t="shared" si="32"/>
        <v>-7.6215080892318654E-2</v>
      </c>
      <c r="O341" s="147">
        <f t="shared" si="37"/>
        <v>-7.1037916225992537E-2</v>
      </c>
      <c r="P341" s="18">
        <v>326.122636712629</v>
      </c>
      <c r="Q341" s="149">
        <f t="shared" si="38"/>
        <v>-7.7758187423330183E-3</v>
      </c>
      <c r="R341" s="149">
        <f t="shared" si="33"/>
        <v>-2.1697220265830874E-2</v>
      </c>
      <c r="S341" s="149">
        <f t="shared" si="39"/>
        <v>-0.11494057296669979</v>
      </c>
    </row>
    <row r="342" spans="11:19" ht="15" x14ac:dyDescent="0.25">
      <c r="K342" s="44">
        <v>45306</v>
      </c>
      <c r="L342" s="18">
        <v>210.585783032259</v>
      </c>
      <c r="M342" s="147">
        <f t="shared" si="36"/>
        <v>-1.8310197223022406E-2</v>
      </c>
      <c r="N342" s="147">
        <f t="shared" si="32"/>
        <v>-7.0488132662090086E-2</v>
      </c>
      <c r="O342" s="147">
        <f t="shared" si="37"/>
        <v>-0.10723498912485552</v>
      </c>
      <c r="P342" s="18">
        <v>318.04017618946398</v>
      </c>
      <c r="Q342" s="149">
        <f t="shared" si="38"/>
        <v>-2.4783500478953502E-2</v>
      </c>
      <c r="R342" s="149">
        <f t="shared" si="33"/>
        <v>-3.8838649710298934E-2</v>
      </c>
      <c r="S342" s="149">
        <f t="shared" si="39"/>
        <v>-0.10737823118027856</v>
      </c>
    </row>
    <row r="343" spans="11:19" ht="15" x14ac:dyDescent="0.25">
      <c r="K343" s="44">
        <v>45337</v>
      </c>
      <c r="L343" s="18">
        <v>211.717537932037</v>
      </c>
      <c r="M343" s="147">
        <f t="shared" si="36"/>
        <v>5.3743176936338344E-3</v>
      </c>
      <c r="N343" s="147">
        <f t="shared" si="32"/>
        <v>-2.7226053666421945E-2</v>
      </c>
      <c r="O343" s="147">
        <f t="shared" si="37"/>
        <v>-9.781897996761757E-2</v>
      </c>
      <c r="P343" s="18">
        <v>309.23837535468198</v>
      </c>
      <c r="Q343" s="149">
        <f>P343/P342-1</f>
        <v>-2.7675122496280347E-2</v>
      </c>
      <c r="R343" s="149">
        <f t="shared" si="33"/>
        <v>-5.9145979890612099E-2</v>
      </c>
      <c r="S343" s="149">
        <f t="shared" si="39"/>
        <v>-0.12396482160876598</v>
      </c>
    </row>
    <row r="344" spans="11:19" ht="15" x14ac:dyDescent="0.25">
      <c r="K344" s="44">
        <v>45366</v>
      </c>
      <c r="L344" s="18">
        <v>209.63402934120501</v>
      </c>
      <c r="M344" s="147">
        <f t="shared" si="36"/>
        <v>-9.8409825240874937E-3</v>
      </c>
      <c r="N344" s="147">
        <f t="shared" si="32"/>
        <v>-2.2746996705919731E-2</v>
      </c>
      <c r="O344" s="147">
        <f t="shared" si="37"/>
        <v>-9.0308968833987313E-2</v>
      </c>
      <c r="P344" s="18">
        <v>302.44951427603399</v>
      </c>
      <c r="Q344" s="149">
        <f t="shared" ref="Q344:Q346" si="40">P344/P343-1</f>
        <v>-2.1953488375630825E-2</v>
      </c>
      <c r="R344" s="149">
        <f t="shared" si="33"/>
        <v>-7.2589632768899626E-2</v>
      </c>
      <c r="S344" s="149">
        <f t="shared" si="39"/>
        <v>-0.12403180681571924</v>
      </c>
    </row>
    <row r="345" spans="11:19" ht="15" x14ac:dyDescent="0.25">
      <c r="K345" s="44">
        <v>45397</v>
      </c>
      <c r="L345" s="18">
        <v>212.90859096704099</v>
      </c>
      <c r="M345" s="147">
        <f t="shared" si="36"/>
        <v>1.562037249451631E-2</v>
      </c>
      <c r="N345" s="147">
        <f t="shared" si="32"/>
        <v>1.1030221989991373E-2</v>
      </c>
      <c r="O345" s="147">
        <f t="shared" si="37"/>
        <v>-6.737726200398475E-2</v>
      </c>
      <c r="P345" s="18">
        <v>303.62676395632099</v>
      </c>
      <c r="Q345" s="149">
        <f t="shared" si="40"/>
        <v>3.8923840995577219E-3</v>
      </c>
      <c r="R345" s="149">
        <f t="shared" si="33"/>
        <v>-4.5319470029964393E-2</v>
      </c>
      <c r="S345" s="149">
        <f t="shared" si="39"/>
        <v>-0.11554790125574443</v>
      </c>
    </row>
    <row r="346" spans="11:19" ht="15" x14ac:dyDescent="0.25">
      <c r="K346" s="44">
        <v>45427</v>
      </c>
      <c r="L346" s="18">
        <v>212.38771106416601</v>
      </c>
      <c r="M346" s="147">
        <f t="shared" si="36"/>
        <v>-2.4464954678865558E-3</v>
      </c>
      <c r="N346" s="147">
        <f t="shared" si="32"/>
        <v>3.1654115132593308E-3</v>
      </c>
      <c r="O346" s="147">
        <f t="shared" si="37"/>
        <v>-7.6995100092249968E-2</v>
      </c>
      <c r="P346" s="18">
        <v>305.00130763206101</v>
      </c>
      <c r="Q346" s="149">
        <f t="shared" si="40"/>
        <v>4.5270833764106122E-3</v>
      </c>
      <c r="R346" s="149">
        <f t="shared" si="33"/>
        <v>-1.3701623279327002E-2</v>
      </c>
      <c r="S346" s="149">
        <f t="shared" si="39"/>
        <v>-8.9362414666421364E-2</v>
      </c>
    </row>
    <row r="347" spans="11:19" ht="15" x14ac:dyDescent="0.25">
      <c r="K347" s="44">
        <v>45458</v>
      </c>
      <c r="L347" s="18">
        <v>211.98410345694001</v>
      </c>
      <c r="M347" s="147">
        <f t="shared" si="36"/>
        <v>-1.9003340880869857E-3</v>
      </c>
      <c r="N347" s="147">
        <f t="shared" si="32"/>
        <v>1.121036562203348E-2</v>
      </c>
      <c r="O347" s="147">
        <f t="shared" si="37"/>
        <v>-0.10470159859207506</v>
      </c>
      <c r="P347" s="18">
        <v>305.86735449874999</v>
      </c>
      <c r="Q347" s="149">
        <f>P347/P346-1</f>
        <v>2.8394857497913151E-3</v>
      </c>
      <c r="R347" s="149">
        <f t="shared" si="33"/>
        <v>1.1300531366027045E-2</v>
      </c>
      <c r="S347" s="149">
        <f t="shared" si="39"/>
        <v>-9.0556432101996376E-2</v>
      </c>
    </row>
    <row r="348" spans="11:19" ht="15" x14ac:dyDescent="0.25">
      <c r="K348" s="44">
        <v>45488</v>
      </c>
      <c r="L348" s="18">
        <v>207.913276221052</v>
      </c>
      <c r="M348" s="147">
        <f t="shared" si="36"/>
        <v>-1.9203455209625631E-2</v>
      </c>
      <c r="N348" s="147">
        <f t="shared" si="32"/>
        <v>-2.3462250740094781E-2</v>
      </c>
      <c r="O348" s="147">
        <f t="shared" si="37"/>
        <v>-0.1280322676900596</v>
      </c>
      <c r="P348" s="18">
        <v>304.16225930975401</v>
      </c>
      <c r="Q348" s="149">
        <f t="shared" ref="Q348:Q350" si="41">P348/P347-1</f>
        <v>-5.5746229988822282E-3</v>
      </c>
      <c r="R348" s="149">
        <f t="shared" si="33"/>
        <v>1.7636632108954942E-3</v>
      </c>
      <c r="S348" s="149">
        <f t="shared" si="39"/>
        <v>-9.1207682760301667E-2</v>
      </c>
    </row>
    <row r="349" spans="11:19" ht="15" x14ac:dyDescent="0.25">
      <c r="K349" s="44">
        <v>45519</v>
      </c>
      <c r="L349" s="18">
        <v>206.49458656182901</v>
      </c>
      <c r="M349" s="147">
        <f t="shared" si="36"/>
        <v>-6.8234683470363988E-3</v>
      </c>
      <c r="N349" s="147">
        <f t="shared" si="32"/>
        <v>-2.7747012634627422E-2</v>
      </c>
      <c r="O349" s="147">
        <f t="shared" si="37"/>
        <v>-0.1350540074858172</v>
      </c>
      <c r="P349" s="18">
        <v>303.365430729813</v>
      </c>
      <c r="Q349" s="149">
        <f t="shared" si="41"/>
        <v>-2.6197483598040527E-3</v>
      </c>
      <c r="R349" s="149">
        <f t="shared" si="33"/>
        <v>-5.3635078319776985E-3</v>
      </c>
      <c r="S349" s="149">
        <f t="shared" si="39"/>
        <v>-9.9303779678405979E-2</v>
      </c>
    </row>
    <row r="350" spans="11:19" ht="15" x14ac:dyDescent="0.25">
      <c r="K350" s="44">
        <v>45550</v>
      </c>
      <c r="L350" s="18">
        <v>207.82332628042101</v>
      </c>
      <c r="M350" s="147">
        <f t="shared" si="36"/>
        <v>6.4347435965066424E-3</v>
      </c>
      <c r="N350" s="147">
        <f t="shared" si="32"/>
        <v>-1.9627779199793416E-2</v>
      </c>
      <c r="O350" s="147">
        <f t="shared" si="37"/>
        <v>-0.10502605618282268</v>
      </c>
      <c r="P350" s="18">
        <v>305.35395851255703</v>
      </c>
      <c r="Q350" s="149">
        <f t="shared" si="41"/>
        <v>6.5548924871241532E-3</v>
      </c>
      <c r="R350" s="149">
        <f t="shared" si="33"/>
        <v>-1.6784922569925698E-3</v>
      </c>
      <c r="S350" s="149">
        <f t="shared" si="39"/>
        <v>-8.3999107124542172E-2</v>
      </c>
    </row>
    <row r="351" spans="11:19" ht="15" x14ac:dyDescent="0.25">
      <c r="K351" s="44">
        <v>45580</v>
      </c>
      <c r="L351" s="18">
        <v>210.89260215731201</v>
      </c>
      <c r="M351" s="147">
        <f t="shared" si="36"/>
        <v>1.4768678433861426E-2</v>
      </c>
      <c r="N351" s="147">
        <f t="shared" si="32"/>
        <v>1.4329657010899055E-2</v>
      </c>
      <c r="O351" s="147">
        <f t="shared" si="37"/>
        <v>-6.9133853119774935E-2</v>
      </c>
      <c r="P351" s="18">
        <v>308.25487541251601</v>
      </c>
      <c r="Q351" s="149">
        <f>P351/P350-1</f>
        <v>9.5001778070602505E-3</v>
      </c>
      <c r="R351" s="149">
        <f t="shared" si="33"/>
        <v>1.3455371195787214E-2</v>
      </c>
      <c r="S351" s="149">
        <f t="shared" si="39"/>
        <v>-6.841118051583861E-2</v>
      </c>
    </row>
    <row r="352" spans="11:19" ht="15" x14ac:dyDescent="0.25">
      <c r="K352" s="44">
        <v>45611</v>
      </c>
      <c r="L352" s="18">
        <v>210.333925862846</v>
      </c>
      <c r="M352" s="147">
        <f t="shared" si="36"/>
        <v>-2.6491033291403676E-3</v>
      </c>
      <c r="N352" s="147">
        <f t="shared" si="32"/>
        <v>1.8592929552985638E-2</v>
      </c>
      <c r="O352" s="147">
        <f t="shared" si="37"/>
        <v>-3.3583305814204545E-2</v>
      </c>
      <c r="P352" s="18">
        <v>313.797180963806</v>
      </c>
      <c r="Q352" s="149">
        <f t="shared" ref="Q352:Q355" si="42">P352/P351-1</f>
        <v>1.797962009156584E-2</v>
      </c>
      <c r="R352" s="149">
        <f t="shared" si="33"/>
        <v>3.4386746732800511E-2</v>
      </c>
      <c r="S352" s="149">
        <f t="shared" si="39"/>
        <v>-4.5275868914501638E-2</v>
      </c>
    </row>
    <row r="353" spans="11:19" ht="15" x14ac:dyDescent="0.25">
      <c r="K353" s="44">
        <v>45641</v>
      </c>
      <c r="L353" s="18">
        <v>208.921014573463</v>
      </c>
      <c r="M353" s="147">
        <f t="shared" si="36"/>
        <v>-6.7174673966021725E-3</v>
      </c>
      <c r="N353" s="147">
        <f t="shared" si="32"/>
        <v>5.2818339148361648E-3</v>
      </c>
      <c r="O353" s="147">
        <f t="shared" si="37"/>
        <v>-2.6070864616862699E-2</v>
      </c>
      <c r="P353" s="18">
        <v>316.60150208404798</v>
      </c>
      <c r="Q353" s="149">
        <f t="shared" si="42"/>
        <v>8.9367313996533415E-3</v>
      </c>
      <c r="R353" s="149">
        <f t="shared" si="33"/>
        <v>3.6834444938195876E-2</v>
      </c>
      <c r="S353" s="149">
        <f t="shared" si="39"/>
        <v>-2.9194951704535677E-2</v>
      </c>
    </row>
    <row r="354" spans="11:19" ht="15" x14ac:dyDescent="0.25">
      <c r="K354" s="44">
        <v>45672</v>
      </c>
      <c r="L354" s="18">
        <v>205.43614268049799</v>
      </c>
      <c r="M354" s="147">
        <f t="shared" si="36"/>
        <v>-1.6680332038784051E-2</v>
      </c>
      <c r="N354" s="147">
        <f t="shared" si="32"/>
        <v>-2.5873166820445714E-2</v>
      </c>
      <c r="O354" s="147">
        <f t="shared" si="37"/>
        <v>-2.4453884196789066E-2</v>
      </c>
      <c r="P354" s="18">
        <v>319.70862306002499</v>
      </c>
      <c r="Q354" s="149">
        <f t="shared" si="42"/>
        <v>9.8139805260688551E-3</v>
      </c>
      <c r="R354" s="149">
        <f t="shared" si="33"/>
        <v>3.7156744503006545E-2</v>
      </c>
      <c r="S354" s="149">
        <f t="shared" si="39"/>
        <v>5.2460254881983026E-3</v>
      </c>
    </row>
    <row r="355" spans="11:19" ht="15" x14ac:dyDescent="0.25">
      <c r="K355" s="44">
        <v>45703</v>
      </c>
      <c r="L355" s="18">
        <v>205.742593873202</v>
      </c>
      <c r="M355" s="147">
        <f t="shared" si="36"/>
        <v>1.491710215668407E-3</v>
      </c>
      <c r="N355" s="147">
        <f t="shared" si="32"/>
        <v>-2.1828775224011721E-2</v>
      </c>
      <c r="O355" s="147">
        <f t="shared" si="37"/>
        <v>-2.8221299554092694E-2</v>
      </c>
      <c r="P355" s="18">
        <v>320.90701382123598</v>
      </c>
      <c r="Q355" s="149">
        <f t="shared" si="42"/>
        <v>3.7483842310566118E-3</v>
      </c>
      <c r="R355" s="149">
        <f t="shared" si="33"/>
        <v>2.2657414689299049E-2</v>
      </c>
      <c r="S355" s="149">
        <f t="shared" si="39"/>
        <v>3.7733474874102058E-2</v>
      </c>
    </row>
    <row r="356" spans="11:19" ht="15" x14ac:dyDescent="0.25">
      <c r="K356" s="44">
        <v>45731</v>
      </c>
      <c r="L356" s="18">
        <v>203.330905046591</v>
      </c>
      <c r="M356" s="147">
        <f t="shared" si="36"/>
        <v>-1.1721874314937986E-2</v>
      </c>
      <c r="N356" s="147">
        <f t="shared" si="32"/>
        <v>-2.6757047577453452E-2</v>
      </c>
      <c r="O356" s="147">
        <f t="shared" si="37"/>
        <v>-3.0067276359769357E-2</v>
      </c>
      <c r="P356" s="18">
        <v>320.64194856858302</v>
      </c>
      <c r="Q356" s="149">
        <f>P356/P355-1</f>
        <v>-8.2598771992126174E-4</v>
      </c>
      <c r="R356" s="149">
        <f t="shared" si="33"/>
        <v>1.2761930875054395E-2</v>
      </c>
      <c r="S356" s="149">
        <f t="shared" si="39"/>
        <v>6.0150317437592138E-2</v>
      </c>
    </row>
    <row r="357" spans="11:19" ht="15" x14ac:dyDescent="0.25">
      <c r="K357" s="44">
        <v>45762</v>
      </c>
      <c r="L357" s="18">
        <v>201.005397858251</v>
      </c>
      <c r="M357" s="147">
        <f t="shared" si="36"/>
        <v>-1.1437057184234378E-2</v>
      </c>
      <c r="N357" s="147">
        <f t="shared" si="32"/>
        <v>-2.1567503967098167E-2</v>
      </c>
      <c r="O357" s="147">
        <f t="shared" si="37"/>
        <v>-5.5907528459631983E-2</v>
      </c>
      <c r="P357" s="18">
        <v>320.09109028755501</v>
      </c>
      <c r="Q357" s="149">
        <f t="shared" ref="Q357:Q358" si="43">P357/P356-1</f>
        <v>-1.7179856955310546E-3</v>
      </c>
      <c r="R357" s="149">
        <f t="shared" si="33"/>
        <v>1.1962993799456978E-3</v>
      </c>
      <c r="S357" s="149">
        <f t="shared" si="39"/>
        <v>5.4225543613811711E-2</v>
      </c>
    </row>
    <row r="358" spans="11:19" ht="15" x14ac:dyDescent="0.25">
      <c r="K358" s="44">
        <v>45792</v>
      </c>
      <c r="L358" s="18">
        <v>197.58228934423801</v>
      </c>
      <c r="M358" s="147">
        <f t="shared" si="36"/>
        <v>-1.702993327784641E-2</v>
      </c>
      <c r="N358" s="147">
        <f t="shared" si="32"/>
        <v>-3.9662689068619139E-2</v>
      </c>
      <c r="O358" s="147">
        <f t="shared" si="37"/>
        <v>-6.9709408542262707E-2</v>
      </c>
      <c r="P358" s="18">
        <v>319.07726326431998</v>
      </c>
      <c r="Q358" s="149">
        <f t="shared" si="43"/>
        <v>-3.1673078507878927E-3</v>
      </c>
      <c r="R358" s="149">
        <f t="shared" si="33"/>
        <v>-5.7018091787026659E-3</v>
      </c>
      <c r="S358" s="149">
        <f t="shared" si="39"/>
        <v>4.6150476342349034E-2</v>
      </c>
    </row>
    <row r="359" spans="11:19" ht="15" x14ac:dyDescent="0.25">
      <c r="K359" s="44">
        <v>45823</v>
      </c>
      <c r="L359" s="18">
        <v>198.156272271603</v>
      </c>
      <c r="M359" s="147">
        <f t="shared" si="36"/>
        <v>2.9050322742489865E-3</v>
      </c>
      <c r="N359" s="147">
        <f t="shared" si="32"/>
        <v>-2.5449317573254748E-2</v>
      </c>
      <c r="O359" s="147">
        <f t="shared" si="37"/>
        <v>-6.523051002334157E-2</v>
      </c>
      <c r="P359" s="18">
        <v>317.55001220280002</v>
      </c>
      <c r="Q359" s="149">
        <f>P359/P358-1</f>
        <v>-4.7864615795416565E-3</v>
      </c>
      <c r="R359" s="149">
        <f t="shared" si="33"/>
        <v>-9.6429565114174443E-3</v>
      </c>
      <c r="S359" s="149">
        <f t="shared" si="39"/>
        <v>3.8195176870690739E-2</v>
      </c>
    </row>
    <row r="360" spans="11:19" ht="15" x14ac:dyDescent="0.25">
      <c r="K360" s="44">
        <v>45853</v>
      </c>
      <c r="L360" s="18">
        <v>201.644373489401</v>
      </c>
      <c r="M360" s="147">
        <f t="shared" si="36"/>
        <v>1.7602779754642528E-2</v>
      </c>
      <c r="N360" s="147">
        <f t="shared" si="32"/>
        <v>3.1788978701985382E-3</v>
      </c>
      <c r="O360" s="147">
        <f t="shared" si="37"/>
        <v>-3.0151526855773936E-2</v>
      </c>
      <c r="P360" s="18">
        <v>313.055134698176</v>
      </c>
      <c r="Q360" s="149">
        <f t="shared" ref="Q360" si="44">P360/P359-1</f>
        <v>-1.415486484615025E-2</v>
      </c>
      <c r="R360" s="149">
        <f t="shared" si="33"/>
        <v>-2.1981104138382057E-2</v>
      </c>
      <c r="S360" s="149">
        <f t="shared" si="39"/>
        <v>2.9237274238437472E-2</v>
      </c>
    </row>
    <row r="361" spans="11:19" ht="15" x14ac:dyDescent="0.25">
      <c r="K361" s="44">
        <v>45884</v>
      </c>
      <c r="L361" s="18">
        <v>204.42630770306201</v>
      </c>
      <c r="M361" s="147">
        <f t="shared" ref="M361" si="45">L361/L360-1</f>
        <v>1.3796240210031119E-2</v>
      </c>
      <c r="N361" s="147">
        <f t="shared" ref="N361" si="46">L361/L358-1</f>
        <v>3.4638825076573454E-2</v>
      </c>
      <c r="O361" s="147">
        <f t="shared" ref="O361" si="47">L361/L349-1</f>
        <v>-1.0016140825792164E-2</v>
      </c>
      <c r="P361" s="18">
        <v>308.95283199519901</v>
      </c>
      <c r="Q361" s="149">
        <f>P361/P360-1</f>
        <v>-1.3104090137132318E-2</v>
      </c>
      <c r="R361" s="149">
        <f t="shared" ref="R361" si="48">P361/P358-1</f>
        <v>-3.173034382187867E-2</v>
      </c>
      <c r="S361" s="149">
        <f t="shared" ref="S361" si="49">P361/P349-1</f>
        <v>1.8418055254167509E-2</v>
      </c>
    </row>
    <row r="362" spans="11:19" x14ac:dyDescent="0.25">
      <c r="K362" s="44">
        <v>45915</v>
      </c>
      <c r="L362" s="18" t="s">
        <v>75</v>
      </c>
      <c r="M362" s="18"/>
      <c r="N362" s="18"/>
      <c r="O362" s="18"/>
      <c r="P362" s="18" t="s">
        <v>75</v>
      </c>
    </row>
    <row r="363" spans="11:19" x14ac:dyDescent="0.25">
      <c r="K363" s="71"/>
      <c r="L363" s="143" t="s">
        <v>120</v>
      </c>
      <c r="M363" s="143"/>
      <c r="N363" s="143"/>
      <c r="O363" s="143"/>
      <c r="P363" s="144" t="s">
        <v>121</v>
      </c>
    </row>
    <row r="364" spans="11:19" x14ac:dyDescent="0.25">
      <c r="K364" s="71" t="s">
        <v>100</v>
      </c>
      <c r="L364" s="145">
        <f>MIN($L$162:$L$197)</f>
        <v>104.887984091755</v>
      </c>
      <c r="M364" s="145"/>
      <c r="N364" s="145"/>
      <c r="O364" s="145"/>
      <c r="P364" s="145">
        <f>MIN($P$162:$P$197)</f>
        <v>117.384150967902</v>
      </c>
    </row>
    <row r="365" spans="11:19" x14ac:dyDescent="0.25">
      <c r="K365" s="71" t="s">
        <v>122</v>
      </c>
      <c r="L365" s="134">
        <f>L361/L364-1</f>
        <v>0.94899644104354075</v>
      </c>
      <c r="M365" s="134"/>
      <c r="N365" s="134"/>
      <c r="O365" s="134"/>
      <c r="P365" s="134">
        <f>P361/P364-1</f>
        <v>1.631980803606786</v>
      </c>
    </row>
  </sheetData>
  <mergeCells count="2">
    <mergeCell ref="A7:J7"/>
    <mergeCell ref="A8:J8"/>
  </mergeCells>
  <conditionalFormatting sqref="K6:K365">
    <cfRule type="expression" dxfId="14" priority="1">
      <formula>$L6=""</formula>
    </cfRule>
  </conditionalFormatting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7966C4-9A18-4927-8EB0-067635CF08D9}">
  <sheetPr codeName="Sheet1"/>
  <dimension ref="A1:Z143"/>
  <sheetViews>
    <sheetView topLeftCell="P108" workbookViewId="0">
      <selection activeCell="J31" sqref="J31"/>
    </sheetView>
  </sheetViews>
  <sheetFormatPr defaultColWidth="9.140625" defaultRowHeight="15" x14ac:dyDescent="0.25"/>
  <cols>
    <col min="1" max="15" width="13.7109375" style="27" customWidth="1"/>
    <col min="16" max="16" width="23.85546875" style="33" bestFit="1" customWidth="1"/>
    <col min="17" max="17" width="14.42578125" style="14" customWidth="1"/>
    <col min="18" max="18" width="12.42578125" style="14" customWidth="1"/>
    <col min="19" max="19" width="9.140625" style="14"/>
    <col min="20" max="20" width="14.28515625" style="14" customWidth="1"/>
    <col min="21" max="21" width="9.140625" style="14"/>
    <col min="22" max="22" width="13.85546875" style="14" customWidth="1"/>
    <col min="23" max="25" width="11.7109375" style="14" customWidth="1"/>
    <col min="26" max="26" width="14.28515625" style="14" customWidth="1"/>
    <col min="27" max="16384" width="9.140625" style="27"/>
  </cols>
  <sheetData>
    <row r="1" spans="1:26" s="2" customFormat="1" ht="15.95" customHeight="1" x14ac:dyDescent="0.25">
      <c r="P1" s="21"/>
      <c r="Q1" s="46"/>
      <c r="R1" s="47"/>
      <c r="S1" s="47"/>
      <c r="T1" s="47"/>
      <c r="U1" s="47"/>
      <c r="V1" s="48"/>
      <c r="W1" s="46"/>
      <c r="X1" s="49"/>
      <c r="Y1" s="47"/>
      <c r="Z1" s="48"/>
    </row>
    <row r="2" spans="1:26" s="5" customFormat="1" ht="15.95" customHeight="1" x14ac:dyDescent="0.25">
      <c r="Q2" s="50"/>
      <c r="R2" s="51"/>
      <c r="S2" s="51"/>
      <c r="T2" s="51"/>
      <c r="U2" s="51"/>
      <c r="V2" s="52"/>
      <c r="W2" s="53"/>
      <c r="X2" s="54"/>
      <c r="Y2" s="54"/>
      <c r="Z2" s="55"/>
    </row>
    <row r="3" spans="1:26" s="5" customFormat="1" ht="15.95" customHeight="1" x14ac:dyDescent="0.25">
      <c r="Q3" s="50"/>
      <c r="R3" s="51"/>
      <c r="S3" s="51"/>
      <c r="T3" s="51"/>
      <c r="U3" s="51"/>
      <c r="V3" s="51"/>
      <c r="W3" s="53"/>
      <c r="X3" s="54"/>
      <c r="Y3" s="54"/>
      <c r="Z3" s="55"/>
    </row>
    <row r="4" spans="1:26" s="56" customFormat="1" ht="15.95" customHeight="1" x14ac:dyDescent="0.25">
      <c r="Q4" s="50"/>
      <c r="R4" s="51"/>
      <c r="S4" s="51"/>
      <c r="T4" s="51"/>
      <c r="U4" s="51"/>
      <c r="V4" s="51"/>
      <c r="W4" s="53"/>
      <c r="X4" s="54"/>
      <c r="Y4" s="54"/>
      <c r="Z4" s="55"/>
    </row>
    <row r="5" spans="1:26" s="57" customFormat="1" ht="15" customHeight="1" x14ac:dyDescent="0.25">
      <c r="Q5" s="182" t="s">
        <v>7</v>
      </c>
      <c r="R5" s="183"/>
      <c r="S5" s="183"/>
      <c r="T5" s="183"/>
      <c r="U5" s="183"/>
      <c r="V5" s="184"/>
      <c r="W5" s="185" t="s">
        <v>8</v>
      </c>
      <c r="X5" s="186"/>
      <c r="Y5" s="186"/>
      <c r="Z5" s="187"/>
    </row>
    <row r="6" spans="1:26" s="58" customFormat="1" ht="35.1" customHeight="1" x14ac:dyDescent="0.25">
      <c r="P6" s="59" t="s">
        <v>0</v>
      </c>
      <c r="Q6" s="60" t="s">
        <v>9</v>
      </c>
      <c r="R6" s="26" t="s">
        <v>10</v>
      </c>
      <c r="S6" s="26" t="s">
        <v>11</v>
      </c>
      <c r="T6" s="26" t="s">
        <v>12</v>
      </c>
      <c r="U6" s="26" t="s">
        <v>13</v>
      </c>
      <c r="V6" s="61" t="s">
        <v>14</v>
      </c>
      <c r="W6" s="60" t="s">
        <v>9</v>
      </c>
      <c r="X6" s="26" t="s">
        <v>10</v>
      </c>
      <c r="Y6" s="26" t="s">
        <v>11</v>
      </c>
      <c r="Z6" s="61" t="s">
        <v>12</v>
      </c>
    </row>
    <row r="7" spans="1:26" x14ac:dyDescent="0.25">
      <c r="A7" s="181" t="s">
        <v>78</v>
      </c>
      <c r="B7" s="181"/>
      <c r="C7" s="181"/>
      <c r="D7" s="181"/>
      <c r="E7" s="181"/>
      <c r="F7" s="181"/>
      <c r="G7" s="62"/>
      <c r="H7" s="63"/>
      <c r="I7" s="181" t="s">
        <v>79</v>
      </c>
      <c r="J7" s="181"/>
      <c r="K7" s="181"/>
      <c r="L7" s="181"/>
      <c r="M7" s="181"/>
      <c r="N7" s="181"/>
      <c r="O7" s="181"/>
      <c r="P7" s="28">
        <v>35155</v>
      </c>
      <c r="Q7" s="64">
        <v>58.618820716454401</v>
      </c>
      <c r="R7" s="18">
        <v>68.028329951928299</v>
      </c>
      <c r="S7" s="18">
        <v>69.058904592099594</v>
      </c>
      <c r="T7" s="18">
        <v>62.232316703885097</v>
      </c>
      <c r="U7" s="65" t="s">
        <v>15</v>
      </c>
      <c r="V7" s="66" t="s">
        <v>15</v>
      </c>
      <c r="W7" s="64">
        <v>61.080502333084802</v>
      </c>
      <c r="X7" s="18">
        <v>69.133063500926596</v>
      </c>
      <c r="Y7" s="18">
        <v>78.828904759247095</v>
      </c>
      <c r="Z7" s="67">
        <v>66.819923768538303</v>
      </c>
    </row>
    <row r="8" spans="1:26" x14ac:dyDescent="0.25">
      <c r="A8" s="181" t="s">
        <v>74</v>
      </c>
      <c r="B8" s="181"/>
      <c r="C8" s="181"/>
      <c r="D8" s="181"/>
      <c r="E8" s="181"/>
      <c r="F8" s="181"/>
      <c r="G8" s="62"/>
      <c r="I8" s="181" t="s">
        <v>74</v>
      </c>
      <c r="J8" s="181"/>
      <c r="K8" s="181"/>
      <c r="L8" s="181"/>
      <c r="M8" s="181"/>
      <c r="N8" s="181"/>
      <c r="O8" s="181"/>
      <c r="P8" s="28">
        <v>35246</v>
      </c>
      <c r="Q8" s="64">
        <v>62.240480745921502</v>
      </c>
      <c r="R8" s="18">
        <v>70.241370007906397</v>
      </c>
      <c r="S8" s="18">
        <v>67.965401611868998</v>
      </c>
      <c r="T8" s="18">
        <v>62.966648662483898</v>
      </c>
      <c r="U8" s="65" t="s">
        <v>15</v>
      </c>
      <c r="V8" s="66" t="s">
        <v>15</v>
      </c>
      <c r="W8" s="64">
        <v>61.2824290795389</v>
      </c>
      <c r="X8" s="18">
        <v>68.458320274416593</v>
      </c>
      <c r="Y8" s="18">
        <v>73.460123385467099</v>
      </c>
      <c r="Z8" s="67">
        <v>66.330823815605001</v>
      </c>
    </row>
    <row r="9" spans="1:26" x14ac:dyDescent="0.25">
      <c r="P9" s="28">
        <v>35338</v>
      </c>
      <c r="Q9" s="64">
        <v>65.736252145568201</v>
      </c>
      <c r="R9" s="18">
        <v>71.721362152163607</v>
      </c>
      <c r="S9" s="18">
        <v>69.864832268589097</v>
      </c>
      <c r="T9" s="18">
        <v>64.077692187748696</v>
      </c>
      <c r="U9" s="65" t="s">
        <v>15</v>
      </c>
      <c r="V9" s="66" t="s">
        <v>15</v>
      </c>
      <c r="W9" s="64">
        <v>64.545650402078493</v>
      </c>
      <c r="X9" s="18">
        <v>70.100390434840904</v>
      </c>
      <c r="Y9" s="18">
        <v>68.592638316505102</v>
      </c>
      <c r="Z9" s="67">
        <v>67.555280202782399</v>
      </c>
    </row>
    <row r="10" spans="1:26" x14ac:dyDescent="0.25">
      <c r="P10" s="28">
        <v>35430</v>
      </c>
      <c r="Q10" s="64">
        <v>65.451392615711299</v>
      </c>
      <c r="R10" s="18">
        <v>70.441282310865901</v>
      </c>
      <c r="S10" s="18">
        <v>74.358690070485096</v>
      </c>
      <c r="T10" s="18">
        <v>65.119140219220199</v>
      </c>
      <c r="U10" s="65" t="s">
        <v>15</v>
      </c>
      <c r="V10" s="66" t="s">
        <v>15</v>
      </c>
      <c r="W10" s="64">
        <v>66.729584831039702</v>
      </c>
      <c r="X10" s="18">
        <v>72.708880945388799</v>
      </c>
      <c r="Y10" s="18">
        <v>72.151712506105397</v>
      </c>
      <c r="Z10" s="67">
        <v>68.308569247508601</v>
      </c>
    </row>
    <row r="11" spans="1:26" x14ac:dyDescent="0.25">
      <c r="P11" s="28">
        <v>35520</v>
      </c>
      <c r="Q11" s="64">
        <v>65.957159412229402</v>
      </c>
      <c r="R11" s="18">
        <v>70.291626761055497</v>
      </c>
      <c r="S11" s="18">
        <v>76.466736261939602</v>
      </c>
      <c r="T11" s="18">
        <v>67.669233743356401</v>
      </c>
      <c r="U11" s="65" t="s">
        <v>15</v>
      </c>
      <c r="V11" s="66" t="s">
        <v>15</v>
      </c>
      <c r="W11" s="64">
        <v>67.294570562214901</v>
      </c>
      <c r="X11" s="18">
        <v>73.461699342369002</v>
      </c>
      <c r="Y11" s="18">
        <v>80.031304529107601</v>
      </c>
      <c r="Z11" s="67">
        <v>69.907728414170506</v>
      </c>
    </row>
    <row r="12" spans="1:26" x14ac:dyDescent="0.25">
      <c r="P12" s="28">
        <v>35611</v>
      </c>
      <c r="Q12" s="64">
        <v>69.871438770989201</v>
      </c>
      <c r="R12" s="18">
        <v>73.010026146217996</v>
      </c>
      <c r="S12" s="18">
        <v>76.984293166322701</v>
      </c>
      <c r="T12" s="18">
        <v>70.968636872909599</v>
      </c>
      <c r="U12" s="65" t="s">
        <v>15</v>
      </c>
      <c r="V12" s="66" t="s">
        <v>15</v>
      </c>
      <c r="W12" s="64">
        <v>67.980173559532105</v>
      </c>
      <c r="X12" s="18">
        <v>72.895607047608394</v>
      </c>
      <c r="Y12" s="18">
        <v>83.8059242073261</v>
      </c>
      <c r="Z12" s="67">
        <v>72.0078759274558</v>
      </c>
    </row>
    <row r="13" spans="1:26" x14ac:dyDescent="0.25">
      <c r="P13" s="28">
        <v>35703</v>
      </c>
      <c r="Q13" s="64">
        <v>74.911260634302295</v>
      </c>
      <c r="R13" s="18">
        <v>77.051356709129607</v>
      </c>
      <c r="S13" s="18">
        <v>79.256045791108903</v>
      </c>
      <c r="T13" s="18">
        <v>72.504717580421797</v>
      </c>
      <c r="U13" s="65" t="s">
        <v>15</v>
      </c>
      <c r="V13" s="66" t="s">
        <v>15</v>
      </c>
      <c r="W13" s="64">
        <v>73.937065491932898</v>
      </c>
      <c r="X13" s="18">
        <v>74.478057799987695</v>
      </c>
      <c r="Y13" s="18">
        <v>85.222051431307307</v>
      </c>
      <c r="Z13" s="67">
        <v>74.042426018620205</v>
      </c>
    </row>
    <row r="14" spans="1:26" x14ac:dyDescent="0.25">
      <c r="P14" s="28">
        <v>35795</v>
      </c>
      <c r="Q14" s="64">
        <v>77.353516573838107</v>
      </c>
      <c r="R14" s="18">
        <v>79.166927355214398</v>
      </c>
      <c r="S14" s="18">
        <v>82.124646020755904</v>
      </c>
      <c r="T14" s="18">
        <v>73.227540147940005</v>
      </c>
      <c r="U14" s="65" t="s">
        <v>15</v>
      </c>
      <c r="V14" s="66" t="s">
        <v>15</v>
      </c>
      <c r="W14" s="64">
        <v>81.995068552137695</v>
      </c>
      <c r="X14" s="18">
        <v>78.5033352626984</v>
      </c>
      <c r="Y14" s="18">
        <v>85.090129269159505</v>
      </c>
      <c r="Z14" s="67">
        <v>77.0416762116336</v>
      </c>
    </row>
    <row r="15" spans="1:26" x14ac:dyDescent="0.25">
      <c r="P15" s="28">
        <v>35885</v>
      </c>
      <c r="Q15" s="64">
        <v>77.737804287471405</v>
      </c>
      <c r="R15" s="18">
        <v>79.362500629880202</v>
      </c>
      <c r="S15" s="18">
        <v>83.539541367148502</v>
      </c>
      <c r="T15" s="18">
        <v>74.852149453164103</v>
      </c>
      <c r="U15" s="68">
        <v>74.991481072434198</v>
      </c>
      <c r="V15" s="69">
        <v>87.136576735958997</v>
      </c>
      <c r="W15" s="64">
        <v>83.087737928742399</v>
      </c>
      <c r="X15" s="18">
        <v>80.964078790604901</v>
      </c>
      <c r="Y15" s="18">
        <v>85.004234348346301</v>
      </c>
      <c r="Z15" s="67">
        <v>79.409478947348205</v>
      </c>
    </row>
    <row r="16" spans="1:26" x14ac:dyDescent="0.25">
      <c r="P16" s="28">
        <v>35976</v>
      </c>
      <c r="Q16" s="64">
        <v>78.389938111964796</v>
      </c>
      <c r="R16" s="18">
        <v>79.645430914670101</v>
      </c>
      <c r="S16" s="18">
        <v>84.690893479006107</v>
      </c>
      <c r="T16" s="18">
        <v>77.382667059670894</v>
      </c>
      <c r="U16" s="68">
        <v>73.395896846006707</v>
      </c>
      <c r="V16" s="69">
        <v>84.981302150012198</v>
      </c>
      <c r="W16" s="64">
        <v>84.077566824984302</v>
      </c>
      <c r="X16" s="18">
        <v>81.696843407473096</v>
      </c>
      <c r="Y16" s="18">
        <v>88.441169496901693</v>
      </c>
      <c r="Z16" s="67">
        <v>80.4934606130291</v>
      </c>
    </row>
    <row r="17" spans="1:26" x14ac:dyDescent="0.25">
      <c r="P17" s="28">
        <v>36068</v>
      </c>
      <c r="Q17" s="64">
        <v>80.301331386774606</v>
      </c>
      <c r="R17" s="18">
        <v>81.332857583352805</v>
      </c>
      <c r="S17" s="18">
        <v>84.998830288759507</v>
      </c>
      <c r="T17" s="18">
        <v>79.972935995749395</v>
      </c>
      <c r="U17" s="68">
        <v>74.694115435427094</v>
      </c>
      <c r="V17" s="69">
        <v>85.180559449065797</v>
      </c>
      <c r="W17" s="64">
        <v>86.703606047226799</v>
      </c>
      <c r="X17" s="18">
        <v>82.261508741936197</v>
      </c>
      <c r="Y17" s="18">
        <v>91.331196240329703</v>
      </c>
      <c r="Z17" s="67">
        <v>82.344722100535407</v>
      </c>
    </row>
    <row r="18" spans="1:26" x14ac:dyDescent="0.25">
      <c r="P18" s="28">
        <v>36160</v>
      </c>
      <c r="Q18" s="64">
        <v>82.761987590501903</v>
      </c>
      <c r="R18" s="18">
        <v>84.070191174973502</v>
      </c>
      <c r="S18" s="18">
        <v>85.578834505796706</v>
      </c>
      <c r="T18" s="18">
        <v>82.184653931764402</v>
      </c>
      <c r="U18" s="68">
        <v>79.212389152404398</v>
      </c>
      <c r="V18" s="69">
        <v>82.242413432929396</v>
      </c>
      <c r="W18" s="64">
        <v>86.678875523516098</v>
      </c>
      <c r="X18" s="18">
        <v>82.207565406511094</v>
      </c>
      <c r="Y18" s="18">
        <v>92.585738175914003</v>
      </c>
      <c r="Z18" s="67">
        <v>82.845097570400398</v>
      </c>
    </row>
    <row r="19" spans="1:26" x14ac:dyDescent="0.25">
      <c r="P19" s="28">
        <v>36250</v>
      </c>
      <c r="Q19" s="64">
        <v>85.498834016305196</v>
      </c>
      <c r="R19" s="18">
        <v>86.863561445166994</v>
      </c>
      <c r="S19" s="18">
        <v>87.892606146653705</v>
      </c>
      <c r="T19" s="18">
        <v>84.706020511967097</v>
      </c>
      <c r="U19" s="68">
        <v>82.307671458701094</v>
      </c>
      <c r="V19" s="69">
        <v>88.4631386621584</v>
      </c>
      <c r="W19" s="64">
        <v>85.311860156087704</v>
      </c>
      <c r="X19" s="18">
        <v>83.979943404882405</v>
      </c>
      <c r="Y19" s="18">
        <v>93.749958290673405</v>
      </c>
      <c r="Z19" s="67">
        <v>81.773887480706307</v>
      </c>
    </row>
    <row r="20" spans="1:26" x14ac:dyDescent="0.25">
      <c r="P20" s="28">
        <v>36341</v>
      </c>
      <c r="Q20" s="64">
        <v>89.258515273562097</v>
      </c>
      <c r="R20" s="18">
        <v>87.9638827893545</v>
      </c>
      <c r="S20" s="18">
        <v>91.130223894290495</v>
      </c>
      <c r="T20" s="18">
        <v>86.924613141392797</v>
      </c>
      <c r="U20" s="68">
        <v>86.051879707332404</v>
      </c>
      <c r="V20" s="69">
        <v>89.5693752361679</v>
      </c>
      <c r="W20" s="64">
        <v>87.063855618169299</v>
      </c>
      <c r="X20" s="18">
        <v>87.465158508174994</v>
      </c>
      <c r="Y20" s="18">
        <v>93.251097835298495</v>
      </c>
      <c r="Z20" s="67">
        <v>85.242675550445497</v>
      </c>
    </row>
    <row r="21" spans="1:26" x14ac:dyDescent="0.25">
      <c r="P21" s="28">
        <v>36433</v>
      </c>
      <c r="Q21" s="64">
        <v>90.694833924532702</v>
      </c>
      <c r="R21" s="18">
        <v>88.302605280934998</v>
      </c>
      <c r="S21" s="18">
        <v>93.727094502631104</v>
      </c>
      <c r="T21" s="18">
        <v>88.7554646051817</v>
      </c>
      <c r="U21" s="68">
        <v>89.773314681330007</v>
      </c>
      <c r="V21" s="69">
        <v>87.383608315458503</v>
      </c>
      <c r="W21" s="64">
        <v>90.609332050629106</v>
      </c>
      <c r="X21" s="18">
        <v>90.102561029387701</v>
      </c>
      <c r="Y21" s="18">
        <v>93.237716245627198</v>
      </c>
      <c r="Z21" s="67">
        <v>91.705903093585903</v>
      </c>
    </row>
    <row r="22" spans="1:26" x14ac:dyDescent="0.25">
      <c r="P22" s="28">
        <v>36525</v>
      </c>
      <c r="Q22" s="64">
        <v>90.516457579871997</v>
      </c>
      <c r="R22" s="18">
        <v>90.772128355655298</v>
      </c>
      <c r="S22" s="18">
        <v>94.9334291938181</v>
      </c>
      <c r="T22" s="18">
        <v>91.277305077225407</v>
      </c>
      <c r="U22" s="68">
        <v>89.759437220794297</v>
      </c>
      <c r="V22" s="69">
        <v>91.637732142413199</v>
      </c>
      <c r="W22" s="64">
        <v>88.474610649061503</v>
      </c>
      <c r="X22" s="18">
        <v>91.701841557029795</v>
      </c>
      <c r="Y22" s="18">
        <v>94.773370440539694</v>
      </c>
      <c r="Z22" s="67">
        <v>94.284207894315799</v>
      </c>
    </row>
    <row r="23" spans="1:26" x14ac:dyDescent="0.25">
      <c r="P23" s="28">
        <v>36616</v>
      </c>
      <c r="Q23" s="64">
        <v>93.091428200239406</v>
      </c>
      <c r="R23" s="18">
        <v>94.628813881160994</v>
      </c>
      <c r="S23" s="18">
        <v>96.3075624650875</v>
      </c>
      <c r="T23" s="18">
        <v>95.719451829720796</v>
      </c>
      <c r="U23" s="68">
        <v>93.689472432246106</v>
      </c>
      <c r="V23" s="69">
        <v>90.657742059533604</v>
      </c>
      <c r="W23" s="64">
        <v>86.881527304097901</v>
      </c>
      <c r="X23" s="18">
        <v>91.596004785575204</v>
      </c>
      <c r="Y23" s="18">
        <v>95.536661826109096</v>
      </c>
      <c r="Z23" s="67">
        <v>94.243702257743493</v>
      </c>
    </row>
    <row r="24" spans="1:26" x14ac:dyDescent="0.25">
      <c r="P24" s="28">
        <v>36707</v>
      </c>
      <c r="Q24" s="64">
        <v>98.322662186914002</v>
      </c>
      <c r="R24" s="18">
        <v>98.302482455979202</v>
      </c>
      <c r="S24" s="18">
        <v>98.453683519706402</v>
      </c>
      <c r="T24" s="18">
        <v>100.377828082056</v>
      </c>
      <c r="U24" s="68">
        <v>95.700917489936401</v>
      </c>
      <c r="V24" s="69">
        <v>94.531504844863903</v>
      </c>
      <c r="W24" s="64">
        <v>92.433689147321104</v>
      </c>
      <c r="X24" s="18">
        <v>93.970018364423197</v>
      </c>
      <c r="Y24" s="18">
        <v>95.825195396983602</v>
      </c>
      <c r="Z24" s="67">
        <v>94.937887824858905</v>
      </c>
    </row>
    <row r="25" spans="1:26" x14ac:dyDescent="0.25">
      <c r="P25" s="28">
        <v>36799</v>
      </c>
      <c r="Q25" s="64">
        <v>100.98843951880799</v>
      </c>
      <c r="R25" s="18">
        <v>99.772295712805104</v>
      </c>
      <c r="S25" s="18">
        <v>99.412683874542907</v>
      </c>
      <c r="T25" s="18">
        <v>100.478987603172</v>
      </c>
      <c r="U25" s="68">
        <v>97.475640208479703</v>
      </c>
      <c r="V25" s="69">
        <v>98.552559779291897</v>
      </c>
      <c r="W25" s="64">
        <v>98.538513932612702</v>
      </c>
      <c r="X25" s="18">
        <v>98.687655923807199</v>
      </c>
      <c r="Y25" s="18">
        <v>97.630868465538299</v>
      </c>
      <c r="Z25" s="67">
        <v>97.394010531683506</v>
      </c>
    </row>
    <row r="26" spans="1:26" x14ac:dyDescent="0.25">
      <c r="P26" s="28">
        <v>36891</v>
      </c>
      <c r="Q26" s="64">
        <v>100</v>
      </c>
      <c r="R26" s="18">
        <v>100</v>
      </c>
      <c r="S26" s="18">
        <v>100</v>
      </c>
      <c r="T26" s="18">
        <v>100</v>
      </c>
      <c r="U26" s="68">
        <v>100</v>
      </c>
      <c r="V26" s="69">
        <v>100</v>
      </c>
      <c r="W26" s="64">
        <v>100</v>
      </c>
      <c r="X26" s="18">
        <v>100</v>
      </c>
      <c r="Y26" s="18">
        <v>100</v>
      </c>
      <c r="Z26" s="67">
        <v>100</v>
      </c>
    </row>
    <row r="27" spans="1:26" x14ac:dyDescent="0.25">
      <c r="A27" s="181" t="s">
        <v>80</v>
      </c>
      <c r="B27" s="181"/>
      <c r="C27" s="181"/>
      <c r="D27" s="181"/>
      <c r="E27" s="181"/>
      <c r="F27" s="181"/>
      <c r="G27" s="62"/>
      <c r="P27" s="28">
        <v>36981</v>
      </c>
      <c r="Q27" s="64">
        <v>100.26508083038399</v>
      </c>
      <c r="R27" s="18">
        <v>101.51226038885</v>
      </c>
      <c r="S27" s="18">
        <v>102.233414632798</v>
      </c>
      <c r="T27" s="18">
        <v>104.254701817887</v>
      </c>
      <c r="U27" s="68">
        <v>99.843450718880703</v>
      </c>
      <c r="V27" s="69">
        <v>101.01296889755901</v>
      </c>
      <c r="W27" s="64">
        <v>99.602273460108407</v>
      </c>
      <c r="X27" s="18">
        <v>99.420994972776199</v>
      </c>
      <c r="Y27" s="18">
        <v>100.993586668302</v>
      </c>
      <c r="Z27" s="67">
        <v>101.86912841895099</v>
      </c>
    </row>
    <row r="28" spans="1:26" x14ac:dyDescent="0.25">
      <c r="A28" s="181" t="s">
        <v>74</v>
      </c>
      <c r="B28" s="181"/>
      <c r="C28" s="181"/>
      <c r="D28" s="181"/>
      <c r="E28" s="181"/>
      <c r="F28" s="181"/>
      <c r="G28" s="62"/>
      <c r="P28" s="28">
        <v>37072</v>
      </c>
      <c r="Q28" s="64">
        <v>102.540957739806</v>
      </c>
      <c r="R28" s="18">
        <v>102.921724609523</v>
      </c>
      <c r="S28" s="18">
        <v>105.478809867522</v>
      </c>
      <c r="T28" s="18">
        <v>110.063753597085</v>
      </c>
      <c r="U28" s="68">
        <v>102.758450911894</v>
      </c>
      <c r="V28" s="69">
        <v>99.636103936006904</v>
      </c>
      <c r="W28" s="64">
        <v>100.034505413932</v>
      </c>
      <c r="X28" s="18">
        <v>100.846139655409</v>
      </c>
      <c r="Y28" s="18">
        <v>102.618485293348</v>
      </c>
      <c r="Z28" s="67">
        <v>103.699942574294</v>
      </c>
    </row>
    <row r="29" spans="1:26" x14ac:dyDescent="0.25">
      <c r="P29" s="28">
        <v>37164</v>
      </c>
      <c r="Q29" s="64">
        <v>103.317793828619</v>
      </c>
      <c r="R29" s="18">
        <v>102.761894823989</v>
      </c>
      <c r="S29" s="18">
        <v>107.684205306672</v>
      </c>
      <c r="T29" s="18">
        <v>112.60118025006101</v>
      </c>
      <c r="U29" s="68">
        <v>103.641540658859</v>
      </c>
      <c r="V29" s="69">
        <v>100.276578661518</v>
      </c>
      <c r="W29" s="64">
        <v>98.976068250726797</v>
      </c>
      <c r="X29" s="18">
        <v>102.416686503598</v>
      </c>
      <c r="Y29" s="18">
        <v>104.126363139898</v>
      </c>
      <c r="Z29" s="67">
        <v>104.73779088969</v>
      </c>
    </row>
    <row r="30" spans="1:26" x14ac:dyDescent="0.25">
      <c r="P30" s="28">
        <v>37256</v>
      </c>
      <c r="Q30" s="64">
        <v>102.608198095878</v>
      </c>
      <c r="R30" s="18">
        <v>102.739949225289</v>
      </c>
      <c r="S30" s="18">
        <v>108.57038143539199</v>
      </c>
      <c r="T30" s="18">
        <v>113.60355579029</v>
      </c>
      <c r="U30" s="68">
        <v>105.794755390552</v>
      </c>
      <c r="V30" s="69">
        <v>98.528826804576397</v>
      </c>
      <c r="W30" s="64">
        <v>98.653138556099407</v>
      </c>
      <c r="X30" s="18">
        <v>101.153905098523</v>
      </c>
      <c r="Y30" s="18">
        <v>103.48562057627601</v>
      </c>
      <c r="Z30" s="67">
        <v>106.336199759274</v>
      </c>
    </row>
    <row r="31" spans="1:26" x14ac:dyDescent="0.25">
      <c r="P31" s="28">
        <v>37346</v>
      </c>
      <c r="Q31" s="64">
        <v>103.605305145248</v>
      </c>
      <c r="R31" s="18">
        <v>103.944650684669</v>
      </c>
      <c r="S31" s="18">
        <v>109.86382917910601</v>
      </c>
      <c r="T31" s="18">
        <v>117.121023759265</v>
      </c>
      <c r="U31" s="68">
        <v>109.20563728904099</v>
      </c>
      <c r="V31" s="69">
        <v>100.018061745659</v>
      </c>
      <c r="W31" s="64">
        <v>99.575194331999597</v>
      </c>
      <c r="X31" s="18">
        <v>99.447466024733998</v>
      </c>
      <c r="Y31" s="18">
        <v>103.62785333337899</v>
      </c>
      <c r="Z31" s="67">
        <v>109.431984505099</v>
      </c>
    </row>
    <row r="32" spans="1:26" x14ac:dyDescent="0.25">
      <c r="O32" s="70"/>
      <c r="P32" s="28">
        <v>37437</v>
      </c>
      <c r="Q32" s="64">
        <v>106.279029959624</v>
      </c>
      <c r="R32" s="18">
        <v>106.951455680108</v>
      </c>
      <c r="S32" s="18">
        <v>112.601529322754</v>
      </c>
      <c r="T32" s="18">
        <v>122.342224802548</v>
      </c>
      <c r="U32" s="68">
        <v>112.29571841566001</v>
      </c>
      <c r="V32" s="69">
        <v>101.007048613653</v>
      </c>
      <c r="W32" s="64">
        <v>98.625069115869096</v>
      </c>
      <c r="X32" s="18">
        <v>99.332662248380402</v>
      </c>
      <c r="Y32" s="18">
        <v>105.216230000621</v>
      </c>
      <c r="Z32" s="67">
        <v>111.14239289638699</v>
      </c>
    </row>
    <row r="33" spans="16:26" x14ac:dyDescent="0.25">
      <c r="P33" s="28">
        <v>37529</v>
      </c>
      <c r="Q33" s="64">
        <v>108.596496748001</v>
      </c>
      <c r="R33" s="18">
        <v>110.695729488079</v>
      </c>
      <c r="S33" s="18">
        <v>116.97276250877201</v>
      </c>
      <c r="T33" s="18">
        <v>127.454232686309</v>
      </c>
      <c r="U33" s="68">
        <v>117.180547087706</v>
      </c>
      <c r="V33" s="69">
        <v>101.717175442035</v>
      </c>
      <c r="W33" s="64">
        <v>98.275752711094597</v>
      </c>
      <c r="X33" s="18">
        <v>100.267416590416</v>
      </c>
      <c r="Y33" s="18">
        <v>109.264688158192</v>
      </c>
      <c r="Z33" s="67">
        <v>112.288384568669</v>
      </c>
    </row>
    <row r="34" spans="16:26" x14ac:dyDescent="0.25">
      <c r="P34" s="28">
        <v>37621</v>
      </c>
      <c r="Q34" s="64">
        <v>109.910312925223</v>
      </c>
      <c r="R34" s="18">
        <v>112.07032085674101</v>
      </c>
      <c r="S34" s="18">
        <v>121.02226252046999</v>
      </c>
      <c r="T34" s="18">
        <v>131.36711333477001</v>
      </c>
      <c r="U34" s="68">
        <v>122.083435543175</v>
      </c>
      <c r="V34" s="69">
        <v>103.055157542746</v>
      </c>
      <c r="W34" s="64">
        <v>101.076625867614</v>
      </c>
      <c r="X34" s="18">
        <v>102.754327042478</v>
      </c>
      <c r="Y34" s="18">
        <v>114.35658398359701</v>
      </c>
      <c r="Z34" s="67">
        <v>115.766891750646</v>
      </c>
    </row>
    <row r="35" spans="16:26" x14ac:dyDescent="0.25">
      <c r="P35" s="28">
        <v>37711</v>
      </c>
      <c r="Q35" s="64">
        <v>112.60806633185</v>
      </c>
      <c r="R35" s="18">
        <v>112.230679380627</v>
      </c>
      <c r="S35" s="18">
        <v>124.90843615200301</v>
      </c>
      <c r="T35" s="18">
        <v>135.71939232700899</v>
      </c>
      <c r="U35" s="68">
        <v>128.31169333493901</v>
      </c>
      <c r="V35" s="69">
        <v>104.39415018253401</v>
      </c>
      <c r="W35" s="64">
        <v>105.29780787466601</v>
      </c>
      <c r="X35" s="18">
        <v>105.686568147763</v>
      </c>
      <c r="Y35" s="18">
        <v>117.19103485512601</v>
      </c>
      <c r="Z35" s="67">
        <v>119.33233752457799</v>
      </c>
    </row>
    <row r="36" spans="16:26" x14ac:dyDescent="0.25">
      <c r="P36" s="28">
        <v>37802</v>
      </c>
      <c r="Q36" s="64">
        <v>116.245842823283</v>
      </c>
      <c r="R36" s="18">
        <v>113.582551183692</v>
      </c>
      <c r="S36" s="18">
        <v>128.736966580608</v>
      </c>
      <c r="T36" s="18">
        <v>140.72787400026201</v>
      </c>
      <c r="U36" s="68">
        <v>131.24712329962</v>
      </c>
      <c r="V36" s="69">
        <v>106.63229919571199</v>
      </c>
      <c r="W36" s="64">
        <v>103.425271375534</v>
      </c>
      <c r="X36" s="18">
        <v>108.000233311758</v>
      </c>
      <c r="Y36" s="18">
        <v>121.173032305877</v>
      </c>
      <c r="Z36" s="67">
        <v>121.560167036198</v>
      </c>
    </row>
    <row r="37" spans="16:26" x14ac:dyDescent="0.25">
      <c r="P37" s="28">
        <v>37894</v>
      </c>
      <c r="Q37" s="64">
        <v>118.471114056823</v>
      </c>
      <c r="R37" s="18">
        <v>116.61268759177101</v>
      </c>
      <c r="S37" s="18">
        <v>132.62825889579801</v>
      </c>
      <c r="T37" s="18">
        <v>143.734368032774</v>
      </c>
      <c r="U37" s="68">
        <v>134.67813442699401</v>
      </c>
      <c r="V37" s="69">
        <v>108.435357693808</v>
      </c>
      <c r="W37" s="64">
        <v>98.750423438062995</v>
      </c>
      <c r="X37" s="18">
        <v>109.59970951254</v>
      </c>
      <c r="Y37" s="18">
        <v>125.185314054538</v>
      </c>
      <c r="Z37" s="67">
        <v>122.95143393340101</v>
      </c>
    </row>
    <row r="38" spans="16:26" x14ac:dyDescent="0.25">
      <c r="P38" s="28">
        <v>37986</v>
      </c>
      <c r="Q38" s="64">
        <v>120.725838857394</v>
      </c>
      <c r="R38" s="18">
        <v>120.57110519793601</v>
      </c>
      <c r="S38" s="18">
        <v>138.14396333270199</v>
      </c>
      <c r="T38" s="18">
        <v>146.725034678074</v>
      </c>
      <c r="U38" s="68">
        <v>135.62097285539301</v>
      </c>
      <c r="V38" s="69">
        <v>112.621450240069</v>
      </c>
      <c r="W38" s="64">
        <v>101.394265116101</v>
      </c>
      <c r="X38" s="18">
        <v>111.138717628474</v>
      </c>
      <c r="Y38" s="18">
        <v>127.865429521054</v>
      </c>
      <c r="Z38" s="67">
        <v>123.924185152055</v>
      </c>
    </row>
    <row r="39" spans="16:26" x14ac:dyDescent="0.25">
      <c r="P39" s="28">
        <v>38077</v>
      </c>
      <c r="Q39" s="64">
        <v>125.080282070282</v>
      </c>
      <c r="R39" s="18">
        <v>126.824608609207</v>
      </c>
      <c r="S39" s="18">
        <v>145.34686665573699</v>
      </c>
      <c r="T39" s="18">
        <v>153.78321270782899</v>
      </c>
      <c r="U39" s="68">
        <v>142.36326048311301</v>
      </c>
      <c r="V39" s="69">
        <v>115.840498745213</v>
      </c>
      <c r="W39" s="64">
        <v>108.154306211478</v>
      </c>
      <c r="X39" s="18">
        <v>113.986252986894</v>
      </c>
      <c r="Y39" s="18">
        <v>133.68525546367701</v>
      </c>
      <c r="Z39" s="67">
        <v>125.893113221165</v>
      </c>
    </row>
    <row r="40" spans="16:26" x14ac:dyDescent="0.25">
      <c r="P40" s="28">
        <v>38168</v>
      </c>
      <c r="Q40" s="64">
        <v>129.909202532054</v>
      </c>
      <c r="R40" s="18">
        <v>133.93675769583999</v>
      </c>
      <c r="S40" s="18">
        <v>152.22826728752901</v>
      </c>
      <c r="T40" s="18">
        <v>162.727113522499</v>
      </c>
      <c r="U40" s="68">
        <v>152.09912165563301</v>
      </c>
      <c r="V40" s="69">
        <v>120.965651012333</v>
      </c>
      <c r="W40" s="64">
        <v>113.10294151794901</v>
      </c>
      <c r="X40" s="18">
        <v>118.04309556109099</v>
      </c>
      <c r="Y40" s="18">
        <v>141.50508626666999</v>
      </c>
      <c r="Z40" s="67">
        <v>130.699241397386</v>
      </c>
    </row>
    <row r="41" spans="16:26" x14ac:dyDescent="0.25">
      <c r="P41" s="28">
        <v>38260</v>
      </c>
      <c r="Q41" s="64">
        <v>134.57012558884901</v>
      </c>
      <c r="R41" s="18">
        <v>135.22225362241701</v>
      </c>
      <c r="S41" s="18">
        <v>155.63489202436199</v>
      </c>
      <c r="T41" s="18">
        <v>166.92479835901901</v>
      </c>
      <c r="U41" s="68">
        <v>165.67582908805201</v>
      </c>
      <c r="V41" s="69">
        <v>127.327465046791</v>
      </c>
      <c r="W41" s="64">
        <v>116.30604925494499</v>
      </c>
      <c r="X41" s="18">
        <v>122.636175258069</v>
      </c>
      <c r="Y41" s="18">
        <v>147.733854529002</v>
      </c>
      <c r="Z41" s="67">
        <v>136.704126706404</v>
      </c>
    </row>
    <row r="42" spans="16:26" x14ac:dyDescent="0.25">
      <c r="P42" s="28">
        <v>38352</v>
      </c>
      <c r="Q42" s="64">
        <v>139.209942369163</v>
      </c>
      <c r="R42" s="18">
        <v>136.00761794114601</v>
      </c>
      <c r="S42" s="18">
        <v>159.32421387564801</v>
      </c>
      <c r="T42" s="18">
        <v>168.54242266157399</v>
      </c>
      <c r="U42" s="68">
        <v>170.26945849771801</v>
      </c>
      <c r="V42" s="69">
        <v>127.99285226719699</v>
      </c>
      <c r="W42" s="64">
        <v>119.653993198142</v>
      </c>
      <c r="X42" s="18">
        <v>126.027254520499</v>
      </c>
      <c r="Y42" s="18">
        <v>150.74818055941699</v>
      </c>
      <c r="Z42" s="67">
        <v>141.24479208564401</v>
      </c>
    </row>
    <row r="43" spans="16:26" x14ac:dyDescent="0.25">
      <c r="P43" s="28">
        <v>38442</v>
      </c>
      <c r="Q43" s="64">
        <v>144.417840905323</v>
      </c>
      <c r="R43" s="18">
        <v>143.853912540436</v>
      </c>
      <c r="S43" s="18">
        <v>169.698974875239</v>
      </c>
      <c r="T43" s="18">
        <v>174.448093599988</v>
      </c>
      <c r="U43" s="68">
        <v>188.51797581816501</v>
      </c>
      <c r="V43" s="69">
        <v>136.32849050268899</v>
      </c>
      <c r="W43" s="64">
        <v>123.63715544311501</v>
      </c>
      <c r="X43" s="18">
        <v>129.86110897305801</v>
      </c>
      <c r="Y43" s="18">
        <v>154.311614855871</v>
      </c>
      <c r="Z43" s="67">
        <v>145.19987234654499</v>
      </c>
    </row>
    <row r="44" spans="16:26" x14ac:dyDescent="0.25">
      <c r="P44" s="28">
        <v>38533</v>
      </c>
      <c r="Q44" s="64">
        <v>150.55469681301901</v>
      </c>
      <c r="R44" s="18">
        <v>153.055715136922</v>
      </c>
      <c r="S44" s="18">
        <v>182.24897911137401</v>
      </c>
      <c r="T44" s="18">
        <v>184.01359803370701</v>
      </c>
      <c r="U44" s="68">
        <v>199.143695671449</v>
      </c>
      <c r="V44" s="69">
        <v>141.17963680205301</v>
      </c>
      <c r="W44" s="64">
        <v>125.90691114859899</v>
      </c>
      <c r="X44" s="18">
        <v>134.848758294726</v>
      </c>
      <c r="Y44" s="18">
        <v>162.26252076750001</v>
      </c>
      <c r="Z44" s="67">
        <v>151.54539087163599</v>
      </c>
    </row>
    <row r="45" spans="16:26" x14ac:dyDescent="0.25">
      <c r="P45" s="28">
        <v>38625</v>
      </c>
      <c r="Q45" s="64">
        <v>155.50940715896499</v>
      </c>
      <c r="R45" s="18">
        <v>156.356025594442</v>
      </c>
      <c r="S45" s="18">
        <v>183.53198992442401</v>
      </c>
      <c r="T45" s="18">
        <v>189.985796877372</v>
      </c>
      <c r="U45" s="68">
        <v>203.05674296253699</v>
      </c>
      <c r="V45" s="69">
        <v>143.492305335651</v>
      </c>
      <c r="W45" s="64">
        <v>129.17346852647401</v>
      </c>
      <c r="X45" s="18">
        <v>138.968396766257</v>
      </c>
      <c r="Y45" s="18">
        <v>168.824074179109</v>
      </c>
      <c r="Z45" s="67">
        <v>160.439461438086</v>
      </c>
    </row>
    <row r="46" spans="16:26" x14ac:dyDescent="0.25">
      <c r="P46" s="28">
        <v>38717</v>
      </c>
      <c r="Q46" s="64">
        <v>158.87100966105999</v>
      </c>
      <c r="R46" s="18">
        <v>158.292250147663</v>
      </c>
      <c r="S46" s="18">
        <v>181.56429455928199</v>
      </c>
      <c r="T46" s="18">
        <v>190.72955968425401</v>
      </c>
      <c r="U46" s="68">
        <v>217.456513212494</v>
      </c>
      <c r="V46" s="69">
        <v>151.33574251484799</v>
      </c>
      <c r="W46" s="64">
        <v>134.32190830999801</v>
      </c>
      <c r="X46" s="18">
        <v>144.065478881541</v>
      </c>
      <c r="Y46" s="18">
        <v>171.735508117417</v>
      </c>
      <c r="Z46" s="67">
        <v>166.81318339423001</v>
      </c>
    </row>
    <row r="47" spans="16:26" x14ac:dyDescent="0.25">
      <c r="P47" s="28">
        <v>38807</v>
      </c>
      <c r="Q47" s="64">
        <v>162.36574358370899</v>
      </c>
      <c r="R47" s="18">
        <v>163.13157794780599</v>
      </c>
      <c r="S47" s="18">
        <v>187.87310727003</v>
      </c>
      <c r="T47" s="18">
        <v>190.56761656080599</v>
      </c>
      <c r="U47" s="68">
        <v>212.522225627582</v>
      </c>
      <c r="V47" s="69">
        <v>148.24561691964701</v>
      </c>
      <c r="W47" s="64">
        <v>138.58816145114801</v>
      </c>
      <c r="X47" s="18">
        <v>149.709338365185</v>
      </c>
      <c r="Y47" s="18">
        <v>173.63233749493901</v>
      </c>
      <c r="Z47" s="67">
        <v>167.35151691966499</v>
      </c>
    </row>
    <row r="48" spans="16:26" x14ac:dyDescent="0.25">
      <c r="P48" s="28">
        <v>38898</v>
      </c>
      <c r="Q48" s="64">
        <v>165.99948820009101</v>
      </c>
      <c r="R48" s="18">
        <v>167.826931572799</v>
      </c>
      <c r="S48" s="18">
        <v>193.33767259548799</v>
      </c>
      <c r="T48" s="18">
        <v>189.420200307004</v>
      </c>
      <c r="U48" s="68">
        <v>215.56422114094201</v>
      </c>
      <c r="V48" s="69">
        <v>148.74790882158001</v>
      </c>
      <c r="W48" s="64">
        <v>144.87295016789801</v>
      </c>
      <c r="X48" s="18">
        <v>153.43078445254901</v>
      </c>
      <c r="Y48" s="18">
        <v>174.61353474779099</v>
      </c>
      <c r="Z48" s="67">
        <v>165.34901735935199</v>
      </c>
    </row>
    <row r="49" spans="16:26" x14ac:dyDescent="0.25">
      <c r="P49" s="28">
        <v>38990</v>
      </c>
      <c r="Q49" s="64">
        <v>166.166914587891</v>
      </c>
      <c r="R49" s="18">
        <v>171.10835647356799</v>
      </c>
      <c r="S49" s="18">
        <v>189.48756257319599</v>
      </c>
      <c r="T49" s="18">
        <v>186.90778071440801</v>
      </c>
      <c r="U49" s="68">
        <v>218.44835394719999</v>
      </c>
      <c r="V49" s="69">
        <v>151.56363391974301</v>
      </c>
      <c r="W49" s="64">
        <v>151.97333354565501</v>
      </c>
      <c r="X49" s="18">
        <v>156.34035320907699</v>
      </c>
      <c r="Y49" s="18">
        <v>175.41376150964501</v>
      </c>
      <c r="Z49" s="67">
        <v>169.21839134120199</v>
      </c>
    </row>
    <row r="50" spans="16:26" x14ac:dyDescent="0.25">
      <c r="P50" s="28">
        <v>39082</v>
      </c>
      <c r="Q50" s="64">
        <v>164.96349910996099</v>
      </c>
      <c r="R50" s="18">
        <v>173.30547289847701</v>
      </c>
      <c r="S50" s="18">
        <v>187.29032167498801</v>
      </c>
      <c r="T50" s="18">
        <v>186.932192763144</v>
      </c>
      <c r="U50" s="68">
        <v>219.23351009050199</v>
      </c>
      <c r="V50" s="69">
        <v>152.86026539320801</v>
      </c>
      <c r="W50" s="64">
        <v>157.73180103207801</v>
      </c>
      <c r="X50" s="18">
        <v>159.217455189237</v>
      </c>
      <c r="Y50" s="18">
        <v>176.62143355687201</v>
      </c>
      <c r="Z50" s="67">
        <v>176.98575086965201</v>
      </c>
    </row>
    <row r="51" spans="16:26" x14ac:dyDescent="0.25">
      <c r="P51" s="28">
        <v>39172</v>
      </c>
      <c r="Q51" s="64">
        <v>168.632624393892</v>
      </c>
      <c r="R51" s="18">
        <v>175.36709540052399</v>
      </c>
      <c r="S51" s="18">
        <v>194.17756536085599</v>
      </c>
      <c r="T51" s="18">
        <v>191.878483013839</v>
      </c>
      <c r="U51" s="68">
        <v>218.26024256282599</v>
      </c>
      <c r="V51" s="69">
        <v>158.820153323515</v>
      </c>
      <c r="W51" s="64">
        <v>163.41825079145801</v>
      </c>
      <c r="X51" s="18">
        <v>164.328733611888</v>
      </c>
      <c r="Y51" s="18">
        <v>178.87448141586199</v>
      </c>
      <c r="Z51" s="67">
        <v>176.47832948533301</v>
      </c>
    </row>
    <row r="52" spans="16:26" x14ac:dyDescent="0.25">
      <c r="P52" s="28">
        <v>39263</v>
      </c>
      <c r="Q52" s="64">
        <v>175.53917537541199</v>
      </c>
      <c r="R52" s="18">
        <v>178.110371467671</v>
      </c>
      <c r="S52" s="18">
        <v>199.45323330528001</v>
      </c>
      <c r="T52" s="18">
        <v>196.668074216267</v>
      </c>
      <c r="U52" s="68">
        <v>218.153021856094</v>
      </c>
      <c r="V52" s="69">
        <v>167.90637389609299</v>
      </c>
      <c r="W52" s="64">
        <v>167.07807422549899</v>
      </c>
      <c r="X52" s="18">
        <v>170.10541791607699</v>
      </c>
      <c r="Y52" s="18">
        <v>183.01301482580101</v>
      </c>
      <c r="Z52" s="67">
        <v>172.30928898018399</v>
      </c>
    </row>
    <row r="53" spans="16:26" x14ac:dyDescent="0.25">
      <c r="P53" s="28">
        <v>39355</v>
      </c>
      <c r="Q53" s="64">
        <v>173.35717796703801</v>
      </c>
      <c r="R53" s="18">
        <v>178.62511784474501</v>
      </c>
      <c r="S53" s="18">
        <v>194.21733674792901</v>
      </c>
      <c r="T53" s="18">
        <v>190.212341023726</v>
      </c>
      <c r="U53" s="68">
        <v>219.10463196257501</v>
      </c>
      <c r="V53" s="69">
        <v>173.13450223119</v>
      </c>
      <c r="W53" s="64">
        <v>170.028413833625</v>
      </c>
      <c r="X53" s="18">
        <v>170.091229054395</v>
      </c>
      <c r="Y53" s="18">
        <v>187.38372490640299</v>
      </c>
      <c r="Z53" s="67">
        <v>169.934553743527</v>
      </c>
    </row>
    <row r="54" spans="16:26" x14ac:dyDescent="0.25">
      <c r="P54" s="28">
        <v>39447</v>
      </c>
      <c r="Q54" s="64">
        <v>165.99136080134201</v>
      </c>
      <c r="R54" s="18">
        <v>175.725242594289</v>
      </c>
      <c r="S54" s="18">
        <v>186.92034757991999</v>
      </c>
      <c r="T54" s="18">
        <v>180.039733571336</v>
      </c>
      <c r="U54" s="68">
        <v>223.85166263907999</v>
      </c>
      <c r="V54" s="69">
        <v>174.064430063733</v>
      </c>
      <c r="W54" s="64">
        <v>169.980811434358</v>
      </c>
      <c r="X54" s="18">
        <v>168.05561203488799</v>
      </c>
      <c r="Y54" s="18">
        <v>186.052284435356</v>
      </c>
      <c r="Z54" s="67">
        <v>167.639038281349</v>
      </c>
    </row>
    <row r="55" spans="16:26" x14ac:dyDescent="0.25">
      <c r="P55" s="28">
        <v>39538</v>
      </c>
      <c r="Q55" s="64">
        <v>163.62387464007699</v>
      </c>
      <c r="R55" s="18">
        <v>172.71334267271499</v>
      </c>
      <c r="S55" s="18">
        <v>184.39922764088001</v>
      </c>
      <c r="T55" s="18">
        <v>176.27341549627599</v>
      </c>
      <c r="U55" s="68">
        <v>214.47556345601001</v>
      </c>
      <c r="V55" s="69">
        <v>173.615130501876</v>
      </c>
      <c r="W55" s="64">
        <v>160.86419343922501</v>
      </c>
      <c r="X55" s="18">
        <v>168.32517144324299</v>
      </c>
      <c r="Y55" s="18">
        <v>180.641395376677</v>
      </c>
      <c r="Z55" s="67">
        <v>163.95322159653</v>
      </c>
    </row>
    <row r="56" spans="16:26" x14ac:dyDescent="0.25">
      <c r="P56" s="28">
        <v>39629</v>
      </c>
      <c r="Q56" s="64">
        <v>162.682210765185</v>
      </c>
      <c r="R56" s="18">
        <v>171.64498094286901</v>
      </c>
      <c r="S56" s="18">
        <v>181.621343268201</v>
      </c>
      <c r="T56" s="18">
        <v>174.316687115153</v>
      </c>
      <c r="U56" s="68">
        <v>201.901304984311</v>
      </c>
      <c r="V56" s="69">
        <v>163.365729092896</v>
      </c>
      <c r="W56" s="64">
        <v>154.98968804801601</v>
      </c>
      <c r="X56" s="18">
        <v>166.68086198154</v>
      </c>
      <c r="Y56" s="18">
        <v>176.84490125269801</v>
      </c>
      <c r="Z56" s="67">
        <v>159.59596797354499</v>
      </c>
    </row>
    <row r="57" spans="16:26" x14ac:dyDescent="0.25">
      <c r="P57" s="28">
        <v>39721</v>
      </c>
      <c r="Q57" s="64">
        <v>154.23516445092901</v>
      </c>
      <c r="R57" s="18">
        <v>165.41730548779901</v>
      </c>
      <c r="S57" s="18">
        <v>169.36691289579301</v>
      </c>
      <c r="T57" s="18">
        <v>165.98544981586701</v>
      </c>
      <c r="U57" s="68">
        <v>189.49518016459101</v>
      </c>
      <c r="V57" s="69">
        <v>153.07765536070301</v>
      </c>
      <c r="W57" s="64">
        <v>153.60345129662599</v>
      </c>
      <c r="X57" s="18">
        <v>162.743082899602</v>
      </c>
      <c r="Y57" s="18">
        <v>168.42038915883799</v>
      </c>
      <c r="Z57" s="67">
        <v>154.57774229024901</v>
      </c>
    </row>
    <row r="58" spans="16:26" x14ac:dyDescent="0.25">
      <c r="P58" s="28">
        <v>39813</v>
      </c>
      <c r="Q58" s="64">
        <v>142.312264881728</v>
      </c>
      <c r="R58" s="18">
        <v>154.326932080321</v>
      </c>
      <c r="S58" s="18">
        <v>156.810170763169</v>
      </c>
      <c r="T58" s="18">
        <v>156.274173649299</v>
      </c>
      <c r="U58" s="68">
        <v>170.625088402476</v>
      </c>
      <c r="V58" s="69">
        <v>149.309844945848</v>
      </c>
      <c r="W58" s="64">
        <v>150.21211412084099</v>
      </c>
      <c r="X58" s="18">
        <v>159.71345376687799</v>
      </c>
      <c r="Y58" s="18">
        <v>156.98663246539701</v>
      </c>
      <c r="Z58" s="67">
        <v>146.158224812631</v>
      </c>
    </row>
    <row r="59" spans="16:26" x14ac:dyDescent="0.25">
      <c r="P59" s="28">
        <v>39903</v>
      </c>
      <c r="Q59" s="64">
        <v>131.60521678165199</v>
      </c>
      <c r="R59" s="18">
        <v>143.21396128506399</v>
      </c>
      <c r="S59" s="18">
        <v>151.718756263362</v>
      </c>
      <c r="T59" s="18">
        <v>148.50995091659101</v>
      </c>
      <c r="U59" s="68">
        <v>163.470185957913</v>
      </c>
      <c r="V59" s="69">
        <v>136.61722895854501</v>
      </c>
      <c r="W59" s="64">
        <v>134.02934956662301</v>
      </c>
      <c r="X59" s="18">
        <v>149.841109223551</v>
      </c>
      <c r="Y59" s="18">
        <v>147.35787507484301</v>
      </c>
      <c r="Z59" s="67">
        <v>135.612838624376</v>
      </c>
    </row>
    <row r="60" spans="16:26" x14ac:dyDescent="0.25">
      <c r="P60" s="28">
        <v>39994</v>
      </c>
      <c r="Q60" s="64">
        <v>122.092981924071</v>
      </c>
      <c r="R60" s="18">
        <v>135.985225967801</v>
      </c>
      <c r="S60" s="18">
        <v>148.53170257719901</v>
      </c>
      <c r="T60" s="18">
        <v>137.86601049464599</v>
      </c>
      <c r="U60" s="68">
        <v>155.26445851808501</v>
      </c>
      <c r="V60" s="69">
        <v>126.909013614584</v>
      </c>
      <c r="W60" s="64">
        <v>111.46212705098</v>
      </c>
      <c r="X60" s="18">
        <v>134.5472411479</v>
      </c>
      <c r="Y60" s="18">
        <v>138.305387550305</v>
      </c>
      <c r="Z60" s="67">
        <v>126.355502197833</v>
      </c>
    </row>
    <row r="61" spans="16:26" x14ac:dyDescent="0.25">
      <c r="P61" s="28">
        <v>40086</v>
      </c>
      <c r="Q61" s="64">
        <v>120.76690957415499</v>
      </c>
      <c r="R61" s="18">
        <v>133.15230604588001</v>
      </c>
      <c r="S61" s="18">
        <v>145.12067351532801</v>
      </c>
      <c r="T61" s="18">
        <v>129.052175850575</v>
      </c>
      <c r="U61" s="68">
        <v>148.176760634446</v>
      </c>
      <c r="V61" s="69">
        <v>114.038319554034</v>
      </c>
      <c r="W61" s="64">
        <v>101.167969067345</v>
      </c>
      <c r="X61" s="18">
        <v>126.024763010472</v>
      </c>
      <c r="Y61" s="18">
        <v>132.023725052706</v>
      </c>
      <c r="Z61" s="67">
        <v>121.315277784721</v>
      </c>
    </row>
    <row r="62" spans="16:26" x14ac:dyDescent="0.25">
      <c r="P62" s="28">
        <v>40178</v>
      </c>
      <c r="Q62" s="64">
        <v>122.440318043711</v>
      </c>
      <c r="R62" s="18">
        <v>129.786485187149</v>
      </c>
      <c r="S62" s="18">
        <v>141.23218073984401</v>
      </c>
      <c r="T62" s="18">
        <v>126.11031454453401</v>
      </c>
      <c r="U62" s="68">
        <v>143.35107066094699</v>
      </c>
      <c r="V62" s="69">
        <v>99.923932773230703</v>
      </c>
      <c r="W62" s="64">
        <v>99.922916462295305</v>
      </c>
      <c r="X62" s="18">
        <v>123.03041779317</v>
      </c>
      <c r="Y62" s="18">
        <v>128.93897256034501</v>
      </c>
      <c r="Z62" s="67">
        <v>119.443474979542</v>
      </c>
    </row>
    <row r="63" spans="16:26" x14ac:dyDescent="0.25">
      <c r="P63" s="28">
        <v>40268</v>
      </c>
      <c r="Q63" s="64">
        <v>118.721766313792</v>
      </c>
      <c r="R63" s="18">
        <v>127.69674217587701</v>
      </c>
      <c r="S63" s="18">
        <v>137.17074402798201</v>
      </c>
      <c r="T63" s="18">
        <v>126.48915290705899</v>
      </c>
      <c r="U63" s="68">
        <v>136.47754336401499</v>
      </c>
      <c r="V63" s="69">
        <v>99.853771026470497</v>
      </c>
      <c r="W63" s="64">
        <v>110.101499888779</v>
      </c>
      <c r="X63" s="18">
        <v>119.936903878278</v>
      </c>
      <c r="Y63" s="18">
        <v>129.57268628059899</v>
      </c>
      <c r="Z63" s="67">
        <v>120.282806018504</v>
      </c>
    </row>
    <row r="64" spans="16:26" x14ac:dyDescent="0.25">
      <c r="P64" s="28">
        <v>40359</v>
      </c>
      <c r="Q64" s="64">
        <v>113.495359942802</v>
      </c>
      <c r="R64" s="18">
        <v>128.867189618477</v>
      </c>
      <c r="S64" s="18">
        <v>132.53150656689701</v>
      </c>
      <c r="T64" s="18">
        <v>125.361466344373</v>
      </c>
      <c r="U64" s="68">
        <v>135.33091759743499</v>
      </c>
      <c r="V64" s="69">
        <v>96.936750169198802</v>
      </c>
      <c r="W64" s="64">
        <v>118.09235944985301</v>
      </c>
      <c r="X64" s="18">
        <v>119.765410693338</v>
      </c>
      <c r="Y64" s="18">
        <v>130.79012528772901</v>
      </c>
      <c r="Z64" s="67">
        <v>126.45843699232999</v>
      </c>
    </row>
    <row r="65" spans="16:26" x14ac:dyDescent="0.25">
      <c r="P65" s="28">
        <v>40451</v>
      </c>
      <c r="Q65" s="64">
        <v>111.13321838194599</v>
      </c>
      <c r="R65" s="18">
        <v>125.14003463525999</v>
      </c>
      <c r="S65" s="18">
        <v>132.37496810220301</v>
      </c>
      <c r="T65" s="18">
        <v>125.783387504233</v>
      </c>
      <c r="U65" s="68">
        <v>132.57446154197899</v>
      </c>
      <c r="V65" s="69">
        <v>98.610540429718895</v>
      </c>
      <c r="W65" s="64">
        <v>114.286011033574</v>
      </c>
      <c r="X65" s="18">
        <v>120.901767817444</v>
      </c>
      <c r="Y65" s="18">
        <v>129.855557445751</v>
      </c>
      <c r="Z65" s="67">
        <v>135.55678883306899</v>
      </c>
    </row>
    <row r="66" spans="16:26" x14ac:dyDescent="0.25">
      <c r="P66" s="28">
        <v>40543</v>
      </c>
      <c r="Q66" s="64">
        <v>109.19309120542</v>
      </c>
      <c r="R66" s="18">
        <v>118.225509615673</v>
      </c>
      <c r="S66" s="18">
        <v>133.897641916076</v>
      </c>
      <c r="T66" s="18">
        <v>128.74963447269599</v>
      </c>
      <c r="U66" s="68">
        <v>130.23915308559501</v>
      </c>
      <c r="V66" s="69">
        <v>101.36709251388901</v>
      </c>
      <c r="W66" s="64">
        <v>116.100522788872</v>
      </c>
      <c r="X66" s="18">
        <v>120.016257095379</v>
      </c>
      <c r="Y66" s="18">
        <v>130.42269939885401</v>
      </c>
      <c r="Z66" s="67">
        <v>140.40203003046301</v>
      </c>
    </row>
    <row r="67" spans="16:26" x14ac:dyDescent="0.25">
      <c r="P67" s="28">
        <v>40633</v>
      </c>
      <c r="Q67" s="64">
        <v>107.178216710716</v>
      </c>
      <c r="R67" s="18">
        <v>118.130726278621</v>
      </c>
      <c r="S67" s="18">
        <v>131.918076681972</v>
      </c>
      <c r="T67" s="18">
        <v>132.224953091738</v>
      </c>
      <c r="U67" s="68">
        <v>131.06341421208199</v>
      </c>
      <c r="V67" s="69">
        <v>100.124175145338</v>
      </c>
      <c r="W67" s="64">
        <v>120.705394577132</v>
      </c>
      <c r="X67" s="18">
        <v>120.07970171904</v>
      </c>
      <c r="Y67" s="18">
        <v>133.31728803768601</v>
      </c>
      <c r="Z67" s="67">
        <v>141.16386999300099</v>
      </c>
    </row>
    <row r="68" spans="16:26" x14ac:dyDescent="0.25">
      <c r="P68" s="28">
        <v>40724</v>
      </c>
      <c r="Q68" s="64">
        <v>108.58970124611</v>
      </c>
      <c r="R68" s="18">
        <v>123.053302175369</v>
      </c>
      <c r="S68" s="18">
        <v>129.73808944071899</v>
      </c>
      <c r="T68" s="18">
        <v>136.486567620617</v>
      </c>
      <c r="U68" s="68">
        <v>127.45926249762999</v>
      </c>
      <c r="V68" s="69">
        <v>101.57964064484401</v>
      </c>
      <c r="W68" s="64">
        <v>120.189201279893</v>
      </c>
      <c r="X68" s="18">
        <v>121.66739518655299</v>
      </c>
      <c r="Y68" s="18">
        <v>135.44323606745499</v>
      </c>
      <c r="Z68" s="67">
        <v>143.64130523916</v>
      </c>
    </row>
    <row r="69" spans="16:26" x14ac:dyDescent="0.25">
      <c r="P69" s="28">
        <v>40816</v>
      </c>
      <c r="Q69" s="64">
        <v>110.346917013506</v>
      </c>
      <c r="R69" s="18">
        <v>122.76399649600999</v>
      </c>
      <c r="S69" s="18">
        <v>130.28392411323401</v>
      </c>
      <c r="T69" s="18">
        <v>140.593629873662</v>
      </c>
      <c r="U69" s="68">
        <v>125.641087669586</v>
      </c>
      <c r="V69" s="69">
        <v>103.004193170888</v>
      </c>
      <c r="W69" s="64">
        <v>119.342558758221</v>
      </c>
      <c r="X69" s="18">
        <v>124.03004464373301</v>
      </c>
      <c r="Y69" s="18">
        <v>135.64230379559299</v>
      </c>
      <c r="Z69" s="67">
        <v>149.276334933339</v>
      </c>
    </row>
    <row r="70" spans="16:26" x14ac:dyDescent="0.25">
      <c r="P70" s="28">
        <v>40908</v>
      </c>
      <c r="Q70" s="64">
        <v>109.145148233732</v>
      </c>
      <c r="R70" s="18">
        <v>118.594829092114</v>
      </c>
      <c r="S70" s="18">
        <v>131.33946963144999</v>
      </c>
      <c r="T70" s="18">
        <v>143.200136809725</v>
      </c>
      <c r="U70" s="68">
        <v>128.076220448393</v>
      </c>
      <c r="V70" s="69">
        <v>102.052948236955</v>
      </c>
      <c r="W70" s="64">
        <v>123.485992111738</v>
      </c>
      <c r="X70" s="18">
        <v>124.008574272498</v>
      </c>
      <c r="Y70" s="18">
        <v>136.95873528590599</v>
      </c>
      <c r="Z70" s="67">
        <v>152.40332897309</v>
      </c>
    </row>
    <row r="71" spans="16:26" x14ac:dyDescent="0.25">
      <c r="P71" s="28">
        <v>40999</v>
      </c>
      <c r="Q71" s="64">
        <v>107.593162061287</v>
      </c>
      <c r="R71" s="18">
        <v>118.32520807719099</v>
      </c>
      <c r="S71" s="18">
        <v>131.892235711832</v>
      </c>
      <c r="T71" s="18">
        <v>145.488129647813</v>
      </c>
      <c r="U71" s="68">
        <v>125.41253813620401</v>
      </c>
      <c r="V71" s="69">
        <v>103.75005405703401</v>
      </c>
      <c r="W71" s="64">
        <v>126.93613102723999</v>
      </c>
      <c r="X71" s="18">
        <v>124.059268238459</v>
      </c>
      <c r="Y71" s="18">
        <v>139.687269382186</v>
      </c>
      <c r="Z71" s="67">
        <v>151.194778061878</v>
      </c>
    </row>
    <row r="72" spans="16:26" x14ac:dyDescent="0.25">
      <c r="P72" s="28">
        <v>41090</v>
      </c>
      <c r="Q72" s="64">
        <v>107.64705929256</v>
      </c>
      <c r="R72" s="18">
        <v>120.536947519035</v>
      </c>
      <c r="S72" s="18">
        <v>134.228193878963</v>
      </c>
      <c r="T72" s="18">
        <v>149.670885371248</v>
      </c>
      <c r="U72" s="68">
        <v>124.031258239229</v>
      </c>
      <c r="V72" s="69">
        <v>105.269588922118</v>
      </c>
      <c r="W72" s="64">
        <v>128.36732143821899</v>
      </c>
      <c r="X72" s="18">
        <v>127.581268271014</v>
      </c>
      <c r="Y72" s="18">
        <v>141.02807014457801</v>
      </c>
      <c r="Z72" s="67">
        <v>153.74129940184901</v>
      </c>
    </row>
    <row r="73" spans="16:26" x14ac:dyDescent="0.25">
      <c r="P73" s="28">
        <v>41182</v>
      </c>
      <c r="Q73" s="64">
        <v>110.64880691912801</v>
      </c>
      <c r="R73" s="18">
        <v>123.383524623963</v>
      </c>
      <c r="S73" s="18">
        <v>136.790095148555</v>
      </c>
      <c r="T73" s="18">
        <v>155.41169713695399</v>
      </c>
      <c r="U73" s="68">
        <v>127.700324469636</v>
      </c>
      <c r="V73" s="69">
        <v>105.257808786056</v>
      </c>
      <c r="W73" s="64">
        <v>130.20731258006899</v>
      </c>
      <c r="X73" s="18">
        <v>129.769592334436</v>
      </c>
      <c r="Y73" s="18">
        <v>142.04265407525801</v>
      </c>
      <c r="Z73" s="67">
        <v>159.86120062730399</v>
      </c>
    </row>
    <row r="74" spans="16:26" x14ac:dyDescent="0.25">
      <c r="P74" s="28">
        <v>41274</v>
      </c>
      <c r="Q74" s="64">
        <v>113.750332297772</v>
      </c>
      <c r="R74" s="18">
        <v>124.170017127873</v>
      </c>
      <c r="S74" s="18">
        <v>137.686834441836</v>
      </c>
      <c r="T74" s="18">
        <v>159.52259021080499</v>
      </c>
      <c r="U74" s="68">
        <v>128.23496038075999</v>
      </c>
      <c r="V74" s="69">
        <v>110.395741962187</v>
      </c>
      <c r="W74" s="64">
        <v>131.17994095669599</v>
      </c>
      <c r="X74" s="18">
        <v>129.18617359977699</v>
      </c>
      <c r="Y74" s="18">
        <v>142.37972254216001</v>
      </c>
      <c r="Z74" s="67">
        <v>163.689507246071</v>
      </c>
    </row>
    <row r="75" spans="16:26" x14ac:dyDescent="0.25">
      <c r="P75" s="28">
        <v>41364</v>
      </c>
      <c r="Q75" s="64">
        <v>115.115322758917</v>
      </c>
      <c r="R75" s="18">
        <v>124.955084089726</v>
      </c>
      <c r="S75" s="18">
        <v>140.98200911137101</v>
      </c>
      <c r="T75" s="18">
        <v>163.09688790078999</v>
      </c>
      <c r="U75" s="68">
        <v>128.00210338538801</v>
      </c>
      <c r="V75" s="69">
        <v>114.202730346452</v>
      </c>
      <c r="W75" s="64">
        <v>136.60657433396901</v>
      </c>
      <c r="X75" s="18">
        <v>130.621178944881</v>
      </c>
      <c r="Y75" s="18">
        <v>144.69957823741399</v>
      </c>
      <c r="Z75" s="67">
        <v>166.86101754718501</v>
      </c>
    </row>
    <row r="76" spans="16:26" x14ac:dyDescent="0.25">
      <c r="P76" s="28">
        <v>41455</v>
      </c>
      <c r="Q76" s="64">
        <v>116.541984267543</v>
      </c>
      <c r="R76" s="18">
        <v>129.15905803135399</v>
      </c>
      <c r="S76" s="18">
        <v>149.34988305186599</v>
      </c>
      <c r="T76" s="18">
        <v>169.751868513647</v>
      </c>
      <c r="U76" s="68">
        <v>130.80289286356799</v>
      </c>
      <c r="V76" s="69">
        <v>116.568341390011</v>
      </c>
      <c r="W76" s="64">
        <v>144.92093089116599</v>
      </c>
      <c r="X76" s="18">
        <v>134.036007190671</v>
      </c>
      <c r="Y76" s="18">
        <v>150.32018553036599</v>
      </c>
      <c r="Z76" s="67">
        <v>169.84097486970501</v>
      </c>
    </row>
    <row r="77" spans="16:26" x14ac:dyDescent="0.25">
      <c r="P77" s="28">
        <v>41547</v>
      </c>
      <c r="Q77" s="64">
        <v>119.079749949115</v>
      </c>
      <c r="R77" s="18">
        <v>133.424226862594</v>
      </c>
      <c r="S77" s="18">
        <v>152.765703969453</v>
      </c>
      <c r="T77" s="18">
        <v>176.23054349220999</v>
      </c>
      <c r="U77" s="68">
        <v>130.04512524948899</v>
      </c>
      <c r="V77" s="69">
        <v>117.292551700365</v>
      </c>
      <c r="W77" s="64">
        <v>148.60884885817299</v>
      </c>
      <c r="X77" s="18">
        <v>137.80628268025899</v>
      </c>
      <c r="Y77" s="18">
        <v>154.31301906005899</v>
      </c>
      <c r="Z77" s="67">
        <v>173.45412982199201</v>
      </c>
    </row>
    <row r="78" spans="16:26" x14ac:dyDescent="0.25">
      <c r="P78" s="28">
        <v>41639</v>
      </c>
      <c r="Q78" s="64">
        <v>122.03180752813699</v>
      </c>
      <c r="R78" s="18">
        <v>135.23951881592899</v>
      </c>
      <c r="S78" s="18">
        <v>150.68443042159799</v>
      </c>
      <c r="T78" s="18">
        <v>179.79712436505</v>
      </c>
      <c r="U78" s="68">
        <v>134.762923151162</v>
      </c>
      <c r="V78" s="69">
        <v>115.787838585637</v>
      </c>
      <c r="W78" s="64">
        <v>147.858918014474</v>
      </c>
      <c r="X78" s="18">
        <v>141.86303405356401</v>
      </c>
      <c r="Y78" s="18">
        <v>157.687763428789</v>
      </c>
      <c r="Z78" s="67">
        <v>178.16119635616499</v>
      </c>
    </row>
    <row r="79" spans="16:26" x14ac:dyDescent="0.25">
      <c r="P79" s="28">
        <v>41729</v>
      </c>
      <c r="Q79" s="64">
        <v>125.931806824034</v>
      </c>
      <c r="R79" s="18">
        <v>139.47184180602699</v>
      </c>
      <c r="S79" s="18">
        <v>153.43192575500601</v>
      </c>
      <c r="T79" s="18">
        <v>185.74890636161501</v>
      </c>
      <c r="U79" s="68">
        <v>138.329877722265</v>
      </c>
      <c r="V79" s="69">
        <v>119.523008014922</v>
      </c>
      <c r="W79" s="64">
        <v>148.70999267971399</v>
      </c>
      <c r="X79" s="18">
        <v>145.98271929768299</v>
      </c>
      <c r="Y79" s="18">
        <v>161.14364053296401</v>
      </c>
      <c r="Z79" s="67">
        <v>176.814809877876</v>
      </c>
    </row>
    <row r="80" spans="16:26" x14ac:dyDescent="0.25">
      <c r="P80" s="28">
        <v>41820</v>
      </c>
      <c r="Q80" s="64">
        <v>131.32532747954099</v>
      </c>
      <c r="R80" s="18">
        <v>146.866125927132</v>
      </c>
      <c r="S80" s="18">
        <v>160.272402396096</v>
      </c>
      <c r="T80" s="18">
        <v>196.15535519006201</v>
      </c>
      <c r="U80" s="68">
        <v>142.97763239484399</v>
      </c>
      <c r="V80" s="69">
        <v>126.34008475761399</v>
      </c>
      <c r="W80" s="64">
        <v>155.19731968057499</v>
      </c>
      <c r="X80" s="18">
        <v>148.84289348039101</v>
      </c>
      <c r="Y80" s="18">
        <v>162.72965712273299</v>
      </c>
      <c r="Z80" s="67">
        <v>176.546046666004</v>
      </c>
    </row>
    <row r="81" spans="15:26" x14ac:dyDescent="0.25">
      <c r="P81" s="28">
        <v>41912</v>
      </c>
      <c r="Q81" s="64">
        <v>133.40115718096101</v>
      </c>
      <c r="R81" s="18">
        <v>150.72779934967201</v>
      </c>
      <c r="S81" s="18">
        <v>164.55065477910301</v>
      </c>
      <c r="T81" s="18">
        <v>201.901770040168</v>
      </c>
      <c r="U81" s="68">
        <v>149.47487473034801</v>
      </c>
      <c r="V81" s="69">
        <v>131.521569606067</v>
      </c>
      <c r="W81" s="64">
        <v>159.53760787314201</v>
      </c>
      <c r="X81" s="18">
        <v>152.78292312910401</v>
      </c>
      <c r="Y81" s="18">
        <v>164.04664238638</v>
      </c>
      <c r="Z81" s="67">
        <v>186.86636920700801</v>
      </c>
    </row>
    <row r="82" spans="15:26" x14ac:dyDescent="0.25">
      <c r="P82" s="28">
        <v>42004</v>
      </c>
      <c r="Q82" s="64">
        <v>133.87377795146099</v>
      </c>
      <c r="R82" s="18">
        <v>151.30149424870601</v>
      </c>
      <c r="S82" s="18">
        <v>165.700007828422</v>
      </c>
      <c r="T82" s="18">
        <v>202.55151713518401</v>
      </c>
      <c r="U82" s="68">
        <v>156.81402990161999</v>
      </c>
      <c r="V82" s="69">
        <v>138.881527823287</v>
      </c>
      <c r="W82" s="64">
        <v>162.914824937324</v>
      </c>
      <c r="X82" s="18">
        <v>158.826785631825</v>
      </c>
      <c r="Y82" s="18">
        <v>167.911950427177</v>
      </c>
      <c r="Z82" s="67">
        <v>196.22020966811499</v>
      </c>
    </row>
    <row r="83" spans="15:26" x14ac:dyDescent="0.25">
      <c r="P83" s="28">
        <v>42094</v>
      </c>
      <c r="Q83" s="64">
        <v>137.99125661245</v>
      </c>
      <c r="R83" s="18">
        <v>154.92325613340901</v>
      </c>
      <c r="S83" s="18">
        <v>168.86957965678599</v>
      </c>
      <c r="T83" s="18">
        <v>208.22082483709701</v>
      </c>
      <c r="U83" s="68">
        <v>158.97331622146299</v>
      </c>
      <c r="V83" s="69">
        <v>139.41946084720601</v>
      </c>
      <c r="W83" s="64">
        <v>169.76743457994399</v>
      </c>
      <c r="X83" s="18">
        <v>162.78079012254699</v>
      </c>
      <c r="Y83" s="18">
        <v>174.55603288481399</v>
      </c>
      <c r="Z83" s="67">
        <v>200.75474110769099</v>
      </c>
    </row>
    <row r="84" spans="15:26" x14ac:dyDescent="0.25">
      <c r="P84" s="28">
        <v>42185</v>
      </c>
      <c r="Q84" s="64">
        <v>143.00686627633101</v>
      </c>
      <c r="R84" s="18">
        <v>161.75523295824701</v>
      </c>
      <c r="S84" s="18">
        <v>172.808303768456</v>
      </c>
      <c r="T84" s="18">
        <v>219.645750255656</v>
      </c>
      <c r="U84" s="68">
        <v>162.56308849386599</v>
      </c>
      <c r="V84" s="69">
        <v>141.37838321935001</v>
      </c>
      <c r="W84" s="64">
        <v>174.28573555812801</v>
      </c>
      <c r="X84" s="18">
        <v>165.43754908101801</v>
      </c>
      <c r="Y84" s="18">
        <v>178.536925818903</v>
      </c>
      <c r="Z84" s="67">
        <v>206.403470242422</v>
      </c>
    </row>
    <row r="85" spans="15:26" x14ac:dyDescent="0.25">
      <c r="P85" s="28">
        <v>42277</v>
      </c>
      <c r="Q85" s="64">
        <v>143.25972271399399</v>
      </c>
      <c r="R85" s="18">
        <v>164.14628205262201</v>
      </c>
      <c r="S85" s="18">
        <v>173.91738619320299</v>
      </c>
      <c r="T85" s="18">
        <v>224.79980219708199</v>
      </c>
      <c r="U85" s="68">
        <v>164.398279769895</v>
      </c>
      <c r="V85" s="69">
        <v>146.637407853632</v>
      </c>
      <c r="W85" s="64">
        <v>174.535034921956</v>
      </c>
      <c r="X85" s="18">
        <v>166.95689358995699</v>
      </c>
      <c r="Y85" s="18">
        <v>178.63902028188099</v>
      </c>
      <c r="Z85" s="67">
        <v>209.98163751372701</v>
      </c>
    </row>
    <row r="86" spans="15:26" x14ac:dyDescent="0.25">
      <c r="P86" s="28">
        <v>42369</v>
      </c>
      <c r="Q86" s="64">
        <v>142.089765792213</v>
      </c>
      <c r="R86" s="18">
        <v>163.18515732471101</v>
      </c>
      <c r="S86" s="18">
        <v>174.85043877454001</v>
      </c>
      <c r="T86" s="18">
        <v>224.43101300254801</v>
      </c>
      <c r="U86" s="68">
        <v>169.989216187041</v>
      </c>
      <c r="V86" s="69">
        <v>151.36587374069899</v>
      </c>
      <c r="W86" s="64">
        <v>169.123022181625</v>
      </c>
      <c r="X86" s="18">
        <v>168.70116951720399</v>
      </c>
      <c r="Y86" s="18">
        <v>178.822682324402</v>
      </c>
      <c r="Z86" s="67">
        <v>212.69581816970901</v>
      </c>
    </row>
    <row r="87" spans="15:26" x14ac:dyDescent="0.25">
      <c r="P87" s="28">
        <v>42460</v>
      </c>
      <c r="Q87" s="64">
        <v>144.49490509021101</v>
      </c>
      <c r="R87" s="18">
        <v>168.16200055784299</v>
      </c>
      <c r="S87" s="18">
        <v>179.175103601828</v>
      </c>
      <c r="T87" s="18">
        <v>231.68615984997101</v>
      </c>
      <c r="U87" s="68">
        <v>173.738708589244</v>
      </c>
      <c r="V87" s="69">
        <v>153.75008925950399</v>
      </c>
      <c r="W87" s="64">
        <v>165.59322919682501</v>
      </c>
      <c r="X87" s="18">
        <v>173.28140437708501</v>
      </c>
      <c r="Y87" s="18">
        <v>179.65504556067401</v>
      </c>
      <c r="Z87" s="67">
        <v>217.15214188463801</v>
      </c>
    </row>
    <row r="88" spans="15:26" x14ac:dyDescent="0.25">
      <c r="P88" s="28">
        <v>42551</v>
      </c>
      <c r="Q88" s="64">
        <v>148.50471957443301</v>
      </c>
      <c r="R88" s="18">
        <v>177.29091182829401</v>
      </c>
      <c r="S88" s="18">
        <v>184.694126475491</v>
      </c>
      <c r="T88" s="18">
        <v>245.74296606158001</v>
      </c>
      <c r="U88" s="68">
        <v>179.237932102033</v>
      </c>
      <c r="V88" s="69">
        <v>161.19194267210901</v>
      </c>
      <c r="W88" s="64">
        <v>170.47908866204199</v>
      </c>
      <c r="X88" s="18">
        <v>177.82344866631701</v>
      </c>
      <c r="Y88" s="18">
        <v>181.28957570633801</v>
      </c>
      <c r="Z88" s="67">
        <v>221.835625655656</v>
      </c>
    </row>
    <row r="89" spans="15:26" x14ac:dyDescent="0.25">
      <c r="P89" s="28">
        <v>42643</v>
      </c>
      <c r="Q89" s="64">
        <v>152.70277942676699</v>
      </c>
      <c r="R89" s="18">
        <v>180.43688225394499</v>
      </c>
      <c r="S89" s="18">
        <v>188.67352851595501</v>
      </c>
      <c r="T89" s="18">
        <v>251.92878590162101</v>
      </c>
      <c r="U89" s="68">
        <v>186.84549803493101</v>
      </c>
      <c r="V89" s="69">
        <v>162.09344978791199</v>
      </c>
      <c r="W89" s="64">
        <v>175.600614239853</v>
      </c>
      <c r="X89" s="18">
        <v>180.54835886667399</v>
      </c>
      <c r="Y89" s="18">
        <v>184.76030459116501</v>
      </c>
      <c r="Z89" s="67">
        <v>226.46308450140901</v>
      </c>
    </row>
    <row r="90" spans="15:26" x14ac:dyDescent="0.25">
      <c r="O90" s="71"/>
      <c r="P90" s="28">
        <v>42735</v>
      </c>
      <c r="Q90" s="64">
        <v>156.40837540288999</v>
      </c>
      <c r="R90" s="18">
        <v>180.59093248621301</v>
      </c>
      <c r="S90" s="18">
        <v>192.48277026524499</v>
      </c>
      <c r="T90" s="18">
        <v>251.63074116877101</v>
      </c>
      <c r="U90" s="68">
        <v>191.83421065065599</v>
      </c>
      <c r="V90" s="69">
        <v>165.763634405114</v>
      </c>
      <c r="W90" s="64">
        <v>174.968085602645</v>
      </c>
      <c r="X90" s="18">
        <v>183.87971761231</v>
      </c>
      <c r="Y90" s="18">
        <v>189.111120665258</v>
      </c>
      <c r="Z90" s="67">
        <v>229.179292337687</v>
      </c>
    </row>
    <row r="91" spans="15:26" x14ac:dyDescent="0.25">
      <c r="O91" s="72"/>
      <c r="P91" s="28">
        <v>42825</v>
      </c>
      <c r="Q91" s="64">
        <v>162.172399557695</v>
      </c>
      <c r="R91" s="18">
        <v>190.90437530820799</v>
      </c>
      <c r="S91" s="18">
        <v>200.12420938972099</v>
      </c>
      <c r="T91" s="18">
        <v>260.55751660162701</v>
      </c>
      <c r="U91" s="68">
        <v>197.46129708638401</v>
      </c>
      <c r="V91" s="69">
        <v>173.043496575181</v>
      </c>
      <c r="W91" s="64">
        <v>175.56858905163</v>
      </c>
      <c r="X91" s="18">
        <v>190.82675549509599</v>
      </c>
      <c r="Y91" s="18">
        <v>189.46646668224699</v>
      </c>
      <c r="Z91" s="67">
        <v>230.68981193011501</v>
      </c>
    </row>
    <row r="92" spans="15:26" x14ac:dyDescent="0.25">
      <c r="O92" s="73"/>
      <c r="P92" s="28">
        <v>42916</v>
      </c>
      <c r="Q92" s="64">
        <v>169.26047140975899</v>
      </c>
      <c r="R92" s="18">
        <v>207.92509076065099</v>
      </c>
      <c r="S92" s="18">
        <v>209.29760947344599</v>
      </c>
      <c r="T92" s="18">
        <v>274.944863443901</v>
      </c>
      <c r="U92" s="68">
        <v>206.01047528938699</v>
      </c>
      <c r="V92" s="69">
        <v>173.78669107567799</v>
      </c>
      <c r="W92" s="64">
        <v>182.310093128077</v>
      </c>
      <c r="X92" s="18">
        <v>196.96746416986599</v>
      </c>
      <c r="Y92" s="18">
        <v>187.76373460086899</v>
      </c>
      <c r="Z92" s="67">
        <v>234.81641135093199</v>
      </c>
    </row>
    <row r="93" spans="15:26" x14ac:dyDescent="0.25">
      <c r="O93" s="73"/>
      <c r="P93" s="28">
        <v>43008</v>
      </c>
      <c r="Q93" s="64">
        <v>169.78756054130699</v>
      </c>
      <c r="R93" s="18">
        <v>212.12855786784999</v>
      </c>
      <c r="S93" s="18">
        <v>210.940736861678</v>
      </c>
      <c r="T93" s="18">
        <v>278.17889244454301</v>
      </c>
      <c r="U93" s="68">
        <v>215.86734085535599</v>
      </c>
      <c r="V93" s="69">
        <v>176.955917483626</v>
      </c>
      <c r="W93" s="64">
        <v>185.06146534722501</v>
      </c>
      <c r="X93" s="18">
        <v>198.46854622652401</v>
      </c>
      <c r="Y93" s="18">
        <v>187.688484772479</v>
      </c>
      <c r="Z93" s="67">
        <v>240.88116796295901</v>
      </c>
    </row>
    <row r="94" spans="15:26" x14ac:dyDescent="0.25">
      <c r="O94" s="73"/>
      <c r="P94" s="28">
        <v>43100</v>
      </c>
      <c r="Q94" s="64">
        <v>168.24441307021101</v>
      </c>
      <c r="R94" s="18">
        <v>207.97732647172</v>
      </c>
      <c r="S94" s="18">
        <v>208.378154796789</v>
      </c>
      <c r="T94" s="18">
        <v>275.81337496109802</v>
      </c>
      <c r="U94" s="68">
        <v>233.90232762932101</v>
      </c>
      <c r="V94" s="69">
        <v>180.76338550322001</v>
      </c>
      <c r="W94" s="64">
        <v>185.26286670595201</v>
      </c>
      <c r="X94" s="18">
        <v>202.43789133698701</v>
      </c>
      <c r="Y94" s="18">
        <v>188.576848596383</v>
      </c>
      <c r="Z94" s="67">
        <v>246.396645179693</v>
      </c>
    </row>
    <row r="95" spans="15:26" x14ac:dyDescent="0.25">
      <c r="O95" s="73"/>
      <c r="P95" s="28">
        <v>43190</v>
      </c>
      <c r="Q95" s="64">
        <v>172.38908744133599</v>
      </c>
      <c r="R95" s="18">
        <v>210.98866047347701</v>
      </c>
      <c r="S95" s="18">
        <v>208.677394258422</v>
      </c>
      <c r="T95" s="18">
        <v>284.50672242250897</v>
      </c>
      <c r="U95" s="68">
        <v>242.108893558696</v>
      </c>
      <c r="V95" s="69">
        <v>179.61648549378401</v>
      </c>
      <c r="W95" s="64">
        <v>186.288541105588</v>
      </c>
      <c r="X95" s="18">
        <v>211.54416517120899</v>
      </c>
      <c r="Y95" s="18">
        <v>190.56027114857301</v>
      </c>
      <c r="Z95" s="67">
        <v>250.563750657372</v>
      </c>
    </row>
    <row r="96" spans="15:26" x14ac:dyDescent="0.25">
      <c r="O96" s="73"/>
      <c r="P96" s="28">
        <v>43281</v>
      </c>
      <c r="Q96" s="64">
        <v>178.27715426699501</v>
      </c>
      <c r="R96" s="18">
        <v>217.29633195820901</v>
      </c>
      <c r="S96" s="18">
        <v>209.973478963833</v>
      </c>
      <c r="T96" s="18">
        <v>299.352104655647</v>
      </c>
      <c r="U96" s="68">
        <v>242.861808042126</v>
      </c>
      <c r="V96" s="69">
        <v>182.21313013513699</v>
      </c>
      <c r="W96" s="64">
        <v>186.36659827406601</v>
      </c>
      <c r="X96" s="18">
        <v>217.68149132226401</v>
      </c>
      <c r="Y96" s="18">
        <v>191.69657344921299</v>
      </c>
      <c r="Z96" s="67">
        <v>254.406033264456</v>
      </c>
    </row>
    <row r="97" spans="15:26" x14ac:dyDescent="0.25">
      <c r="O97" s="73"/>
      <c r="P97" s="28">
        <v>43373</v>
      </c>
      <c r="Q97" s="64">
        <v>179.71750854104499</v>
      </c>
      <c r="R97" s="18">
        <v>222.713434691798</v>
      </c>
      <c r="S97" s="18">
        <v>211.50504914294299</v>
      </c>
      <c r="T97" s="18">
        <v>303.91742730185598</v>
      </c>
      <c r="U97" s="68">
        <v>244.16232641112401</v>
      </c>
      <c r="V97" s="69">
        <v>184.07726696511301</v>
      </c>
      <c r="W97" s="64">
        <v>188.48771039746299</v>
      </c>
      <c r="X97" s="18">
        <v>217.87060756934801</v>
      </c>
      <c r="Y97" s="18">
        <v>189.12136177321099</v>
      </c>
      <c r="Z97" s="67">
        <v>258.03920247968102</v>
      </c>
    </row>
    <row r="98" spans="15:26" x14ac:dyDescent="0.25">
      <c r="O98" s="71"/>
      <c r="P98" s="28">
        <v>43465</v>
      </c>
      <c r="Q98" s="64">
        <v>179.52937404988</v>
      </c>
      <c r="R98" s="18">
        <v>226.73271656865299</v>
      </c>
      <c r="S98" s="18">
        <v>212.604047855994</v>
      </c>
      <c r="T98" s="18">
        <v>302.24220791827099</v>
      </c>
      <c r="U98" s="68">
        <v>240.55185448055201</v>
      </c>
      <c r="V98" s="69">
        <v>185.54205715856099</v>
      </c>
      <c r="W98" s="64">
        <v>189.84341818997001</v>
      </c>
      <c r="X98" s="18">
        <v>217.681007661384</v>
      </c>
      <c r="Y98" s="18">
        <v>185.890433353784</v>
      </c>
      <c r="Z98" s="67">
        <v>260.634615104933</v>
      </c>
    </row>
    <row r="99" spans="15:26" x14ac:dyDescent="0.25">
      <c r="O99" s="71"/>
      <c r="P99" s="28">
        <v>43555</v>
      </c>
      <c r="Q99" s="64">
        <v>182.14590906398601</v>
      </c>
      <c r="R99" s="18">
        <v>230.74971940955101</v>
      </c>
      <c r="S99" s="18">
        <v>212.36942601952401</v>
      </c>
      <c r="T99" s="18">
        <v>307.140728605525</v>
      </c>
      <c r="U99" s="68">
        <v>239.20469812330199</v>
      </c>
      <c r="V99" s="69">
        <v>183.33569032824201</v>
      </c>
      <c r="W99" s="64">
        <v>194.58776304255801</v>
      </c>
      <c r="X99" s="18">
        <v>222.476295006291</v>
      </c>
      <c r="Y99" s="18">
        <v>186.81174736998</v>
      </c>
      <c r="Z99" s="67">
        <v>265.53699682044999</v>
      </c>
    </row>
    <row r="100" spans="15:26" x14ac:dyDescent="0.25">
      <c r="O100" s="71"/>
      <c r="P100" s="28">
        <v>43646</v>
      </c>
      <c r="Q100" s="64">
        <v>185.47319707642899</v>
      </c>
      <c r="R100" s="18">
        <v>234.163707626177</v>
      </c>
      <c r="S100" s="18">
        <v>211.897072010854</v>
      </c>
      <c r="T100" s="18">
        <v>317.11628821478598</v>
      </c>
      <c r="U100" s="68">
        <v>249.91711141456301</v>
      </c>
      <c r="V100" s="69">
        <v>186.63062294376201</v>
      </c>
      <c r="W100" s="64">
        <v>201.16920159318599</v>
      </c>
      <c r="X100" s="18">
        <v>230.71958272660601</v>
      </c>
      <c r="Y100" s="18">
        <v>188.64389494562201</v>
      </c>
      <c r="Z100" s="67">
        <v>271.316130292548</v>
      </c>
    </row>
    <row r="101" spans="15:26" x14ac:dyDescent="0.25">
      <c r="O101" s="71"/>
      <c r="P101" s="28">
        <v>43738</v>
      </c>
      <c r="Q101" s="64">
        <v>187.00948888867401</v>
      </c>
      <c r="R101" s="18">
        <v>237.04472066158101</v>
      </c>
      <c r="S101" s="18">
        <v>213.713576362477</v>
      </c>
      <c r="T101" s="18">
        <v>327.458116184608</v>
      </c>
      <c r="U101" s="68">
        <v>257.12677173381201</v>
      </c>
      <c r="V101" s="69">
        <v>187.506158197719</v>
      </c>
      <c r="W101" s="64">
        <v>203.04323476680599</v>
      </c>
      <c r="X101" s="18">
        <v>235.72019565168199</v>
      </c>
      <c r="Y101" s="18">
        <v>189.06669749615099</v>
      </c>
      <c r="Z101" s="67">
        <v>275.87587615260401</v>
      </c>
    </row>
    <row r="102" spans="15:26" x14ac:dyDescent="0.25">
      <c r="O102" s="71"/>
      <c r="P102" s="28">
        <v>43830</v>
      </c>
      <c r="Q102" s="64">
        <v>187.01797556122801</v>
      </c>
      <c r="R102" s="18">
        <v>241.00572695017499</v>
      </c>
      <c r="S102" s="18">
        <v>216.33913464415301</v>
      </c>
      <c r="T102" s="18">
        <v>332.484030293128</v>
      </c>
      <c r="U102" s="68">
        <v>270.71794298761398</v>
      </c>
      <c r="V102" s="69">
        <v>190.15459919199199</v>
      </c>
      <c r="W102" s="64">
        <v>203.223203805162</v>
      </c>
      <c r="X102" s="18">
        <v>241.475783737352</v>
      </c>
      <c r="Y102" s="18">
        <v>190.33631801008099</v>
      </c>
      <c r="Z102" s="67">
        <v>281.18512292125598</v>
      </c>
    </row>
    <row r="103" spans="15:26" x14ac:dyDescent="0.25">
      <c r="O103" s="71"/>
      <c r="P103" s="28">
        <v>43921</v>
      </c>
      <c r="Q103" s="64">
        <v>186.002136794737</v>
      </c>
      <c r="R103" s="18">
        <v>246.666161222959</v>
      </c>
      <c r="S103" s="18">
        <v>215.58972832716299</v>
      </c>
      <c r="T103" s="18">
        <v>332.02249504988998</v>
      </c>
      <c r="U103" s="68">
        <v>280.769216225739</v>
      </c>
      <c r="V103" s="69">
        <v>193.67654429007001</v>
      </c>
      <c r="W103" s="64">
        <v>201.75552678284001</v>
      </c>
      <c r="X103" s="18">
        <v>249.32780089419899</v>
      </c>
      <c r="Y103" s="18">
        <v>190.83561236402099</v>
      </c>
      <c r="Z103" s="67">
        <v>284.62031832512002</v>
      </c>
    </row>
    <row r="104" spans="15:26" x14ac:dyDescent="0.25">
      <c r="O104" s="71"/>
      <c r="P104" s="28">
        <v>44012</v>
      </c>
      <c r="Q104" s="64">
        <v>183.978465978207</v>
      </c>
      <c r="R104" s="18">
        <v>251.75015858324301</v>
      </c>
      <c r="S104" s="18">
        <v>211.806243784022</v>
      </c>
      <c r="T104" s="18">
        <v>330.27641112177298</v>
      </c>
      <c r="U104" s="68">
        <v>284.41971659579701</v>
      </c>
      <c r="V104" s="69">
        <v>186.51738718603201</v>
      </c>
      <c r="W104" s="64">
        <v>194.13421731723801</v>
      </c>
      <c r="X104" s="18">
        <v>254.99108712869599</v>
      </c>
      <c r="Y104" s="18">
        <v>189.12424159576901</v>
      </c>
      <c r="Z104" s="67">
        <v>289.45407528749098</v>
      </c>
    </row>
    <row r="105" spans="15:26" x14ac:dyDescent="0.25">
      <c r="O105" s="71"/>
      <c r="P105" s="28">
        <v>44104</v>
      </c>
      <c r="Q105" s="64">
        <v>188.73289073674999</v>
      </c>
      <c r="R105" s="18">
        <v>258.01227574635902</v>
      </c>
      <c r="S105" s="18">
        <v>214.68495096619799</v>
      </c>
      <c r="T105" s="18">
        <v>343.43701226320502</v>
      </c>
      <c r="U105" s="68">
        <v>295.55990972692501</v>
      </c>
      <c r="V105" s="69">
        <v>187.393847451721</v>
      </c>
      <c r="W105" s="64">
        <v>191.468179823512</v>
      </c>
      <c r="X105" s="18">
        <v>264.03143813080101</v>
      </c>
      <c r="Y105" s="18">
        <v>190.03586372262501</v>
      </c>
      <c r="Z105" s="67">
        <v>297.21206375363602</v>
      </c>
    </row>
    <row r="106" spans="15:26" x14ac:dyDescent="0.25">
      <c r="O106" s="71"/>
      <c r="P106" s="28">
        <v>44196</v>
      </c>
      <c r="Q106" s="64">
        <v>195.58002050648901</v>
      </c>
      <c r="R106" s="18">
        <v>266.53102410769401</v>
      </c>
      <c r="S106" s="18">
        <v>223.16115701272699</v>
      </c>
      <c r="T106" s="18">
        <v>363.10396838672801</v>
      </c>
      <c r="U106" s="68">
        <v>315.03637302340002</v>
      </c>
      <c r="V106" s="69">
        <v>186.229735291098</v>
      </c>
      <c r="W106" s="64">
        <v>193.709204800614</v>
      </c>
      <c r="X106" s="18">
        <v>275.31130507308001</v>
      </c>
      <c r="Y106" s="18">
        <v>192.86588056239299</v>
      </c>
      <c r="Z106" s="67">
        <v>302.65104479274203</v>
      </c>
    </row>
    <row r="107" spans="15:26" x14ac:dyDescent="0.25">
      <c r="O107" s="71"/>
      <c r="P107" s="28">
        <v>44286</v>
      </c>
      <c r="Q107" s="64">
        <v>197.27806094800201</v>
      </c>
      <c r="R107" s="18">
        <v>277.55371001087701</v>
      </c>
      <c r="S107" s="18">
        <v>230.84098232877699</v>
      </c>
      <c r="T107" s="18">
        <v>377.66657016822398</v>
      </c>
      <c r="U107" s="68">
        <v>315.87340755781298</v>
      </c>
      <c r="V107" s="69">
        <v>186.30640613586101</v>
      </c>
      <c r="W107" s="64">
        <v>192.298924074967</v>
      </c>
      <c r="X107" s="18">
        <v>281.483292182512</v>
      </c>
      <c r="Y107" s="18">
        <v>196.74663975059701</v>
      </c>
      <c r="Z107" s="67">
        <v>312.56540221418499</v>
      </c>
    </row>
    <row r="108" spans="15:26" x14ac:dyDescent="0.25">
      <c r="O108" s="71"/>
      <c r="P108" s="28">
        <v>44377</v>
      </c>
      <c r="Q108" s="64">
        <v>202.09972448240799</v>
      </c>
      <c r="R108" s="18">
        <v>293.15106006306797</v>
      </c>
      <c r="S108" s="18">
        <v>241.08074698824501</v>
      </c>
      <c r="T108" s="18">
        <v>400.96401997255299</v>
      </c>
      <c r="U108" s="68">
        <v>332.22781005998002</v>
      </c>
      <c r="V108" s="69">
        <v>195.833020266174</v>
      </c>
      <c r="W108" s="64">
        <v>198.745368703244</v>
      </c>
      <c r="X108" s="18">
        <v>293.10470488778901</v>
      </c>
      <c r="Y108" s="18">
        <v>204.20563714916901</v>
      </c>
      <c r="Z108" s="67">
        <v>332.02982440369902</v>
      </c>
    </row>
    <row r="109" spans="15:26" x14ac:dyDescent="0.25">
      <c r="O109" s="71"/>
      <c r="P109" s="28">
        <v>44469</v>
      </c>
      <c r="Q109" s="64">
        <v>210.984390077347</v>
      </c>
      <c r="R109" s="18">
        <v>306.867004864428</v>
      </c>
      <c r="S109" s="18">
        <v>250.889117066621</v>
      </c>
      <c r="T109" s="18">
        <v>424.19139191035401</v>
      </c>
      <c r="U109" s="68">
        <v>340.37482517055003</v>
      </c>
      <c r="V109" s="69">
        <v>204.43069083079101</v>
      </c>
      <c r="W109" s="64">
        <v>212.27996262603</v>
      </c>
      <c r="X109" s="18">
        <v>318.273410171904</v>
      </c>
      <c r="Y109" s="18">
        <v>210.95605871526001</v>
      </c>
      <c r="Z109" s="67">
        <v>356.90540295172201</v>
      </c>
    </row>
    <row r="110" spans="15:26" x14ac:dyDescent="0.25">
      <c r="O110" s="71"/>
      <c r="P110" s="28">
        <v>44561</v>
      </c>
      <c r="Q110" s="64">
        <v>215.804645954215</v>
      </c>
      <c r="R110" s="18">
        <v>316.56173768980801</v>
      </c>
      <c r="S110" s="18">
        <v>256.08451925690798</v>
      </c>
      <c r="T110" s="18">
        <v>435.43620971041503</v>
      </c>
      <c r="U110" s="68">
        <v>345.11533201980302</v>
      </c>
      <c r="V110" s="69">
        <v>216.47438863465501</v>
      </c>
      <c r="W110" s="64">
        <v>217.002561124989</v>
      </c>
      <c r="X110" s="18">
        <v>337.71638170749702</v>
      </c>
      <c r="Y110" s="18">
        <v>215.94352633021501</v>
      </c>
      <c r="Z110" s="67">
        <v>377.61356745761901</v>
      </c>
    </row>
    <row r="111" spans="15:26" x14ac:dyDescent="0.25">
      <c r="O111" s="71"/>
      <c r="P111" s="28">
        <v>44651</v>
      </c>
      <c r="Q111" s="64">
        <v>219.79388361810001</v>
      </c>
      <c r="R111" s="18">
        <v>335.33360223121502</v>
      </c>
      <c r="S111" s="18">
        <v>261.66093573756098</v>
      </c>
      <c r="T111" s="18">
        <v>453.17909553384999</v>
      </c>
      <c r="U111" s="68">
        <v>357.745590455024</v>
      </c>
      <c r="V111" s="69">
        <v>225.91011850637699</v>
      </c>
      <c r="W111" s="64">
        <v>211.368213168583</v>
      </c>
      <c r="X111" s="18">
        <v>359.56926947681302</v>
      </c>
      <c r="Y111" s="18">
        <v>220.89016887757001</v>
      </c>
      <c r="Z111" s="67">
        <v>393.697457110735</v>
      </c>
    </row>
    <row r="112" spans="15:26" x14ac:dyDescent="0.25">
      <c r="O112" s="71"/>
      <c r="P112" s="28">
        <v>44742</v>
      </c>
      <c r="Q112" s="64">
        <v>230.240324984864</v>
      </c>
      <c r="R112" s="18">
        <v>361.22718539615897</v>
      </c>
      <c r="S112" s="18">
        <v>268.94223747858803</v>
      </c>
      <c r="T112" s="18">
        <v>479.90198575040898</v>
      </c>
      <c r="U112" s="68">
        <v>371.82585363974198</v>
      </c>
      <c r="V112" s="69">
        <v>229.772714515589</v>
      </c>
      <c r="W112" s="64">
        <v>204.182605162832</v>
      </c>
      <c r="X112" s="18">
        <v>390.55041414246699</v>
      </c>
      <c r="Y112" s="18">
        <v>222.86509867125301</v>
      </c>
      <c r="Z112" s="67">
        <v>408.56644660979202</v>
      </c>
    </row>
    <row r="113" spans="15:26" x14ac:dyDescent="0.25">
      <c r="P113" s="28">
        <v>44834</v>
      </c>
      <c r="Q113" s="64">
        <v>230.307862805399</v>
      </c>
      <c r="R113" s="18">
        <v>363.51172601750199</v>
      </c>
      <c r="S113" s="18">
        <v>269.24051622642497</v>
      </c>
      <c r="T113" s="18">
        <v>466.424480278158</v>
      </c>
      <c r="U113" s="68">
        <v>384.64463184689498</v>
      </c>
      <c r="V113" s="69">
        <v>238.08432403273</v>
      </c>
      <c r="W113" s="64">
        <v>193.908398141969</v>
      </c>
      <c r="X113" s="18">
        <v>398.02139508707802</v>
      </c>
      <c r="Y113" s="18">
        <v>221.34516913714401</v>
      </c>
      <c r="Z113" s="67">
        <v>402.11655480441101</v>
      </c>
    </row>
    <row r="114" spans="15:26" x14ac:dyDescent="0.25">
      <c r="P114" s="28">
        <v>44926</v>
      </c>
      <c r="Q114" s="64">
        <v>220.700323315405</v>
      </c>
      <c r="R114" s="18">
        <v>355.37668371172998</v>
      </c>
      <c r="S114" s="18">
        <v>266.64068671863203</v>
      </c>
      <c r="T114" s="18">
        <v>439.10659622698</v>
      </c>
      <c r="U114" s="68">
        <v>397.51454194258599</v>
      </c>
      <c r="V114" s="69">
        <v>238.16967034044799</v>
      </c>
      <c r="W114" s="64">
        <v>181.64126608119699</v>
      </c>
      <c r="X114" s="18">
        <v>386.977778696288</v>
      </c>
      <c r="Y114" s="18">
        <v>218.37280703182199</v>
      </c>
      <c r="Z114" s="67">
        <v>376.59942646901197</v>
      </c>
    </row>
    <row r="115" spans="15:26" x14ac:dyDescent="0.25">
      <c r="P115" s="28">
        <v>45016</v>
      </c>
      <c r="Q115" s="64">
        <v>217.87184348679801</v>
      </c>
      <c r="R115" s="18">
        <v>364.74437724331801</v>
      </c>
      <c r="S115" s="18">
        <v>267.44290394532101</v>
      </c>
      <c r="T115" s="18">
        <v>434.20363653330202</v>
      </c>
      <c r="U115" s="68">
        <v>402.89466031826498</v>
      </c>
      <c r="V115" s="69">
        <v>232.65795091550001</v>
      </c>
      <c r="W115" s="64">
        <v>172.69330475419</v>
      </c>
      <c r="X115" s="18">
        <v>377.92088503341603</v>
      </c>
      <c r="Y115" s="18">
        <v>215.40185466162299</v>
      </c>
      <c r="Z115" s="67">
        <v>352.64040311442102</v>
      </c>
    </row>
    <row r="116" spans="15:26" x14ac:dyDescent="0.25">
      <c r="P116" s="28">
        <v>45107</v>
      </c>
      <c r="Q116" s="64">
        <v>222.463463137377</v>
      </c>
      <c r="R116" s="18">
        <v>380.72564518851698</v>
      </c>
      <c r="S116" s="18">
        <v>272.04788525456502</v>
      </c>
      <c r="T116" s="18">
        <v>435.82952196288198</v>
      </c>
      <c r="U116" s="68">
        <v>401.47288443803399</v>
      </c>
      <c r="V116" s="69">
        <v>235.38755116747001</v>
      </c>
      <c r="W116" s="64">
        <v>171.15927836844</v>
      </c>
      <c r="X116" s="18">
        <v>378.04310084469302</v>
      </c>
      <c r="Y116" s="18">
        <v>216.428539373147</v>
      </c>
      <c r="Z116" s="67">
        <v>338.328190145306</v>
      </c>
    </row>
    <row r="117" spans="15:26" x14ac:dyDescent="0.25">
      <c r="P117" s="28">
        <v>45199</v>
      </c>
      <c r="Q117" s="64">
        <v>221.944963027212</v>
      </c>
      <c r="R117" s="18">
        <v>386.34329920748502</v>
      </c>
      <c r="S117" s="18">
        <v>277.07525437909999</v>
      </c>
      <c r="T117" s="18">
        <v>435.03067412309298</v>
      </c>
      <c r="U117" s="68">
        <v>398.14305834076401</v>
      </c>
      <c r="V117" s="69">
        <v>243.139231176739</v>
      </c>
      <c r="W117" s="64">
        <v>158.20284049654299</v>
      </c>
      <c r="X117" s="18">
        <v>379.21532139286501</v>
      </c>
      <c r="Y117" s="18">
        <v>218.56794737254199</v>
      </c>
      <c r="Z117" s="67">
        <v>334.12876776385002</v>
      </c>
    </row>
    <row r="118" spans="15:26" x14ac:dyDescent="0.25">
      <c r="P118" s="28">
        <v>45291</v>
      </c>
      <c r="Q118" s="64">
        <v>215.38746308398899</v>
      </c>
      <c r="R118" s="18">
        <v>385.78203346758897</v>
      </c>
      <c r="S118" s="18">
        <v>278.03202439911303</v>
      </c>
      <c r="T118" s="18">
        <v>429.763838268619</v>
      </c>
      <c r="U118" s="68">
        <v>414.44460799465202</v>
      </c>
      <c r="V118" s="69">
        <v>241.47982031568199</v>
      </c>
      <c r="W118" s="64">
        <v>137.61732611996999</v>
      </c>
      <c r="X118" s="18">
        <v>378.60192777690202</v>
      </c>
      <c r="Y118" s="18">
        <v>220.192244472043</v>
      </c>
      <c r="Z118" s="67">
        <v>326.83176830321599</v>
      </c>
    </row>
    <row r="119" spans="15:26" x14ac:dyDescent="0.25">
      <c r="P119" s="28">
        <v>45382</v>
      </c>
      <c r="Q119" s="64">
        <v>214.997353587383</v>
      </c>
      <c r="R119" s="18">
        <v>391.07091200519397</v>
      </c>
      <c r="S119" s="18">
        <v>279.42312901632403</v>
      </c>
      <c r="T119" s="18">
        <v>426.63929821438802</v>
      </c>
      <c r="U119" s="68">
        <v>420.64658114203502</v>
      </c>
      <c r="V119" s="69">
        <v>242.37027969218499</v>
      </c>
      <c r="W119" s="64">
        <v>128.65994456090999</v>
      </c>
      <c r="X119" s="18">
        <v>380.80211209139298</v>
      </c>
      <c r="Y119" s="18">
        <v>220.945939535831</v>
      </c>
      <c r="Z119" s="67">
        <v>312.58655657715798</v>
      </c>
    </row>
    <row r="120" spans="15:26" x14ac:dyDescent="0.25">
      <c r="P120" s="28">
        <v>45473</v>
      </c>
      <c r="Q120" s="64">
        <v>216.28079425484199</v>
      </c>
      <c r="R120" s="18">
        <v>400.15343933241297</v>
      </c>
      <c r="S120" s="18">
        <v>282.70520052965901</v>
      </c>
      <c r="T120" s="18">
        <v>423.37188406244798</v>
      </c>
      <c r="U120" s="68">
        <v>439.32794421762298</v>
      </c>
      <c r="V120" s="69">
        <v>238.65585592275099</v>
      </c>
      <c r="W120" s="64">
        <v>122.728240287399</v>
      </c>
      <c r="X120" s="18">
        <v>385.87436692174498</v>
      </c>
      <c r="Y120" s="18">
        <v>220.24838718041801</v>
      </c>
      <c r="Z120" s="67">
        <v>305.77434051610601</v>
      </c>
    </row>
    <row r="121" spans="15:26" x14ac:dyDescent="0.25">
      <c r="P121" s="28">
        <v>45565</v>
      </c>
      <c r="Q121" s="64">
        <v>214.325622478399</v>
      </c>
      <c r="R121" s="18">
        <v>406.88582937796201</v>
      </c>
      <c r="S121" s="18">
        <v>284.52514226003302</v>
      </c>
      <c r="T121" s="18">
        <v>419.19680737679801</v>
      </c>
      <c r="U121" s="68">
        <v>444.76064795580999</v>
      </c>
      <c r="V121" s="69">
        <v>234.926146705782</v>
      </c>
      <c r="W121" s="64">
        <v>120.957421211962</v>
      </c>
      <c r="X121" s="18">
        <v>392.57259275483102</v>
      </c>
      <c r="Y121" s="18">
        <v>221.99954336382899</v>
      </c>
      <c r="Z121" s="67">
        <v>310.06709102560501</v>
      </c>
    </row>
    <row r="122" spans="15:26" x14ac:dyDescent="0.25">
      <c r="P122" s="28">
        <v>45657</v>
      </c>
      <c r="Q122" s="64">
        <v>215.28776411114401</v>
      </c>
      <c r="R122" s="18">
        <v>408.97768660415699</v>
      </c>
      <c r="S122" s="18">
        <v>284.93412042110998</v>
      </c>
      <c r="T122" s="18">
        <v>418.44656866247999</v>
      </c>
      <c r="U122" s="68">
        <v>434.43948255386698</v>
      </c>
      <c r="V122" s="69">
        <v>240.246729540361</v>
      </c>
      <c r="W122" s="64">
        <v>121.349684817081</v>
      </c>
      <c r="X122" s="18">
        <v>395.28195039807503</v>
      </c>
      <c r="Y122" s="18">
        <v>224.843295395062</v>
      </c>
      <c r="Z122" s="67">
        <v>318.60282927622399</v>
      </c>
    </row>
    <row r="123" spans="15:26" x14ac:dyDescent="0.25">
      <c r="P123" s="28">
        <v>45747</v>
      </c>
      <c r="Q123" s="64">
        <v>216.80324524156401</v>
      </c>
      <c r="R123" s="18">
        <v>408.60956372531302</v>
      </c>
      <c r="S123" s="18">
        <v>284.193337289407</v>
      </c>
      <c r="T123" s="18">
        <v>421.70968587649901</v>
      </c>
      <c r="U123" s="68">
        <v>451.16834995956901</v>
      </c>
      <c r="V123" s="69">
        <v>237.90581411262301</v>
      </c>
      <c r="W123" s="64">
        <v>118.42853335238</v>
      </c>
      <c r="X123" s="18">
        <v>396.71852712605698</v>
      </c>
      <c r="Y123" s="18">
        <v>226.01354144905901</v>
      </c>
      <c r="Z123" s="67">
        <v>323.62252763372902</v>
      </c>
    </row>
    <row r="124" spans="15:26" x14ac:dyDescent="0.25">
      <c r="P124" s="28">
        <v>45838</v>
      </c>
      <c r="Q124" s="64">
        <v>212.08598304178801</v>
      </c>
      <c r="R124" s="18">
        <v>408.16555026060701</v>
      </c>
      <c r="S124" s="18">
        <v>281.66234155838299</v>
      </c>
      <c r="T124" s="18">
        <v>426.04444493347302</v>
      </c>
      <c r="U124" s="68">
        <v>455.67286640919502</v>
      </c>
      <c r="V124" s="69">
        <v>230.67587345891201</v>
      </c>
      <c r="W124" s="64">
        <v>117.614023811377</v>
      </c>
      <c r="X124" s="18">
        <v>402.55735296502297</v>
      </c>
      <c r="Y124" s="18">
        <v>225.115647615575</v>
      </c>
      <c r="Z124" s="67">
        <v>322.79219243027802</v>
      </c>
    </row>
    <row r="125" spans="15:26" ht="30" x14ac:dyDescent="0.25">
      <c r="O125" s="71"/>
      <c r="P125" s="71"/>
      <c r="Q125" s="151" t="s">
        <v>9</v>
      </c>
      <c r="R125" s="152" t="s">
        <v>10</v>
      </c>
      <c r="S125" s="152" t="s">
        <v>11</v>
      </c>
      <c r="T125" s="152" t="s">
        <v>12</v>
      </c>
      <c r="U125" s="152" t="s">
        <v>13</v>
      </c>
      <c r="V125" s="153" t="s">
        <v>14</v>
      </c>
      <c r="W125" s="151" t="s">
        <v>9</v>
      </c>
      <c r="X125" s="152" t="s">
        <v>10</v>
      </c>
      <c r="Y125" s="152" t="s">
        <v>11</v>
      </c>
      <c r="Z125" s="152" t="s">
        <v>12</v>
      </c>
    </row>
    <row r="126" spans="15:26" x14ac:dyDescent="0.25">
      <c r="O126" s="72"/>
      <c r="P126" s="72"/>
      <c r="Q126" s="154" t="s">
        <v>123</v>
      </c>
      <c r="R126" s="154" t="s">
        <v>124</v>
      </c>
      <c r="S126" s="154" t="s">
        <v>125</v>
      </c>
      <c r="T126" s="154" t="s">
        <v>126</v>
      </c>
      <c r="U126" s="154" t="s">
        <v>127</v>
      </c>
      <c r="V126" s="154" t="s">
        <v>128</v>
      </c>
      <c r="W126" s="154" t="s">
        <v>123</v>
      </c>
      <c r="X126" s="154" t="s">
        <v>124</v>
      </c>
      <c r="Y126" s="154" t="s">
        <v>125</v>
      </c>
      <c r="Z126" s="154" t="s">
        <v>126</v>
      </c>
    </row>
    <row r="127" spans="15:26" x14ac:dyDescent="0.25">
      <c r="O127" s="73" t="s">
        <v>129</v>
      </c>
      <c r="P127" s="127" t="s">
        <v>129</v>
      </c>
      <c r="Q127" s="155">
        <f>Q119/Q118-1</f>
        <v>-1.8111987161196774E-3</v>
      </c>
      <c r="R127" s="155">
        <f t="shared" ref="Q127:Z132" si="0">R119/R118-1</f>
        <v>1.3709499351398202E-2</v>
      </c>
      <c r="S127" s="155">
        <f t="shared" si="0"/>
        <v>5.003397073475524E-3</v>
      </c>
      <c r="T127" s="155">
        <f t="shared" si="0"/>
        <v>-7.270365200615192E-3</v>
      </c>
      <c r="U127" s="155">
        <f t="shared" si="0"/>
        <v>1.4964540562832029E-2</v>
      </c>
      <c r="V127" s="155">
        <f t="shared" si="0"/>
        <v>3.6875105147042841E-3</v>
      </c>
      <c r="W127" s="155">
        <f t="shared" si="0"/>
        <v>-6.508905391208708E-2</v>
      </c>
      <c r="X127" s="155">
        <f t="shared" si="0"/>
        <v>5.8113394387877548E-3</v>
      </c>
      <c r="Y127" s="155">
        <f t="shared" si="0"/>
        <v>3.422895595597053E-3</v>
      </c>
      <c r="Z127" s="155">
        <f t="shared" si="0"/>
        <v>-4.3585762179771059E-2</v>
      </c>
    </row>
    <row r="128" spans="15:26" x14ac:dyDescent="0.25">
      <c r="O128" s="73" t="s">
        <v>129</v>
      </c>
      <c r="P128" s="127" t="s">
        <v>129</v>
      </c>
      <c r="Q128" s="155">
        <f>Q120/Q119-1</f>
        <v>5.969564955307094E-3</v>
      </c>
      <c r="R128" s="155">
        <f t="shared" si="0"/>
        <v>2.3224758089648967E-2</v>
      </c>
      <c r="S128" s="155">
        <f t="shared" si="0"/>
        <v>1.1745883473888163E-2</v>
      </c>
      <c r="T128" s="155">
        <f t="shared" si="0"/>
        <v>-7.6584931711990434E-3</v>
      </c>
      <c r="U128" s="155">
        <f t="shared" si="0"/>
        <v>4.4411065994804932E-2</v>
      </c>
      <c r="V128" s="155">
        <f t="shared" si="0"/>
        <v>-1.5325409427886072E-2</v>
      </c>
      <c r="W128" s="155">
        <f t="shared" si="0"/>
        <v>-4.6103737210168028E-2</v>
      </c>
      <c r="X128" s="155">
        <f t="shared" si="0"/>
        <v>1.3319923050045146E-2</v>
      </c>
      <c r="Y128" s="155">
        <f t="shared" si="0"/>
        <v>-3.1571177858187305E-3</v>
      </c>
      <c r="Z128" s="155">
        <f t="shared" si="0"/>
        <v>-2.1793055132140582E-2</v>
      </c>
    </row>
    <row r="129" spans="15:26" x14ac:dyDescent="0.25">
      <c r="O129" s="73" t="s">
        <v>129</v>
      </c>
      <c r="P129" s="127" t="s">
        <v>129</v>
      </c>
      <c r="Q129" s="155">
        <f t="shared" si="0"/>
        <v>-9.0399694673731767E-3</v>
      </c>
      <c r="R129" s="155">
        <f t="shared" si="0"/>
        <v>1.6824521255598635E-2</v>
      </c>
      <c r="S129" s="155">
        <f t="shared" si="0"/>
        <v>6.4375955127966566E-3</v>
      </c>
      <c r="T129" s="155">
        <f t="shared" si="0"/>
        <v>-9.8614878380400839E-3</v>
      </c>
      <c r="U129" s="155">
        <f t="shared" si="0"/>
        <v>1.2365941683636361E-2</v>
      </c>
      <c r="V129" s="155">
        <f t="shared" si="0"/>
        <v>-1.5627981146945857E-2</v>
      </c>
      <c r="W129" s="155">
        <f t="shared" si="0"/>
        <v>-1.4428782416257113E-2</v>
      </c>
      <c r="X129" s="155">
        <f t="shared" si="0"/>
        <v>1.7358566433215428E-2</v>
      </c>
      <c r="Y129" s="155">
        <f t="shared" si="0"/>
        <v>7.9508240937833374E-3</v>
      </c>
      <c r="Z129" s="155">
        <f t="shared" si="0"/>
        <v>1.4038949449628246E-2</v>
      </c>
    </row>
    <row r="130" spans="15:26" x14ac:dyDescent="0.25">
      <c r="O130" s="73" t="s">
        <v>129</v>
      </c>
      <c r="P130" s="127" t="s">
        <v>129</v>
      </c>
      <c r="Q130" s="155">
        <f t="shared" si="0"/>
        <v>4.4891582332484692E-3</v>
      </c>
      <c r="R130" s="155">
        <f t="shared" si="0"/>
        <v>5.1411405243406705E-3</v>
      </c>
      <c r="S130" s="155">
        <f t="shared" si="0"/>
        <v>1.4374060507567066E-3</v>
      </c>
      <c r="T130" s="155">
        <f t="shared" si="0"/>
        <v>-1.7897052198769803E-3</v>
      </c>
      <c r="U130" s="155">
        <f t="shared" si="0"/>
        <v>-2.3206111982660094E-2</v>
      </c>
      <c r="V130" s="155">
        <f t="shared" si="0"/>
        <v>2.264789555860891E-2</v>
      </c>
      <c r="W130" s="155">
        <f t="shared" si="0"/>
        <v>3.2429891542711253E-3</v>
      </c>
      <c r="X130" s="155">
        <f t="shared" si="0"/>
        <v>6.9015455822614147E-3</v>
      </c>
      <c r="Y130" s="155">
        <f t="shared" si="0"/>
        <v>1.2809720182948681E-2</v>
      </c>
      <c r="Z130" s="155">
        <f t="shared" si="0"/>
        <v>2.7528681687519319E-2</v>
      </c>
    </row>
    <row r="131" spans="15:26" x14ac:dyDescent="0.25">
      <c r="O131" s="73" t="s">
        <v>129</v>
      </c>
      <c r="P131" s="127" t="s">
        <v>129</v>
      </c>
      <c r="Q131" s="155">
        <f>Q123/Q122-1</f>
        <v>7.0393277419966704E-3</v>
      </c>
      <c r="R131" s="155">
        <f t="shared" si="0"/>
        <v>-9.0010504460669161E-4</v>
      </c>
      <c r="S131" s="155">
        <f t="shared" si="0"/>
        <v>-2.5998400283130385E-3</v>
      </c>
      <c r="T131" s="155">
        <f t="shared" si="0"/>
        <v>7.7981693683120135E-3</v>
      </c>
      <c r="U131" s="155">
        <f t="shared" si="0"/>
        <v>3.8506784206998823E-2</v>
      </c>
      <c r="V131" s="155">
        <f t="shared" si="0"/>
        <v>-9.7437972713161347E-3</v>
      </c>
      <c r="W131" s="155">
        <f t="shared" si="0"/>
        <v>-2.4072180072855165E-2</v>
      </c>
      <c r="X131" s="155">
        <f t="shared" si="0"/>
        <v>3.6343089446286836E-3</v>
      </c>
      <c r="Y131" s="155">
        <f t="shared" si="0"/>
        <v>5.2047184771100152E-3</v>
      </c>
      <c r="Z131" s="155">
        <f t="shared" si="0"/>
        <v>1.5755347712725465E-2</v>
      </c>
    </row>
    <row r="132" spans="15:26" x14ac:dyDescent="0.25">
      <c r="O132" s="73" t="s">
        <v>130</v>
      </c>
      <c r="P132" s="127" t="str">
        <f>"QTR "&amp;YEAR(P124)&amp;"Q"&amp;(MONTH(P124)/3)</f>
        <v>QTR 2025Q2</v>
      </c>
      <c r="Q132" s="155">
        <f>Q124/Q123-1</f>
        <v>-2.1758263786688214E-2</v>
      </c>
      <c r="R132" s="155">
        <f>R124/R123-1</f>
        <v>-1.0866448172625054E-3</v>
      </c>
      <c r="S132" s="155">
        <f t="shared" si="0"/>
        <v>-8.9058939775444879E-3</v>
      </c>
      <c r="T132" s="155">
        <f t="shared" si="0"/>
        <v>1.027901232091577E-2</v>
      </c>
      <c r="U132" s="155">
        <f>U124/U123-1</f>
        <v>9.9841144664285508E-3</v>
      </c>
      <c r="V132" s="155">
        <f t="shared" si="0"/>
        <v>-3.0389928386905241E-2</v>
      </c>
      <c r="W132" s="155">
        <f>W124/W123-1</f>
        <v>-6.8776461039119496E-3</v>
      </c>
      <c r="X132" s="155">
        <f t="shared" si="0"/>
        <v>1.4717804790373989E-2</v>
      </c>
      <c r="Y132" s="155">
        <f t="shared" si="0"/>
        <v>-3.9727435255748622E-3</v>
      </c>
      <c r="Z132" s="155">
        <f t="shared" si="0"/>
        <v>-2.565752172823843E-3</v>
      </c>
    </row>
    <row r="133" spans="15:26" x14ac:dyDescent="0.25">
      <c r="O133" s="71"/>
      <c r="P133" s="71"/>
      <c r="Q133" s="155"/>
      <c r="R133" s="155"/>
      <c r="S133" s="155"/>
      <c r="T133" s="155"/>
      <c r="U133" s="155"/>
      <c r="V133" s="155"/>
      <c r="W133" s="155"/>
      <c r="X133" s="155"/>
      <c r="Y133" s="155"/>
      <c r="Z133" s="155"/>
    </row>
    <row r="134" spans="15:26" x14ac:dyDescent="0.25">
      <c r="O134" s="71"/>
      <c r="P134" s="71"/>
      <c r="Q134" s="155"/>
      <c r="R134" s="155"/>
      <c r="S134" s="155"/>
      <c r="T134" s="155"/>
      <c r="U134" s="155"/>
      <c r="V134" s="155"/>
      <c r="W134" s="155"/>
      <c r="X134" s="155"/>
      <c r="Y134" s="155"/>
      <c r="Z134" s="155"/>
    </row>
    <row r="135" spans="15:26" x14ac:dyDescent="0.25">
      <c r="O135" s="71" t="s">
        <v>131</v>
      </c>
      <c r="P135" s="127" t="s">
        <v>131</v>
      </c>
      <c r="Q135" s="155">
        <f>Q119/Q115-1</f>
        <v>-1.3193489591917795E-2</v>
      </c>
      <c r="R135" s="155">
        <f t="shared" ref="Q135:Z140" si="1">R119/R115-1</f>
        <v>7.2178041402167326E-2</v>
      </c>
      <c r="S135" s="155">
        <f t="shared" si="1"/>
        <v>4.4795449399743337E-2</v>
      </c>
      <c r="T135" s="155">
        <f t="shared" si="1"/>
        <v>-1.7421176799227056E-2</v>
      </c>
      <c r="U135" s="155">
        <f>U119/U115-1</f>
        <v>4.4060948362400598E-2</v>
      </c>
      <c r="V135" s="155">
        <f t="shared" si="1"/>
        <v>4.1745097205865278E-2</v>
      </c>
      <c r="W135" s="155">
        <f t="shared" si="1"/>
        <v>-0.25498012361253186</v>
      </c>
      <c r="X135" s="155">
        <f t="shared" si="1"/>
        <v>7.623889475497414E-3</v>
      </c>
      <c r="Y135" s="155">
        <f t="shared" si="1"/>
        <v>2.5738333975430683E-2</v>
      </c>
      <c r="Z135" s="155">
        <f t="shared" si="1"/>
        <v>-0.11358269269068066</v>
      </c>
    </row>
    <row r="136" spans="15:26" x14ac:dyDescent="0.25">
      <c r="O136" s="71" t="s">
        <v>131</v>
      </c>
      <c r="P136" s="127" t="s">
        <v>131</v>
      </c>
      <c r="Q136" s="155">
        <f t="shared" si="1"/>
        <v>-2.779183959173126E-2</v>
      </c>
      <c r="R136" s="155">
        <f t="shared" si="1"/>
        <v>5.1028330740043204E-2</v>
      </c>
      <c r="S136" s="155">
        <f t="shared" si="1"/>
        <v>3.9174409553382805E-2</v>
      </c>
      <c r="T136" s="155">
        <f t="shared" si="1"/>
        <v>-2.8583740367856492E-2</v>
      </c>
      <c r="U136" s="155">
        <f t="shared" si="1"/>
        <v>9.4290452100088906E-2</v>
      </c>
      <c r="V136" s="155">
        <f>V120/V116-1</f>
        <v>1.388478166781093E-2</v>
      </c>
      <c r="W136" s="155">
        <f t="shared" si="1"/>
        <v>-0.28295888217516096</v>
      </c>
      <c r="X136" s="155">
        <f t="shared" si="1"/>
        <v>2.0715273098633302E-2</v>
      </c>
      <c r="Y136" s="155">
        <f t="shared" si="1"/>
        <v>1.7649464429851269E-2</v>
      </c>
      <c r="Z136" s="155">
        <f t="shared" si="1"/>
        <v>-9.6219737454389165E-2</v>
      </c>
    </row>
    <row r="137" spans="15:26" x14ac:dyDescent="0.25">
      <c r="O137" s="71" t="s">
        <v>131</v>
      </c>
      <c r="P137" s="127" t="s">
        <v>131</v>
      </c>
      <c r="Q137" s="155">
        <f t="shared" si="1"/>
        <v>-3.4329864687574929E-2</v>
      </c>
      <c r="R137" s="155">
        <f t="shared" si="1"/>
        <v>5.3171700434862856E-2</v>
      </c>
      <c r="S137" s="155">
        <f t="shared" si="1"/>
        <v>2.6887597369990912E-2</v>
      </c>
      <c r="T137" s="155">
        <f t="shared" si="1"/>
        <v>-3.6397127118017347E-2</v>
      </c>
      <c r="U137" s="155">
        <f t="shared" si="1"/>
        <v>0.11708753584533627</v>
      </c>
      <c r="V137" s="155">
        <f t="shared" si="1"/>
        <v>-3.3779347048222275E-2</v>
      </c>
      <c r="W137" s="155">
        <f t="shared" si="1"/>
        <v>-0.23542825885856877</v>
      </c>
      <c r="X137" s="155">
        <f t="shared" si="1"/>
        <v>3.5223448548715064E-2</v>
      </c>
      <c r="Y137" s="155">
        <f t="shared" si="1"/>
        <v>1.5700362438953341E-2</v>
      </c>
      <c r="Z137" s="155">
        <f t="shared" si="1"/>
        <v>-7.2013184914538453E-2</v>
      </c>
    </row>
    <row r="138" spans="15:26" x14ac:dyDescent="0.25">
      <c r="O138" s="71" t="s">
        <v>131</v>
      </c>
      <c r="P138" s="127" t="s">
        <v>131</v>
      </c>
      <c r="Q138" s="155">
        <f t="shared" si="1"/>
        <v>-4.628819682327423E-4</v>
      </c>
      <c r="R138" s="155">
        <f t="shared" si="1"/>
        <v>6.0126317776062921E-2</v>
      </c>
      <c r="S138" s="155">
        <f t="shared" si="1"/>
        <v>2.4824823819895814E-2</v>
      </c>
      <c r="T138" s="155">
        <f t="shared" si="1"/>
        <v>-2.6333694458176571E-2</v>
      </c>
      <c r="U138" s="155">
        <f t="shared" si="1"/>
        <v>4.8244986600170625E-2</v>
      </c>
      <c r="V138" s="155">
        <f t="shared" si="1"/>
        <v>-5.1063926323491327E-3</v>
      </c>
      <c r="W138" s="155">
        <f t="shared" si="1"/>
        <v>-0.1182092528720361</v>
      </c>
      <c r="X138" s="155">
        <f t="shared" si="1"/>
        <v>4.4056887716118487E-2</v>
      </c>
      <c r="Y138" s="155">
        <f t="shared" si="1"/>
        <v>2.1122682745574828E-2</v>
      </c>
      <c r="Z138" s="155">
        <f t="shared" si="1"/>
        <v>-2.5177904429895204E-2</v>
      </c>
    </row>
    <row r="139" spans="15:26" x14ac:dyDescent="0.25">
      <c r="O139" s="71" t="s">
        <v>131</v>
      </c>
      <c r="P139" s="127" t="s">
        <v>131</v>
      </c>
      <c r="Q139" s="155">
        <f t="shared" si="1"/>
        <v>8.3995994557535258E-3</v>
      </c>
      <c r="R139" s="155">
        <f t="shared" si="1"/>
        <v>4.4847753135590196E-2</v>
      </c>
      <c r="S139" s="155">
        <f t="shared" si="1"/>
        <v>1.7071630003843818E-2</v>
      </c>
      <c r="T139" s="155">
        <f t="shared" si="1"/>
        <v>-1.1554520079422814E-2</v>
      </c>
      <c r="U139" s="155">
        <f>U123/U119-1</f>
        <v>7.2559174817655503E-2</v>
      </c>
      <c r="V139" s="155">
        <f t="shared" si="1"/>
        <v>-1.8420020743599164E-2</v>
      </c>
      <c r="W139" s="155">
        <f t="shared" si="1"/>
        <v>-7.9522894584229009E-2</v>
      </c>
      <c r="X139" s="155">
        <f t="shared" si="1"/>
        <v>4.1797076563598656E-2</v>
      </c>
      <c r="Y139" s="155">
        <f t="shared" si="1"/>
        <v>2.2935935930183504E-2</v>
      </c>
      <c r="Z139" s="155">
        <f t="shared" si="1"/>
        <v>3.5305328474185105E-2</v>
      </c>
    </row>
    <row r="140" spans="15:26" x14ac:dyDescent="0.25">
      <c r="O140" s="71" t="s">
        <v>131</v>
      </c>
      <c r="P140" s="127" t="str">
        <f>"Y/Y "&amp;RIGHT(P132,4)</f>
        <v>Y/Y 25Q2</v>
      </c>
      <c r="Q140" s="155">
        <f>Q124/Q120-1</f>
        <v>-1.9395209026795368E-2</v>
      </c>
      <c r="R140" s="155">
        <f t="shared" si="1"/>
        <v>2.002259668581341E-2</v>
      </c>
      <c r="S140" s="155">
        <f t="shared" si="1"/>
        <v>-3.6888566935527889E-3</v>
      </c>
      <c r="T140" s="155">
        <f t="shared" si="1"/>
        <v>6.3125610642364993E-3</v>
      </c>
      <c r="U140" s="155">
        <f>U124/U120-1</f>
        <v>3.7204376381474891E-2</v>
      </c>
      <c r="V140" s="155">
        <f t="shared" si="1"/>
        <v>-3.3437195299418798E-2</v>
      </c>
      <c r="W140" s="155">
        <f>W124/W120-1</f>
        <v>-4.167106498101647E-2</v>
      </c>
      <c r="X140" s="155">
        <f t="shared" si="1"/>
        <v>4.3234242731291062E-2</v>
      </c>
      <c r="Y140" s="155">
        <f t="shared" si="1"/>
        <v>2.2098960621082409E-2</v>
      </c>
      <c r="Z140" s="155">
        <f t="shared" si="1"/>
        <v>5.5654937838957252E-2</v>
      </c>
    </row>
    <row r="141" spans="15:26" x14ac:dyDescent="0.25">
      <c r="O141" s="71"/>
      <c r="P141" s="71"/>
      <c r="Q141" s="156"/>
      <c r="R141" s="157"/>
      <c r="S141" s="157"/>
      <c r="T141" s="157"/>
      <c r="U141" s="158"/>
      <c r="V141" s="158"/>
      <c r="W141" s="156"/>
      <c r="X141" s="157"/>
      <c r="Y141" s="157"/>
      <c r="Z141" s="157"/>
    </row>
    <row r="142" spans="15:26" x14ac:dyDescent="0.25">
      <c r="O142" s="71" t="s">
        <v>100</v>
      </c>
      <c r="P142" s="71" t="s">
        <v>100</v>
      </c>
      <c r="Q142" s="156">
        <f>MIN($Q$59:$Q$70)</f>
        <v>107.178216710716</v>
      </c>
      <c r="R142" s="156">
        <f>MIN($R$59:$R$70)</f>
        <v>118.130726278621</v>
      </c>
      <c r="S142" s="156">
        <f>MIN($S$59:$S$70)</f>
        <v>129.73808944071899</v>
      </c>
      <c r="T142" s="156">
        <f>MIN($T$59:$T$70)</f>
        <v>125.361466344373</v>
      </c>
      <c r="U142" s="156">
        <f>MIN($U$59:$U$70)</f>
        <v>125.641087669586</v>
      </c>
      <c r="V142" s="156">
        <f>MIN($V$59:$V$70)</f>
        <v>96.936750169198802</v>
      </c>
      <c r="W142" s="156">
        <f>MIN($Q$59:$Q$70)</f>
        <v>107.178216710716</v>
      </c>
      <c r="X142" s="156">
        <f>MIN($R$59:$R$70)</f>
        <v>118.130726278621</v>
      </c>
      <c r="Y142" s="156">
        <f>MIN($S$59:$S$70)</f>
        <v>129.73808944071899</v>
      </c>
      <c r="Z142" s="156">
        <f>MIN($T$59:$T$70)</f>
        <v>125.361466344373</v>
      </c>
    </row>
    <row r="143" spans="15:26" x14ac:dyDescent="0.25">
      <c r="O143" s="71" t="s">
        <v>101</v>
      </c>
      <c r="P143" s="71" t="s">
        <v>101</v>
      </c>
      <c r="Q143" s="155">
        <f t="shared" ref="Q143:Z143" si="2">Q124/Q142-1</f>
        <v>0.97881612094953829</v>
      </c>
      <c r="R143" s="155">
        <f t="shared" si="2"/>
        <v>2.4552022417767509</v>
      </c>
      <c r="S143" s="155">
        <f t="shared" si="2"/>
        <v>1.1710073176858558</v>
      </c>
      <c r="T143" s="155">
        <f t="shared" si="2"/>
        <v>2.39852793172594</v>
      </c>
      <c r="U143" s="155">
        <f t="shared" si="2"/>
        <v>2.626782248236617</v>
      </c>
      <c r="V143" s="155">
        <f t="shared" si="2"/>
        <v>1.3796534653397963</v>
      </c>
      <c r="W143" s="155">
        <f t="shared" si="2"/>
        <v>9.736873238736754E-2</v>
      </c>
      <c r="X143" s="155">
        <f t="shared" si="2"/>
        <v>2.4077277406689133</v>
      </c>
      <c r="Y143" s="155">
        <f t="shared" si="2"/>
        <v>0.73515463797882363</v>
      </c>
      <c r="Z143" s="155">
        <f t="shared" si="2"/>
        <v>1.5748916460785076</v>
      </c>
    </row>
  </sheetData>
  <mergeCells count="8">
    <mergeCell ref="A27:F27"/>
    <mergeCell ref="A28:F28"/>
    <mergeCell ref="Q5:V5"/>
    <mergeCell ref="W5:Z5"/>
    <mergeCell ref="A7:F7"/>
    <mergeCell ref="I7:O7"/>
    <mergeCell ref="A8:F8"/>
    <mergeCell ref="I8:O8"/>
  </mergeCells>
  <conditionalFormatting sqref="O90 O92:O112">
    <cfRule type="expression" dxfId="13" priority="6">
      <formula>$O90=""</formula>
    </cfRule>
  </conditionalFormatting>
  <conditionalFormatting sqref="O127:O143">
    <cfRule type="expression" dxfId="12" priority="5">
      <formula>$O127=""</formula>
    </cfRule>
  </conditionalFormatting>
  <conditionalFormatting sqref="O125:P125">
    <cfRule type="expression" dxfId="11" priority="3">
      <formula>$O125=""</formula>
    </cfRule>
  </conditionalFormatting>
  <conditionalFormatting sqref="P7:P124">
    <cfRule type="expression" dxfId="10" priority="8">
      <formula>$Q7=""</formula>
    </cfRule>
  </conditionalFormatting>
  <conditionalFormatting sqref="P127:P133">
    <cfRule type="expression" dxfId="9" priority="1">
      <formula>$O127=""</formula>
    </cfRule>
  </conditionalFormatting>
  <conditionalFormatting sqref="P134">
    <cfRule type="expression" dxfId="8" priority="4">
      <formula>$O135=""</formula>
    </cfRule>
  </conditionalFormatting>
  <conditionalFormatting sqref="P135:P143">
    <cfRule type="expression" dxfId="7" priority="2">
      <formula>$O135=""</formula>
    </cfRule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465EC9-AE7F-4371-9943-AAFA2E6A0C18}">
  <sheetPr codeName="Sheet5"/>
  <dimension ref="A1:V410"/>
  <sheetViews>
    <sheetView topLeftCell="M1" workbookViewId="0">
      <selection activeCell="I30" sqref="I30"/>
    </sheetView>
  </sheetViews>
  <sheetFormatPr defaultColWidth="9.140625" defaultRowHeight="15" x14ac:dyDescent="0.25"/>
  <cols>
    <col min="1" max="6" width="13.7109375" style="27" customWidth="1"/>
    <col min="7" max="7" width="9.5703125" style="27" customWidth="1"/>
    <col min="8" max="13" width="13.7109375" style="27" customWidth="1"/>
    <col min="14" max="14" width="23.85546875" style="33" bestFit="1" customWidth="1"/>
    <col min="15" max="18" width="13.7109375" style="14" customWidth="1"/>
    <col min="19" max="19" width="15.42578125" style="14" customWidth="1"/>
    <col min="20" max="20" width="15.7109375" style="14" customWidth="1"/>
    <col min="21" max="21" width="14.85546875" style="14" customWidth="1"/>
    <col min="22" max="22" width="13.7109375" style="14" customWidth="1"/>
    <col min="23" max="16384" width="9.140625" style="27"/>
  </cols>
  <sheetData>
    <row r="1" spans="1:22" s="2" customFormat="1" ht="15.95" customHeight="1" x14ac:dyDescent="0.25">
      <c r="N1" s="21"/>
      <c r="O1" s="46"/>
      <c r="P1" s="47"/>
      <c r="Q1" s="47"/>
      <c r="R1" s="48"/>
      <c r="S1" s="46"/>
      <c r="T1" s="49"/>
      <c r="U1" s="47"/>
      <c r="V1" s="48"/>
    </row>
    <row r="2" spans="1:22" s="5" customFormat="1" ht="15.95" customHeight="1" x14ac:dyDescent="0.25">
      <c r="O2" s="50"/>
      <c r="P2" s="51"/>
      <c r="Q2" s="51"/>
      <c r="R2" s="52"/>
      <c r="S2" s="50"/>
      <c r="T2" s="51"/>
      <c r="U2" s="51"/>
      <c r="V2" s="52"/>
    </row>
    <row r="3" spans="1:22" s="5" customFormat="1" ht="15.95" customHeight="1" x14ac:dyDescent="0.25">
      <c r="O3" s="50"/>
      <c r="P3" s="51"/>
      <c r="Q3" s="51"/>
      <c r="R3" s="52"/>
      <c r="S3" s="50"/>
      <c r="T3" s="51"/>
      <c r="U3" s="51"/>
      <c r="V3" s="52"/>
    </row>
    <row r="4" spans="1:22" s="56" customFormat="1" ht="15.95" customHeight="1" x14ac:dyDescent="0.25">
      <c r="O4" s="50"/>
      <c r="P4" s="51"/>
      <c r="Q4" s="51"/>
      <c r="R4" s="52"/>
      <c r="S4" s="50"/>
      <c r="T4" s="51"/>
      <c r="U4" s="51"/>
      <c r="V4" s="52"/>
    </row>
    <row r="5" spans="1:22" s="57" customFormat="1" ht="15" customHeight="1" x14ac:dyDescent="0.25">
      <c r="O5" s="188" t="s">
        <v>7</v>
      </c>
      <c r="P5" s="189"/>
      <c r="Q5" s="189"/>
      <c r="R5" s="190"/>
      <c r="S5" s="188" t="s">
        <v>16</v>
      </c>
      <c r="T5" s="189"/>
      <c r="U5" s="189"/>
      <c r="V5" s="190"/>
    </row>
    <row r="6" spans="1:22" s="58" customFormat="1" ht="35.1" customHeight="1" x14ac:dyDescent="0.25">
      <c r="N6" s="59" t="s">
        <v>0</v>
      </c>
      <c r="O6" s="60" t="s">
        <v>17</v>
      </c>
      <c r="P6" s="26" t="s">
        <v>18</v>
      </c>
      <c r="Q6" s="26" t="s">
        <v>19</v>
      </c>
      <c r="R6" s="61" t="s">
        <v>20</v>
      </c>
      <c r="S6" s="60" t="s">
        <v>17</v>
      </c>
      <c r="T6" s="26" t="s">
        <v>18</v>
      </c>
      <c r="U6" s="26" t="s">
        <v>19</v>
      </c>
      <c r="V6" s="61" t="s">
        <v>20</v>
      </c>
    </row>
    <row r="7" spans="1:22" x14ac:dyDescent="0.25">
      <c r="A7" s="181" t="s">
        <v>81</v>
      </c>
      <c r="B7" s="181"/>
      <c r="C7" s="181"/>
      <c r="D7" s="181"/>
      <c r="E7" s="181"/>
      <c r="F7" s="181"/>
      <c r="G7" s="63"/>
      <c r="H7" s="181" t="s">
        <v>82</v>
      </c>
      <c r="I7" s="181"/>
      <c r="J7" s="181"/>
      <c r="K7" s="181"/>
      <c r="L7" s="181"/>
      <c r="M7" s="181"/>
      <c r="N7" s="28">
        <v>35155</v>
      </c>
      <c r="O7" s="64">
        <v>66.4664138737336</v>
      </c>
      <c r="P7" s="18">
        <v>55.073944034124096</v>
      </c>
      <c r="Q7" s="18">
        <v>74.786131186403594</v>
      </c>
      <c r="R7" s="67">
        <v>62.895030420977299</v>
      </c>
      <c r="S7" s="64" t="s">
        <v>15</v>
      </c>
      <c r="T7" s="18" t="s">
        <v>15</v>
      </c>
      <c r="U7" s="18" t="s">
        <v>15</v>
      </c>
      <c r="V7" s="67" t="s">
        <v>15</v>
      </c>
    </row>
    <row r="8" spans="1:22" x14ac:dyDescent="0.25">
      <c r="A8" s="181" t="s">
        <v>74</v>
      </c>
      <c r="B8" s="181"/>
      <c r="C8" s="181"/>
      <c r="D8" s="181"/>
      <c r="E8" s="181"/>
      <c r="F8" s="181"/>
      <c r="H8" s="181" t="s">
        <v>74</v>
      </c>
      <c r="I8" s="181"/>
      <c r="J8" s="181"/>
      <c r="K8" s="181"/>
      <c r="L8" s="181"/>
      <c r="M8" s="181"/>
      <c r="N8" s="28">
        <v>35246</v>
      </c>
      <c r="O8" s="64">
        <v>66.649455541057407</v>
      </c>
      <c r="P8" s="18">
        <v>53.821618574744697</v>
      </c>
      <c r="Q8" s="18">
        <v>74.553555243851605</v>
      </c>
      <c r="R8" s="67">
        <v>64.929615007924497</v>
      </c>
      <c r="S8" s="64" t="s">
        <v>15</v>
      </c>
      <c r="T8" s="18" t="s">
        <v>15</v>
      </c>
      <c r="U8" s="18" t="s">
        <v>15</v>
      </c>
      <c r="V8" s="67" t="s">
        <v>15</v>
      </c>
    </row>
    <row r="9" spans="1:22" x14ac:dyDescent="0.25">
      <c r="N9" s="28">
        <v>35338</v>
      </c>
      <c r="O9" s="64">
        <v>69.653396018956997</v>
      </c>
      <c r="P9" s="18">
        <v>56.068575568020101</v>
      </c>
      <c r="Q9" s="18">
        <v>77.440778454329703</v>
      </c>
      <c r="R9" s="67">
        <v>67.0603147618599</v>
      </c>
      <c r="S9" s="64" t="s">
        <v>15</v>
      </c>
      <c r="T9" s="18" t="s">
        <v>15</v>
      </c>
      <c r="U9" s="18" t="s">
        <v>15</v>
      </c>
      <c r="V9" s="67" t="s">
        <v>15</v>
      </c>
    </row>
    <row r="10" spans="1:22" x14ac:dyDescent="0.25">
      <c r="N10" s="28">
        <v>35430</v>
      </c>
      <c r="O10" s="64">
        <v>71.923333115916293</v>
      </c>
      <c r="P10" s="18">
        <v>62.771680715418803</v>
      </c>
      <c r="Q10" s="18">
        <v>82.488233336047699</v>
      </c>
      <c r="R10" s="67">
        <v>67.256212013107202</v>
      </c>
      <c r="S10" s="64" t="s">
        <v>15</v>
      </c>
      <c r="T10" s="18" t="s">
        <v>15</v>
      </c>
      <c r="U10" s="18" t="s">
        <v>15</v>
      </c>
      <c r="V10" s="67" t="s">
        <v>15</v>
      </c>
    </row>
    <row r="11" spans="1:22" x14ac:dyDescent="0.25">
      <c r="N11" s="28">
        <v>35520</v>
      </c>
      <c r="O11" s="64">
        <v>71.459528230213607</v>
      </c>
      <c r="P11" s="18">
        <v>66.584022776310405</v>
      </c>
      <c r="Q11" s="18">
        <v>85.037592819694794</v>
      </c>
      <c r="R11" s="67">
        <v>67.857453222788195</v>
      </c>
      <c r="S11" s="64" t="s">
        <v>15</v>
      </c>
      <c r="T11" s="18" t="s">
        <v>15</v>
      </c>
      <c r="U11" s="18" t="s">
        <v>15</v>
      </c>
      <c r="V11" s="67" t="s">
        <v>15</v>
      </c>
    </row>
    <row r="12" spans="1:22" x14ac:dyDescent="0.25">
      <c r="N12" s="28">
        <v>35611</v>
      </c>
      <c r="O12" s="64">
        <v>71.856604696146405</v>
      </c>
      <c r="P12" s="18">
        <v>66.535542536583094</v>
      </c>
      <c r="Q12" s="18">
        <v>86.399251417243093</v>
      </c>
      <c r="R12" s="67">
        <v>69.884972954565598</v>
      </c>
      <c r="S12" s="64" t="s">
        <v>15</v>
      </c>
      <c r="T12" s="18" t="s">
        <v>15</v>
      </c>
      <c r="U12" s="18" t="s">
        <v>15</v>
      </c>
      <c r="V12" s="67" t="s">
        <v>15</v>
      </c>
    </row>
    <row r="13" spans="1:22" x14ac:dyDescent="0.25">
      <c r="N13" s="28">
        <v>35703</v>
      </c>
      <c r="O13" s="64">
        <v>72.380900317754396</v>
      </c>
      <c r="P13" s="18">
        <v>70.639918151226297</v>
      </c>
      <c r="Q13" s="18">
        <v>87.713593136466898</v>
      </c>
      <c r="R13" s="67">
        <v>73.814951360340501</v>
      </c>
      <c r="S13" s="64" t="s">
        <v>15</v>
      </c>
      <c r="T13" s="18" t="s">
        <v>15</v>
      </c>
      <c r="U13" s="18" t="s">
        <v>15</v>
      </c>
      <c r="V13" s="67" t="s">
        <v>15</v>
      </c>
    </row>
    <row r="14" spans="1:22" x14ac:dyDescent="0.25">
      <c r="N14" s="28">
        <v>35795</v>
      </c>
      <c r="O14" s="64">
        <v>73.179679964272395</v>
      </c>
      <c r="P14" s="18">
        <v>77.0531544124118</v>
      </c>
      <c r="Q14" s="18">
        <v>88.715045661001398</v>
      </c>
      <c r="R14" s="67">
        <v>77.171086719967406</v>
      </c>
      <c r="S14" s="64" t="s">
        <v>15</v>
      </c>
      <c r="T14" s="18" t="s">
        <v>15</v>
      </c>
      <c r="U14" s="18" t="s">
        <v>15</v>
      </c>
      <c r="V14" s="67" t="s">
        <v>15</v>
      </c>
    </row>
    <row r="15" spans="1:22" x14ac:dyDescent="0.25">
      <c r="N15" s="28">
        <v>35885</v>
      </c>
      <c r="O15" s="64">
        <v>75.065562639320802</v>
      </c>
      <c r="P15" s="18">
        <v>77.892145789576304</v>
      </c>
      <c r="Q15" s="18">
        <v>88.568807741474501</v>
      </c>
      <c r="R15" s="67">
        <v>78.294464858082407</v>
      </c>
      <c r="S15" s="64" t="s">
        <v>15</v>
      </c>
      <c r="T15" s="18" t="s">
        <v>15</v>
      </c>
      <c r="U15" s="18" t="s">
        <v>15</v>
      </c>
      <c r="V15" s="67" t="s">
        <v>15</v>
      </c>
    </row>
    <row r="16" spans="1:22" x14ac:dyDescent="0.25">
      <c r="N16" s="28">
        <v>35976</v>
      </c>
      <c r="O16" s="64">
        <v>77.289697376227707</v>
      </c>
      <c r="P16" s="18">
        <v>78.444587359428795</v>
      </c>
      <c r="Q16" s="18">
        <v>86.016791343179804</v>
      </c>
      <c r="R16" s="67">
        <v>79.507251594793999</v>
      </c>
      <c r="S16" s="64" t="s">
        <v>15</v>
      </c>
      <c r="T16" s="18" t="s">
        <v>15</v>
      </c>
      <c r="U16" s="18" t="s">
        <v>15</v>
      </c>
      <c r="V16" s="67" t="s">
        <v>15</v>
      </c>
    </row>
    <row r="17" spans="14:22" x14ac:dyDescent="0.25">
      <c r="N17" s="28">
        <v>36068</v>
      </c>
      <c r="O17" s="64">
        <v>77.508453232037098</v>
      </c>
      <c r="P17" s="18">
        <v>83.6171841098095</v>
      </c>
      <c r="Q17" s="18">
        <v>85.533818533135005</v>
      </c>
      <c r="R17" s="67">
        <v>81.349752773171801</v>
      </c>
      <c r="S17" s="64" t="s">
        <v>15</v>
      </c>
      <c r="T17" s="18" t="s">
        <v>15</v>
      </c>
      <c r="U17" s="18" t="s">
        <v>15</v>
      </c>
      <c r="V17" s="67" t="s">
        <v>15</v>
      </c>
    </row>
    <row r="18" spans="14:22" x14ac:dyDescent="0.25">
      <c r="N18" s="28">
        <v>36160</v>
      </c>
      <c r="O18" s="64">
        <v>77.698807781660093</v>
      </c>
      <c r="P18" s="18">
        <v>88.486261692375194</v>
      </c>
      <c r="Q18" s="18">
        <v>88.556861206358306</v>
      </c>
      <c r="R18" s="67">
        <v>83.216277672221594</v>
      </c>
      <c r="S18" s="64" t="s">
        <v>15</v>
      </c>
      <c r="T18" s="18" t="s">
        <v>15</v>
      </c>
      <c r="U18" s="18" t="s">
        <v>15</v>
      </c>
      <c r="V18" s="67" t="s">
        <v>15</v>
      </c>
    </row>
    <row r="19" spans="14:22" x14ac:dyDescent="0.25">
      <c r="N19" s="28">
        <v>36250</v>
      </c>
      <c r="O19" s="64">
        <v>82.404786307189198</v>
      </c>
      <c r="P19" s="18">
        <v>88.987411164127806</v>
      </c>
      <c r="Q19" s="18">
        <v>90.385506164667405</v>
      </c>
      <c r="R19" s="67">
        <v>84.918774779893297</v>
      </c>
      <c r="S19" s="64" t="s">
        <v>15</v>
      </c>
      <c r="T19" s="18" t="s">
        <v>15</v>
      </c>
      <c r="U19" s="18" t="s">
        <v>15</v>
      </c>
      <c r="V19" s="67" t="s">
        <v>15</v>
      </c>
    </row>
    <row r="20" spans="14:22" x14ac:dyDescent="0.25">
      <c r="N20" s="28">
        <v>36341</v>
      </c>
      <c r="O20" s="64">
        <v>90.226346710063595</v>
      </c>
      <c r="P20" s="18">
        <v>88.178341373817702</v>
      </c>
      <c r="Q20" s="18">
        <v>91.676022165527996</v>
      </c>
      <c r="R20" s="67">
        <v>86.136603483670996</v>
      </c>
      <c r="S20" s="64" t="s">
        <v>15</v>
      </c>
      <c r="T20" s="18" t="s">
        <v>15</v>
      </c>
      <c r="U20" s="18" t="s">
        <v>15</v>
      </c>
      <c r="V20" s="67" t="s">
        <v>15</v>
      </c>
    </row>
    <row r="21" spans="14:22" x14ac:dyDescent="0.25">
      <c r="N21" s="28">
        <v>36433</v>
      </c>
      <c r="O21" s="64">
        <v>93.566302140139996</v>
      </c>
      <c r="P21" s="18">
        <v>88.318714538694906</v>
      </c>
      <c r="Q21" s="18">
        <v>93.544258149575697</v>
      </c>
      <c r="R21" s="67">
        <v>87.989593707718996</v>
      </c>
      <c r="S21" s="64" t="s">
        <v>15</v>
      </c>
      <c r="T21" s="18" t="s">
        <v>15</v>
      </c>
      <c r="U21" s="18" t="s">
        <v>15</v>
      </c>
      <c r="V21" s="67" t="s">
        <v>15</v>
      </c>
    </row>
    <row r="22" spans="14:22" x14ac:dyDescent="0.25">
      <c r="N22" s="28">
        <v>36525</v>
      </c>
      <c r="O22" s="64">
        <v>92.452147505130199</v>
      </c>
      <c r="P22" s="18">
        <v>90.599315893674003</v>
      </c>
      <c r="Q22" s="18">
        <v>94.555622679730206</v>
      </c>
      <c r="R22" s="67">
        <v>91.018905363931694</v>
      </c>
      <c r="S22" s="64" t="s">
        <v>15</v>
      </c>
      <c r="T22" s="18" t="s">
        <v>15</v>
      </c>
      <c r="U22" s="18" t="s">
        <v>15</v>
      </c>
      <c r="V22" s="67" t="s">
        <v>15</v>
      </c>
    </row>
    <row r="23" spans="14:22" x14ac:dyDescent="0.25">
      <c r="N23" s="28">
        <v>36616</v>
      </c>
      <c r="O23" s="64">
        <v>93.964828507931998</v>
      </c>
      <c r="P23" s="18">
        <v>94.610711507200705</v>
      </c>
      <c r="Q23" s="18">
        <v>96.008506133995994</v>
      </c>
      <c r="R23" s="67">
        <v>94.620650494868698</v>
      </c>
      <c r="S23" s="64">
        <v>101.10327962002501</v>
      </c>
      <c r="T23" s="18">
        <v>76.088245724356895</v>
      </c>
      <c r="U23" s="18">
        <v>98.276818321868205</v>
      </c>
      <c r="V23" s="67">
        <v>91.085627429493996</v>
      </c>
    </row>
    <row r="24" spans="14:22" x14ac:dyDescent="0.25">
      <c r="N24" s="28">
        <v>36707</v>
      </c>
      <c r="O24" s="64">
        <v>98.364598703258295</v>
      </c>
      <c r="P24" s="18">
        <v>99.744248611711001</v>
      </c>
      <c r="Q24" s="18">
        <v>99.129664807238399</v>
      </c>
      <c r="R24" s="67">
        <v>98.142219553574904</v>
      </c>
      <c r="S24" s="64">
        <v>100.930858515495</v>
      </c>
      <c r="T24" s="18">
        <v>84.567517134141994</v>
      </c>
      <c r="U24" s="18">
        <v>97.909026356670907</v>
      </c>
      <c r="V24" s="67">
        <v>94.696685584277205</v>
      </c>
    </row>
    <row r="25" spans="14:22" x14ac:dyDescent="0.25">
      <c r="N25" s="28">
        <v>36799</v>
      </c>
      <c r="O25" s="64">
        <v>100.76672401676799</v>
      </c>
      <c r="P25" s="18">
        <v>100.52281727977299</v>
      </c>
      <c r="Q25" s="18">
        <v>100.71629903074999</v>
      </c>
      <c r="R25" s="67">
        <v>99.386748148648095</v>
      </c>
      <c r="S25" s="64">
        <v>100.71128900563799</v>
      </c>
      <c r="T25" s="18">
        <v>96.930898364212794</v>
      </c>
      <c r="U25" s="18">
        <v>98.772362099159096</v>
      </c>
      <c r="V25" s="67">
        <v>97.822433264036306</v>
      </c>
    </row>
    <row r="26" spans="14:22" x14ac:dyDescent="0.25">
      <c r="N26" s="28">
        <v>36891</v>
      </c>
      <c r="O26" s="64">
        <v>100</v>
      </c>
      <c r="P26" s="18">
        <v>100</v>
      </c>
      <c r="Q26" s="18">
        <v>100</v>
      </c>
      <c r="R26" s="67">
        <v>100</v>
      </c>
      <c r="S26" s="64">
        <v>100</v>
      </c>
      <c r="T26" s="18">
        <v>100</v>
      </c>
      <c r="U26" s="18">
        <v>100</v>
      </c>
      <c r="V26" s="67">
        <v>100</v>
      </c>
    </row>
    <row r="27" spans="14:22" x14ac:dyDescent="0.25">
      <c r="N27" s="28">
        <v>36981</v>
      </c>
      <c r="O27" s="64">
        <v>101.40054418811199</v>
      </c>
      <c r="P27" s="18">
        <v>103.655204005179</v>
      </c>
      <c r="Q27" s="18">
        <v>99.757890296685602</v>
      </c>
      <c r="R27" s="67">
        <v>102.516313075971</v>
      </c>
      <c r="S27" s="64">
        <v>100.05677481858299</v>
      </c>
      <c r="T27" s="18">
        <v>103.684658143036</v>
      </c>
      <c r="U27" s="18">
        <v>100.436455342427</v>
      </c>
      <c r="V27" s="67">
        <v>99.785916234534895</v>
      </c>
    </row>
    <row r="28" spans="14:22" x14ac:dyDescent="0.25">
      <c r="N28" s="28">
        <v>37072</v>
      </c>
      <c r="O28" s="64">
        <v>106.40429607627701</v>
      </c>
      <c r="P28" s="18">
        <v>103.44272098015399</v>
      </c>
      <c r="Q28" s="18">
        <v>101.839397265396</v>
      </c>
      <c r="R28" s="67">
        <v>105.462079188354</v>
      </c>
      <c r="S28" s="64">
        <v>104.96745149404801</v>
      </c>
      <c r="T28" s="18">
        <v>109.775377537917</v>
      </c>
      <c r="U28" s="18">
        <v>99.572850651996006</v>
      </c>
      <c r="V28" s="67">
        <v>98.771899351654895</v>
      </c>
    </row>
    <row r="29" spans="14:22" x14ac:dyDescent="0.25">
      <c r="N29" s="28">
        <v>37164</v>
      </c>
      <c r="O29" s="64">
        <v>108.93460350625899</v>
      </c>
      <c r="P29" s="18">
        <v>100.41109316009801</v>
      </c>
      <c r="Q29" s="18">
        <v>105.9102857932</v>
      </c>
      <c r="R29" s="67">
        <v>105.980716002265</v>
      </c>
      <c r="S29" s="64">
        <v>110.842243091371</v>
      </c>
      <c r="T29" s="18">
        <v>108.097334279424</v>
      </c>
      <c r="U29" s="18">
        <v>98.039450046017393</v>
      </c>
      <c r="V29" s="67">
        <v>98.651144961627807</v>
      </c>
    </row>
    <row r="30" spans="14:22" x14ac:dyDescent="0.25">
      <c r="N30" s="28">
        <v>37256</v>
      </c>
      <c r="O30" s="64">
        <v>108.055060430829</v>
      </c>
      <c r="P30" s="18">
        <v>102.869820518401</v>
      </c>
      <c r="Q30" s="18">
        <v>108.21123844975401</v>
      </c>
      <c r="R30" s="67">
        <v>106.001587035048</v>
      </c>
      <c r="S30" s="64">
        <v>111.708807581508</v>
      </c>
      <c r="T30" s="18">
        <v>103.051403000861</v>
      </c>
      <c r="U30" s="18">
        <v>99.018638618348305</v>
      </c>
      <c r="V30" s="67">
        <v>98.847168016108199</v>
      </c>
    </row>
    <row r="31" spans="14:22" x14ac:dyDescent="0.25">
      <c r="N31" s="28">
        <v>37346</v>
      </c>
      <c r="O31" s="64">
        <v>109.46408561424801</v>
      </c>
      <c r="P31" s="18">
        <v>108.885306135581</v>
      </c>
      <c r="Q31" s="18">
        <v>107.942903753096</v>
      </c>
      <c r="R31" s="67">
        <v>108.397702009209</v>
      </c>
      <c r="S31" s="64">
        <v>111.233738457108</v>
      </c>
      <c r="T31" s="18">
        <v>102.390601507008</v>
      </c>
      <c r="U31" s="18">
        <v>102.422328586425</v>
      </c>
      <c r="V31" s="67">
        <v>99.488532536539296</v>
      </c>
    </row>
    <row r="32" spans="14:22" x14ac:dyDescent="0.25">
      <c r="N32" s="28">
        <v>37437</v>
      </c>
      <c r="O32" s="64">
        <v>114.19760789538699</v>
      </c>
      <c r="P32" s="18">
        <v>114.00800234945901</v>
      </c>
      <c r="Q32" s="18">
        <v>108.56249313166801</v>
      </c>
      <c r="R32" s="67">
        <v>112.424538106871</v>
      </c>
      <c r="S32" s="64">
        <v>110.607453034739</v>
      </c>
      <c r="T32" s="18">
        <v>105.782306606549</v>
      </c>
      <c r="U32" s="18">
        <v>103.828203455013</v>
      </c>
      <c r="V32" s="67">
        <v>99.869996566891004</v>
      </c>
    </row>
    <row r="33" spans="1:22" x14ac:dyDescent="0.25">
      <c r="N33" s="28">
        <v>37529</v>
      </c>
      <c r="O33" s="64">
        <v>117.806230544545</v>
      </c>
      <c r="P33" s="18">
        <v>116.55113018064399</v>
      </c>
      <c r="Q33" s="18">
        <v>112.643514278933</v>
      </c>
      <c r="R33" s="67">
        <v>116.272471600054</v>
      </c>
      <c r="S33" s="64">
        <v>113.848563995462</v>
      </c>
      <c r="T33" s="18">
        <v>106.11745217278801</v>
      </c>
      <c r="U33" s="18">
        <v>104.599952374303</v>
      </c>
      <c r="V33" s="67">
        <v>101.04184280885499</v>
      </c>
    </row>
    <row r="34" spans="1:22" x14ac:dyDescent="0.25">
      <c r="N34" s="28">
        <v>37621</v>
      </c>
      <c r="O34" s="64">
        <v>118.046027331698</v>
      </c>
      <c r="P34" s="18">
        <v>118.067898157267</v>
      </c>
      <c r="Q34" s="18">
        <v>117.630448958777</v>
      </c>
      <c r="R34" s="67">
        <v>118.65706503658799</v>
      </c>
      <c r="S34" s="64">
        <v>120.105336087563</v>
      </c>
      <c r="T34" s="18">
        <v>103.552848042698</v>
      </c>
      <c r="U34" s="18">
        <v>107.912487805068</v>
      </c>
      <c r="V34" s="67">
        <v>103.773741220896</v>
      </c>
    </row>
    <row r="35" spans="1:22" x14ac:dyDescent="0.25">
      <c r="N35" s="28">
        <v>37711</v>
      </c>
      <c r="O35" s="64">
        <v>119.371704870334</v>
      </c>
      <c r="P35" s="18">
        <v>121.573340128225</v>
      </c>
      <c r="Q35" s="18">
        <v>119.95806150942499</v>
      </c>
      <c r="R35" s="67">
        <v>121.687144956666</v>
      </c>
      <c r="S35" s="64">
        <v>116.56534784402299</v>
      </c>
      <c r="T35" s="18">
        <v>106.30685704618899</v>
      </c>
      <c r="U35" s="18">
        <v>111.903305825011</v>
      </c>
      <c r="V35" s="67">
        <v>106.765747665994</v>
      </c>
    </row>
    <row r="36" spans="1:22" x14ac:dyDescent="0.25">
      <c r="N36" s="28">
        <v>37802</v>
      </c>
      <c r="O36" s="64">
        <v>122.46670017097399</v>
      </c>
      <c r="P36" s="18">
        <v>127.00746742085001</v>
      </c>
      <c r="Q36" s="18">
        <v>119.316459961134</v>
      </c>
      <c r="R36" s="67">
        <v>125.969515267212</v>
      </c>
      <c r="S36" s="64">
        <v>110.548585775227</v>
      </c>
      <c r="T36" s="18">
        <v>106.56606107250801</v>
      </c>
      <c r="U36" s="18">
        <v>113.328441266927</v>
      </c>
      <c r="V36" s="67">
        <v>109.79073697336401</v>
      </c>
    </row>
    <row r="37" spans="1:22" x14ac:dyDescent="0.25">
      <c r="N37" s="28">
        <v>37894</v>
      </c>
      <c r="O37" s="64">
        <v>124.618972251708</v>
      </c>
      <c r="P37" s="18">
        <v>132.27992456045001</v>
      </c>
      <c r="Q37" s="18">
        <v>121.305252148626</v>
      </c>
      <c r="R37" s="67">
        <v>129.11284496646499</v>
      </c>
      <c r="S37" s="64">
        <v>115.905533478251</v>
      </c>
      <c r="T37" s="18">
        <v>102.72949509981299</v>
      </c>
      <c r="U37" s="18">
        <v>111.95722046392601</v>
      </c>
      <c r="V37" s="67">
        <v>110.80906643050901</v>
      </c>
    </row>
    <row r="38" spans="1:22" x14ac:dyDescent="0.25">
      <c r="A38" s="74"/>
      <c r="N38" s="28">
        <v>37986</v>
      </c>
      <c r="O38" s="64">
        <v>127.057685791431</v>
      </c>
      <c r="P38" s="18">
        <v>136.49027705886201</v>
      </c>
      <c r="Q38" s="18">
        <v>127.887731211421</v>
      </c>
      <c r="R38" s="67">
        <v>132.10388131138799</v>
      </c>
      <c r="S38" s="64">
        <v>126.340227517356</v>
      </c>
      <c r="T38" s="18">
        <v>108.22984045768899</v>
      </c>
      <c r="U38" s="18">
        <v>112.599667835144</v>
      </c>
      <c r="V38" s="67">
        <v>111.15021923533099</v>
      </c>
    </row>
    <row r="39" spans="1:22" x14ac:dyDescent="0.25">
      <c r="N39" s="28">
        <v>38077</v>
      </c>
      <c r="O39" s="64">
        <v>131.32599587806101</v>
      </c>
      <c r="P39" s="18">
        <v>141.341192441423</v>
      </c>
      <c r="Q39" s="18">
        <v>135.22912730435101</v>
      </c>
      <c r="R39" s="67">
        <v>138.83274591706399</v>
      </c>
      <c r="S39" s="64">
        <v>120.10660957695001</v>
      </c>
      <c r="T39" s="18">
        <v>122.03720420199799</v>
      </c>
      <c r="U39" s="18">
        <v>116.692405929847</v>
      </c>
      <c r="V39" s="67">
        <v>115.51438952839101</v>
      </c>
    </row>
    <row r="40" spans="1:22" x14ac:dyDescent="0.25">
      <c r="N40" s="28">
        <v>38168</v>
      </c>
      <c r="O40" s="64">
        <v>134.441932310353</v>
      </c>
      <c r="P40" s="18">
        <v>146.26008161749499</v>
      </c>
      <c r="Q40" s="18">
        <v>141.498434971335</v>
      </c>
      <c r="R40" s="67">
        <v>148.02693736633199</v>
      </c>
      <c r="S40" s="64">
        <v>112.818390320017</v>
      </c>
      <c r="T40" s="18">
        <v>127.31473043590501</v>
      </c>
      <c r="U40" s="18">
        <v>122.88609300234999</v>
      </c>
      <c r="V40" s="67">
        <v>122.249522478816</v>
      </c>
    </row>
    <row r="41" spans="1:22" x14ac:dyDescent="0.25">
      <c r="N41" s="28">
        <v>38260</v>
      </c>
      <c r="O41" s="64">
        <v>134.93665766159299</v>
      </c>
      <c r="P41" s="18">
        <v>150.369996498544</v>
      </c>
      <c r="Q41" s="18">
        <v>145.32484760119101</v>
      </c>
      <c r="R41" s="67">
        <v>151.812481381727</v>
      </c>
      <c r="S41" s="64">
        <v>121.345618467061</v>
      </c>
      <c r="T41" s="18">
        <v>124.640530246572</v>
      </c>
      <c r="U41" s="18">
        <v>129.1345727323</v>
      </c>
      <c r="V41" s="67">
        <v>126.519135100504</v>
      </c>
    </row>
    <row r="42" spans="1:22" x14ac:dyDescent="0.25">
      <c r="N42" s="28">
        <v>38352</v>
      </c>
      <c r="O42" s="64">
        <v>135.75607022146099</v>
      </c>
      <c r="P42" s="18">
        <v>155.293370670706</v>
      </c>
      <c r="Q42" s="18">
        <v>150.36137479654599</v>
      </c>
      <c r="R42" s="67">
        <v>153.166061331506</v>
      </c>
      <c r="S42" s="64">
        <v>129.39011998627501</v>
      </c>
      <c r="T42" s="18">
        <v>129.041873916817</v>
      </c>
      <c r="U42" s="18">
        <v>133.60811446714999</v>
      </c>
      <c r="V42" s="67">
        <v>128.268556804691</v>
      </c>
    </row>
    <row r="43" spans="1:22" x14ac:dyDescent="0.25">
      <c r="N43" s="28">
        <v>38442</v>
      </c>
      <c r="O43" s="64">
        <v>139.408104138298</v>
      </c>
      <c r="P43" s="18">
        <v>164.010285822268</v>
      </c>
      <c r="Q43" s="18">
        <v>160.59345615877899</v>
      </c>
      <c r="R43" s="67">
        <v>160.81005789256699</v>
      </c>
      <c r="S43" s="64">
        <v>131.53179193122199</v>
      </c>
      <c r="T43" s="18">
        <v>138.068389653184</v>
      </c>
      <c r="U43" s="18">
        <v>137.97305649008101</v>
      </c>
      <c r="V43" s="67">
        <v>131.40031795391701</v>
      </c>
    </row>
    <row r="44" spans="1:22" x14ac:dyDescent="0.25">
      <c r="N44" s="28">
        <v>38533</v>
      </c>
      <c r="O44" s="64">
        <v>144.79533472981399</v>
      </c>
      <c r="P44" s="18">
        <v>174.66911643854601</v>
      </c>
      <c r="Q44" s="18">
        <v>172.647100430937</v>
      </c>
      <c r="R44" s="67">
        <v>171.28786192871601</v>
      </c>
      <c r="S44" s="64">
        <v>132.60877383934701</v>
      </c>
      <c r="T44" s="18">
        <v>138.95160999855199</v>
      </c>
      <c r="U44" s="18">
        <v>145.07256804011499</v>
      </c>
      <c r="V44" s="67">
        <v>136.61196137912501</v>
      </c>
    </row>
    <row r="45" spans="1:22" x14ac:dyDescent="0.25">
      <c r="N45" s="28">
        <v>38625</v>
      </c>
      <c r="O45" s="64">
        <v>147.46915804951601</v>
      </c>
      <c r="P45" s="18">
        <v>177.95005795019301</v>
      </c>
      <c r="Q45" s="18">
        <v>175.78665168794399</v>
      </c>
      <c r="R45" s="67">
        <v>175.93427189129</v>
      </c>
      <c r="S45" s="64">
        <v>132.22424654305999</v>
      </c>
      <c r="T45" s="18">
        <v>142.72154635352399</v>
      </c>
      <c r="U45" s="18">
        <v>153.981988645976</v>
      </c>
      <c r="V45" s="67">
        <v>141.825929851095</v>
      </c>
    </row>
    <row r="46" spans="1:22" x14ac:dyDescent="0.25">
      <c r="N46" s="28">
        <v>38717</v>
      </c>
      <c r="O46" s="64">
        <v>147.18963861308799</v>
      </c>
      <c r="P46" s="18">
        <v>178.967456403146</v>
      </c>
      <c r="Q46" s="18">
        <v>175.14501234718301</v>
      </c>
      <c r="R46" s="67">
        <v>176.994142224689</v>
      </c>
      <c r="S46" s="64">
        <v>130.63616127883</v>
      </c>
      <c r="T46" s="18">
        <v>155.16070712478299</v>
      </c>
      <c r="U46" s="18">
        <v>157.78003489422801</v>
      </c>
      <c r="V46" s="67">
        <v>146.99318217443701</v>
      </c>
    </row>
    <row r="47" spans="1:22" x14ac:dyDescent="0.25">
      <c r="N47" s="28">
        <v>38807</v>
      </c>
      <c r="O47" s="64">
        <v>145.29010183759399</v>
      </c>
      <c r="P47" s="18">
        <v>184.27506107091901</v>
      </c>
      <c r="Q47" s="18">
        <v>179.34111269516399</v>
      </c>
      <c r="R47" s="67">
        <v>181.41815967001901</v>
      </c>
      <c r="S47" s="64">
        <v>132.54196659648801</v>
      </c>
      <c r="T47" s="18">
        <v>161.790735702365</v>
      </c>
      <c r="U47" s="18">
        <v>157.72880918582001</v>
      </c>
      <c r="V47" s="67">
        <v>152.024227365542</v>
      </c>
    </row>
    <row r="48" spans="1:22" x14ac:dyDescent="0.25">
      <c r="N48" s="28">
        <v>38898</v>
      </c>
      <c r="O48" s="64">
        <v>141.716928944199</v>
      </c>
      <c r="P48" s="18">
        <v>186.89516918734699</v>
      </c>
      <c r="Q48" s="18">
        <v>180.09203226762199</v>
      </c>
      <c r="R48" s="67">
        <v>186.77249963452101</v>
      </c>
      <c r="S48" s="64">
        <v>136.78156901269901</v>
      </c>
      <c r="T48" s="18">
        <v>168.140737166701</v>
      </c>
      <c r="U48" s="18">
        <v>159.54420685697201</v>
      </c>
      <c r="V48" s="67">
        <v>155.201884289915</v>
      </c>
    </row>
    <row r="49" spans="14:22" x14ac:dyDescent="0.25">
      <c r="N49" s="28">
        <v>38990</v>
      </c>
      <c r="O49" s="64">
        <v>142.21152149838201</v>
      </c>
      <c r="P49" s="18">
        <v>185.218851897565</v>
      </c>
      <c r="Q49" s="18">
        <v>174.755745001631</v>
      </c>
      <c r="R49" s="67">
        <v>188.15575054269101</v>
      </c>
      <c r="S49" s="64">
        <v>137.989791520719</v>
      </c>
      <c r="T49" s="18">
        <v>180.97103504827501</v>
      </c>
      <c r="U49" s="18">
        <v>159.497096816903</v>
      </c>
      <c r="V49" s="67">
        <v>157.806108335407</v>
      </c>
    </row>
    <row r="50" spans="14:22" x14ac:dyDescent="0.25">
      <c r="N50" s="28">
        <v>39082</v>
      </c>
      <c r="O50" s="64">
        <v>145.10188541545401</v>
      </c>
      <c r="P50" s="18">
        <v>187.010897379396</v>
      </c>
      <c r="Q50" s="18">
        <v>173.92557896730401</v>
      </c>
      <c r="R50" s="67">
        <v>188.743574192723</v>
      </c>
      <c r="S50" s="64">
        <v>140.587769846947</v>
      </c>
      <c r="T50" s="18">
        <v>193.24999113447001</v>
      </c>
      <c r="U50" s="18">
        <v>158.74057804773301</v>
      </c>
      <c r="V50" s="67">
        <v>162.03097746576699</v>
      </c>
    </row>
    <row r="51" spans="14:22" x14ac:dyDescent="0.25">
      <c r="N51" s="28">
        <v>39172</v>
      </c>
      <c r="O51" s="64">
        <v>144.06867977139299</v>
      </c>
      <c r="P51" s="18">
        <v>195.08320204527101</v>
      </c>
      <c r="Q51" s="18">
        <v>180.94228220754201</v>
      </c>
      <c r="R51" s="67">
        <v>193.93941920363099</v>
      </c>
      <c r="S51" s="64">
        <v>144.69895969789201</v>
      </c>
      <c r="T51" s="18">
        <v>196.530972192994</v>
      </c>
      <c r="U51" s="18">
        <v>161.570608372067</v>
      </c>
      <c r="V51" s="67">
        <v>168.00438849360901</v>
      </c>
    </row>
    <row r="52" spans="14:22" x14ac:dyDescent="0.25">
      <c r="N52" s="28">
        <v>39263</v>
      </c>
      <c r="O52" s="64">
        <v>140.721122002665</v>
      </c>
      <c r="P52" s="18">
        <v>201.08679591867499</v>
      </c>
      <c r="Q52" s="18">
        <v>186.28450943794701</v>
      </c>
      <c r="R52" s="67">
        <v>201.260633454935</v>
      </c>
      <c r="S52" s="64">
        <v>144.68557353646301</v>
      </c>
      <c r="T52" s="18">
        <v>192.88542197166399</v>
      </c>
      <c r="U52" s="18">
        <v>164.37401071178999</v>
      </c>
      <c r="V52" s="67">
        <v>175.05253983959</v>
      </c>
    </row>
    <row r="53" spans="14:22" x14ac:dyDescent="0.25">
      <c r="N53" s="28">
        <v>39355</v>
      </c>
      <c r="O53" s="64">
        <v>137.83932525472099</v>
      </c>
      <c r="P53" s="18">
        <v>196.24041231562401</v>
      </c>
      <c r="Q53" s="18">
        <v>180.40970898158201</v>
      </c>
      <c r="R53" s="67">
        <v>199.386498472234</v>
      </c>
      <c r="S53" s="64">
        <v>145.11126840226001</v>
      </c>
      <c r="T53" s="18">
        <v>195.15869867359899</v>
      </c>
      <c r="U53" s="18">
        <v>164.097283824003</v>
      </c>
      <c r="V53" s="67">
        <v>177.24083981391999</v>
      </c>
    </row>
    <row r="54" spans="14:22" x14ac:dyDescent="0.25">
      <c r="N54" s="28">
        <v>39447</v>
      </c>
      <c r="O54" s="64">
        <v>135.993938607079</v>
      </c>
      <c r="P54" s="18">
        <v>190.55094431907699</v>
      </c>
      <c r="Q54" s="18">
        <v>172.621990772857</v>
      </c>
      <c r="R54" s="67">
        <v>191.358929257771</v>
      </c>
      <c r="S54" s="64">
        <v>146.997543014651</v>
      </c>
      <c r="T54" s="18">
        <v>197.398922982508</v>
      </c>
      <c r="U54" s="18">
        <v>162.061597782051</v>
      </c>
      <c r="V54" s="67">
        <v>171.91561638529001</v>
      </c>
    </row>
    <row r="55" spans="14:22" x14ac:dyDescent="0.25">
      <c r="N55" s="28">
        <v>39538</v>
      </c>
      <c r="O55" s="64">
        <v>134.22196614429899</v>
      </c>
      <c r="P55" s="18">
        <v>192.63829617083201</v>
      </c>
      <c r="Q55" s="18">
        <v>169.398608495763</v>
      </c>
      <c r="R55" s="67">
        <v>187.650968120046</v>
      </c>
      <c r="S55" s="64">
        <v>144.37355359742301</v>
      </c>
      <c r="T55" s="18">
        <v>182.41847374018201</v>
      </c>
      <c r="U55" s="18">
        <v>157.730897978076</v>
      </c>
      <c r="V55" s="67">
        <v>166.916439102646</v>
      </c>
    </row>
    <row r="56" spans="14:22" x14ac:dyDescent="0.25">
      <c r="N56" s="28">
        <v>39629</v>
      </c>
      <c r="O56" s="64">
        <v>133.29507189582901</v>
      </c>
      <c r="P56" s="18">
        <v>195.00361535658499</v>
      </c>
      <c r="Q56" s="18">
        <v>164.68341736892299</v>
      </c>
      <c r="R56" s="67">
        <v>185.79125493130999</v>
      </c>
      <c r="S56" s="64">
        <v>140.02706638625401</v>
      </c>
      <c r="T56" s="18">
        <v>173.51589781200099</v>
      </c>
      <c r="U56" s="18">
        <v>152.75930557812501</v>
      </c>
      <c r="V56" s="67">
        <v>164.98755493463599</v>
      </c>
    </row>
    <row r="57" spans="14:22" x14ac:dyDescent="0.25">
      <c r="N57" s="28">
        <v>39721</v>
      </c>
      <c r="O57" s="64">
        <v>125.745601174415</v>
      </c>
      <c r="P57" s="18">
        <v>185.81748734395401</v>
      </c>
      <c r="Q57" s="18">
        <v>154.41074187405101</v>
      </c>
      <c r="R57" s="67">
        <v>175.27899865122799</v>
      </c>
      <c r="S57" s="64">
        <v>137.70905567768801</v>
      </c>
      <c r="T57" s="18">
        <v>176.30215375247201</v>
      </c>
      <c r="U57" s="18">
        <v>147.46589012733901</v>
      </c>
      <c r="V57" s="67">
        <v>160.420954132313</v>
      </c>
    </row>
    <row r="58" spans="14:22" x14ac:dyDescent="0.25">
      <c r="N58" s="28">
        <v>39813</v>
      </c>
      <c r="O58" s="64">
        <v>114.772121614044</v>
      </c>
      <c r="P58" s="18">
        <v>174.018133965083</v>
      </c>
      <c r="Q58" s="18">
        <v>144.68476928934399</v>
      </c>
      <c r="R58" s="67">
        <v>161.57308248034099</v>
      </c>
      <c r="S58" s="64">
        <v>133.18952576060599</v>
      </c>
      <c r="T58" s="18">
        <v>172.43379978485601</v>
      </c>
      <c r="U58" s="18">
        <v>141.48703866596901</v>
      </c>
      <c r="V58" s="67">
        <v>152.41811722960099</v>
      </c>
    </row>
    <row r="59" spans="14:22" x14ac:dyDescent="0.25">
      <c r="N59" s="28">
        <v>39903</v>
      </c>
      <c r="O59" s="64">
        <v>108.682035932643</v>
      </c>
      <c r="P59" s="18">
        <v>165.38562345773099</v>
      </c>
      <c r="Q59" s="18">
        <v>138.92550895332201</v>
      </c>
      <c r="R59" s="67">
        <v>148.33036978571801</v>
      </c>
      <c r="S59" s="64">
        <v>121.45453293103699</v>
      </c>
      <c r="T59" s="18">
        <v>156.64328507909499</v>
      </c>
      <c r="U59" s="18">
        <v>132.422528862641</v>
      </c>
      <c r="V59" s="67">
        <v>139.30750127732199</v>
      </c>
    </row>
    <row r="60" spans="14:22" x14ac:dyDescent="0.25">
      <c r="N60" s="28">
        <v>39994</v>
      </c>
      <c r="O60" s="64">
        <v>107.3830292394</v>
      </c>
      <c r="P60" s="18">
        <v>157.49640190620499</v>
      </c>
      <c r="Q60" s="18">
        <v>134.24159013017101</v>
      </c>
      <c r="R60" s="67">
        <v>134.62499319907201</v>
      </c>
      <c r="S60" s="64">
        <v>111.706141276105</v>
      </c>
      <c r="T60" s="18">
        <v>131.368677367353</v>
      </c>
      <c r="U60" s="18">
        <v>120.808859266873</v>
      </c>
      <c r="V60" s="67">
        <v>127.124534038566</v>
      </c>
    </row>
    <row r="61" spans="14:22" x14ac:dyDescent="0.25">
      <c r="N61" s="28">
        <v>40086</v>
      </c>
      <c r="O61" s="64">
        <v>106.218086771874</v>
      </c>
      <c r="P61" s="18">
        <v>159.44737498340899</v>
      </c>
      <c r="Q61" s="18">
        <v>129.873299143807</v>
      </c>
      <c r="R61" s="67">
        <v>128.64356773830301</v>
      </c>
      <c r="S61" s="64">
        <v>105.400377840291</v>
      </c>
      <c r="T61" s="18">
        <v>119.167994165593</v>
      </c>
      <c r="U61" s="18">
        <v>113.52094665298</v>
      </c>
      <c r="V61" s="67">
        <v>118.36178192391699</v>
      </c>
    </row>
    <row r="62" spans="14:22" x14ac:dyDescent="0.25">
      <c r="N62" s="28">
        <v>40178</v>
      </c>
      <c r="O62" s="64">
        <v>101.68266946356199</v>
      </c>
      <c r="P62" s="18">
        <v>163.47824588735801</v>
      </c>
      <c r="Q62" s="18">
        <v>126.316617296632</v>
      </c>
      <c r="R62" s="67">
        <v>127.627767749874</v>
      </c>
      <c r="S62" s="64">
        <v>103.470710025183</v>
      </c>
      <c r="T62" s="18">
        <v>123.78449824531801</v>
      </c>
      <c r="U62" s="18">
        <v>110.830938012357</v>
      </c>
      <c r="V62" s="67">
        <v>109.830924609327</v>
      </c>
    </row>
    <row r="63" spans="14:22" x14ac:dyDescent="0.25">
      <c r="N63" s="28">
        <v>40268</v>
      </c>
      <c r="O63" s="64">
        <v>97.585840407838205</v>
      </c>
      <c r="P63" s="18">
        <v>157.97942774010599</v>
      </c>
      <c r="Q63" s="18">
        <v>124.45449349827</v>
      </c>
      <c r="R63" s="67">
        <v>126.074201130719</v>
      </c>
      <c r="S63" s="64">
        <v>105.760082604695</v>
      </c>
      <c r="T63" s="18">
        <v>134.95136727472399</v>
      </c>
      <c r="U63" s="18">
        <v>111.322233953017</v>
      </c>
      <c r="V63" s="67">
        <v>110.39657023514999</v>
      </c>
    </row>
    <row r="64" spans="14:22" x14ac:dyDescent="0.25">
      <c r="N64" s="28">
        <v>40359</v>
      </c>
      <c r="O64" s="64">
        <v>95.164212856177002</v>
      </c>
      <c r="P64" s="18">
        <v>148.08353984000101</v>
      </c>
      <c r="Q64" s="18">
        <v>123.36987931276801</v>
      </c>
      <c r="R64" s="67">
        <v>123.61815848603</v>
      </c>
      <c r="S64" s="64">
        <v>104.166059239324</v>
      </c>
      <c r="T64" s="18">
        <v>141.335040711978</v>
      </c>
      <c r="U64" s="18">
        <v>117.118221187816</v>
      </c>
      <c r="V64" s="67">
        <v>118.20496363711899</v>
      </c>
    </row>
    <row r="65" spans="14:22" x14ac:dyDescent="0.25">
      <c r="N65" s="28">
        <v>40451</v>
      </c>
      <c r="O65" s="64">
        <v>92.977840160635594</v>
      </c>
      <c r="P65" s="18">
        <v>149.32927788158599</v>
      </c>
      <c r="Q65" s="18">
        <v>122.91455398472399</v>
      </c>
      <c r="R65" s="67">
        <v>120.807732215565</v>
      </c>
      <c r="S65" s="64">
        <v>102.96942834291499</v>
      </c>
      <c r="T65" s="18">
        <v>140.44920305935</v>
      </c>
      <c r="U65" s="18">
        <v>125.363416330569</v>
      </c>
      <c r="V65" s="67">
        <v>120.448948370544</v>
      </c>
    </row>
    <row r="66" spans="14:22" x14ac:dyDescent="0.25">
      <c r="N66" s="28">
        <v>40543</v>
      </c>
      <c r="O66" s="64">
        <v>90.580539125347798</v>
      </c>
      <c r="P66" s="18">
        <v>155.916385562664</v>
      </c>
      <c r="Q66" s="18">
        <v>121.715542082037</v>
      </c>
      <c r="R66" s="67">
        <v>119.12509336196101</v>
      </c>
      <c r="S66" s="64">
        <v>102.889926432595</v>
      </c>
      <c r="T66" s="18">
        <v>143.573656563843</v>
      </c>
      <c r="U66" s="18">
        <v>129.326950780564</v>
      </c>
      <c r="V66" s="67">
        <v>120.158580654849</v>
      </c>
    </row>
    <row r="67" spans="14:22" x14ac:dyDescent="0.25">
      <c r="N67" s="28">
        <v>40633</v>
      </c>
      <c r="O67" s="64">
        <v>90.136336026370998</v>
      </c>
      <c r="P67" s="18">
        <v>154.19491329917699</v>
      </c>
      <c r="Q67" s="18">
        <v>120.070918218682</v>
      </c>
      <c r="R67" s="67">
        <v>119.54385627048499</v>
      </c>
      <c r="S67" s="64">
        <v>102.60372022199699</v>
      </c>
      <c r="T67" s="18">
        <v>150.871972272498</v>
      </c>
      <c r="U67" s="18">
        <v>128.643330552919</v>
      </c>
      <c r="V67" s="67">
        <v>123.153096392389</v>
      </c>
    </row>
    <row r="68" spans="14:22" x14ac:dyDescent="0.25">
      <c r="N68" s="28">
        <v>40724</v>
      </c>
      <c r="O68" s="64">
        <v>91.872589028273694</v>
      </c>
      <c r="P68" s="18">
        <v>152.68575154286901</v>
      </c>
      <c r="Q68" s="18">
        <v>120.195225842253</v>
      </c>
      <c r="R68" s="67">
        <v>120.571331553871</v>
      </c>
      <c r="S68" s="64">
        <v>105.77184583445</v>
      </c>
      <c r="T68" s="18">
        <v>151.984640632592</v>
      </c>
      <c r="U68" s="18">
        <v>126.84108044956299</v>
      </c>
      <c r="V68" s="67">
        <v>125.984906987447</v>
      </c>
    </row>
    <row r="69" spans="14:22" x14ac:dyDescent="0.25">
      <c r="N69" s="28">
        <v>40816</v>
      </c>
      <c r="O69" s="64">
        <v>92.851829703735106</v>
      </c>
      <c r="P69" s="18">
        <v>157.16320076394601</v>
      </c>
      <c r="Q69" s="18">
        <v>120.722223759058</v>
      </c>
      <c r="R69" s="67">
        <v>121.079882569408</v>
      </c>
      <c r="S69" s="64">
        <v>113.775501123659</v>
      </c>
      <c r="T69" s="18">
        <v>149.285283668989</v>
      </c>
      <c r="U69" s="18">
        <v>128.26487625509299</v>
      </c>
      <c r="V69" s="67">
        <v>128.186435271992</v>
      </c>
    </row>
    <row r="70" spans="14:22" x14ac:dyDescent="0.25">
      <c r="N70" s="28">
        <v>40908</v>
      </c>
      <c r="O70" s="64">
        <v>91.965790520037999</v>
      </c>
      <c r="P70" s="18">
        <v>160.937610855359</v>
      </c>
      <c r="Q70" s="18">
        <v>119.603159856635</v>
      </c>
      <c r="R70" s="67">
        <v>121.77383279118</v>
      </c>
      <c r="S70" s="64">
        <v>118.844765661</v>
      </c>
      <c r="T70" s="18">
        <v>154.03336388904901</v>
      </c>
      <c r="U70" s="18">
        <v>130.85116925164701</v>
      </c>
      <c r="V70" s="67">
        <v>130.43510281978101</v>
      </c>
    </row>
    <row r="71" spans="14:22" x14ac:dyDescent="0.25">
      <c r="N71" s="28">
        <v>40999</v>
      </c>
      <c r="O71" s="64">
        <v>89.575305262657494</v>
      </c>
      <c r="P71" s="18">
        <v>159.04644348398301</v>
      </c>
      <c r="Q71" s="18">
        <v>119.19018749544399</v>
      </c>
      <c r="R71" s="67">
        <v>124.54860572262</v>
      </c>
      <c r="S71" s="64">
        <v>115.231016727918</v>
      </c>
      <c r="T71" s="18">
        <v>158.841811062467</v>
      </c>
      <c r="U71" s="18">
        <v>131.25277153558901</v>
      </c>
      <c r="V71" s="67">
        <v>131.383884934512</v>
      </c>
    </row>
    <row r="72" spans="14:22" x14ac:dyDescent="0.25">
      <c r="N72" s="28">
        <v>41090</v>
      </c>
      <c r="O72" s="64">
        <v>87.390418401854006</v>
      </c>
      <c r="P72" s="18">
        <v>157.58283692818</v>
      </c>
      <c r="Q72" s="18">
        <v>121.506068360401</v>
      </c>
      <c r="R72" s="67">
        <v>129.00457777737199</v>
      </c>
      <c r="S72" s="64">
        <v>110.77178117271799</v>
      </c>
      <c r="T72" s="18">
        <v>159.11243887136499</v>
      </c>
      <c r="U72" s="18">
        <v>132.70963279417501</v>
      </c>
      <c r="V72" s="67">
        <v>133.896883785597</v>
      </c>
    </row>
    <row r="73" spans="14:22" x14ac:dyDescent="0.25">
      <c r="N73" s="28">
        <v>41182</v>
      </c>
      <c r="O73" s="64">
        <v>91.031792423844905</v>
      </c>
      <c r="P73" s="18">
        <v>162.00702409068799</v>
      </c>
      <c r="Q73" s="18">
        <v>124.832508737807</v>
      </c>
      <c r="R73" s="67">
        <v>131.227454649485</v>
      </c>
      <c r="S73" s="64">
        <v>110.578191034637</v>
      </c>
      <c r="T73" s="18">
        <v>164.17279170325</v>
      </c>
      <c r="U73" s="18">
        <v>135.33416477985</v>
      </c>
      <c r="V73" s="67">
        <v>137.895607131151</v>
      </c>
    </row>
    <row r="74" spans="14:22" x14ac:dyDescent="0.25">
      <c r="N74" s="28">
        <v>41274</v>
      </c>
      <c r="O74" s="64">
        <v>95.343379324524506</v>
      </c>
      <c r="P74" s="18">
        <v>166.876194583461</v>
      </c>
      <c r="Q74" s="18">
        <v>126.142416958422</v>
      </c>
      <c r="R74" s="67">
        <v>131.481922165491</v>
      </c>
      <c r="S74" s="64">
        <v>112.71433143782301</v>
      </c>
      <c r="T74" s="18">
        <v>171.629312729373</v>
      </c>
      <c r="U74" s="18">
        <v>137.570242960836</v>
      </c>
      <c r="V74" s="67">
        <v>139.39598007466401</v>
      </c>
    </row>
    <row r="75" spans="14:22" x14ac:dyDescent="0.25">
      <c r="N75" s="28">
        <v>41364</v>
      </c>
      <c r="O75" s="64">
        <v>95.130121099945001</v>
      </c>
      <c r="P75" s="18">
        <v>167.52050674427599</v>
      </c>
      <c r="Q75" s="18">
        <v>127.85999233261801</v>
      </c>
      <c r="R75" s="67">
        <v>135.305118742536</v>
      </c>
      <c r="S75" s="64">
        <v>116.034855294572</v>
      </c>
      <c r="T75" s="18">
        <v>176.444718478726</v>
      </c>
      <c r="U75" s="18">
        <v>140.46760790693901</v>
      </c>
      <c r="V75" s="67">
        <v>142.61106340461899</v>
      </c>
    </row>
    <row r="76" spans="14:22" x14ac:dyDescent="0.25">
      <c r="N76" s="28">
        <v>41455</v>
      </c>
      <c r="O76" s="64">
        <v>96.462302346483696</v>
      </c>
      <c r="P76" s="18">
        <v>168.692586002388</v>
      </c>
      <c r="Q76" s="18">
        <v>132.16629165831301</v>
      </c>
      <c r="R76" s="67">
        <v>144.06329193656899</v>
      </c>
      <c r="S76" s="64">
        <v>119.69171649840401</v>
      </c>
      <c r="T76" s="18">
        <v>185.41025578676201</v>
      </c>
      <c r="U76" s="18">
        <v>143.126188161865</v>
      </c>
      <c r="V76" s="67">
        <v>147.83524214522501</v>
      </c>
    </row>
    <row r="77" spans="14:22" x14ac:dyDescent="0.25">
      <c r="N77" s="28">
        <v>41547</v>
      </c>
      <c r="O77" s="64">
        <v>99.093575418481805</v>
      </c>
      <c r="P77" s="18">
        <v>172.03067085038899</v>
      </c>
      <c r="Q77" s="18">
        <v>133.91724635336899</v>
      </c>
      <c r="R77" s="67">
        <v>150.469031315465</v>
      </c>
      <c r="S77" s="64">
        <v>124.292804232254</v>
      </c>
      <c r="T77" s="18">
        <v>192.94938980871899</v>
      </c>
      <c r="U77" s="18">
        <v>145.72405047553499</v>
      </c>
      <c r="V77" s="67">
        <v>151.69311532130399</v>
      </c>
    </row>
    <row r="78" spans="14:22" x14ac:dyDescent="0.25">
      <c r="N78" s="28">
        <v>41639</v>
      </c>
      <c r="O78" s="64">
        <v>100.27500056159001</v>
      </c>
      <c r="P78" s="18">
        <v>176.04821800244599</v>
      </c>
      <c r="Q78" s="18">
        <v>133.71243230282701</v>
      </c>
      <c r="R78" s="67">
        <v>151.94411844007999</v>
      </c>
      <c r="S78" s="64">
        <v>128.824029795608</v>
      </c>
      <c r="T78" s="18">
        <v>190.32223756942301</v>
      </c>
      <c r="U78" s="18">
        <v>148.74026602375201</v>
      </c>
      <c r="V78" s="67">
        <v>155.437557762615</v>
      </c>
    </row>
    <row r="79" spans="14:22" x14ac:dyDescent="0.25">
      <c r="N79" s="28">
        <v>41729</v>
      </c>
      <c r="O79" s="64">
        <v>102.648627547301</v>
      </c>
      <c r="P79" s="18">
        <v>180.922264120628</v>
      </c>
      <c r="Q79" s="18">
        <v>138.24357677273099</v>
      </c>
      <c r="R79" s="67">
        <v>156.407521969871</v>
      </c>
      <c r="S79" s="64">
        <v>127.11741121756501</v>
      </c>
      <c r="T79" s="18">
        <v>183.85579767304901</v>
      </c>
      <c r="U79" s="18">
        <v>151.18345046198701</v>
      </c>
      <c r="V79" s="67">
        <v>159.89630746188001</v>
      </c>
    </row>
    <row r="80" spans="14:22" x14ac:dyDescent="0.25">
      <c r="N80" s="28">
        <v>41820</v>
      </c>
      <c r="O80" s="64">
        <v>107.701993242675</v>
      </c>
      <c r="P80" s="18">
        <v>187.82627906395399</v>
      </c>
      <c r="Q80" s="18">
        <v>146.34587586556401</v>
      </c>
      <c r="R80" s="67">
        <v>164.426070647519</v>
      </c>
      <c r="S80" s="64">
        <v>128.47081776434001</v>
      </c>
      <c r="T80" s="18">
        <v>182.18070629416201</v>
      </c>
      <c r="U80" s="18">
        <v>154.15508711217601</v>
      </c>
      <c r="V80" s="67">
        <v>166.19191380255501</v>
      </c>
    </row>
    <row r="81" spans="14:22" x14ac:dyDescent="0.25">
      <c r="N81" s="28">
        <v>41912</v>
      </c>
      <c r="O81" s="64">
        <v>110.469859497933</v>
      </c>
      <c r="P81" s="18">
        <v>194.41582893703099</v>
      </c>
      <c r="Q81" s="18">
        <v>149.661402470637</v>
      </c>
      <c r="R81" s="67">
        <v>167.90218550698401</v>
      </c>
      <c r="S81" s="64">
        <v>138.92582577341099</v>
      </c>
      <c r="T81" s="18">
        <v>189.937792087535</v>
      </c>
      <c r="U81" s="18">
        <v>157.58718457638599</v>
      </c>
      <c r="V81" s="67">
        <v>171.09233372475299</v>
      </c>
    </row>
    <row r="82" spans="14:22" x14ac:dyDescent="0.25">
      <c r="N82" s="28">
        <v>42004</v>
      </c>
      <c r="O82" s="64">
        <v>110.198936185549</v>
      </c>
      <c r="P82" s="18">
        <v>198.580493366799</v>
      </c>
      <c r="Q82" s="18">
        <v>149.52542046407299</v>
      </c>
      <c r="R82" s="67">
        <v>168.14814377188901</v>
      </c>
      <c r="S82" s="64">
        <v>143.75548292654199</v>
      </c>
      <c r="T82" s="18">
        <v>204.375779886033</v>
      </c>
      <c r="U82" s="18">
        <v>161.71980790296601</v>
      </c>
      <c r="V82" s="67">
        <v>174.19434732241101</v>
      </c>
    </row>
    <row r="83" spans="14:22" x14ac:dyDescent="0.25">
      <c r="N83" s="28">
        <v>42094</v>
      </c>
      <c r="O83" s="64">
        <v>111.802013227969</v>
      </c>
      <c r="P83" s="18">
        <v>203.021571419715</v>
      </c>
      <c r="Q83" s="18">
        <v>153.96289847359901</v>
      </c>
      <c r="R83" s="67">
        <v>172.64312844680899</v>
      </c>
      <c r="S83" s="64">
        <v>144.45482828113401</v>
      </c>
      <c r="T83" s="18">
        <v>216.52759940913501</v>
      </c>
      <c r="U83" s="18">
        <v>167.28281791838199</v>
      </c>
      <c r="V83" s="67">
        <v>179.18012091801401</v>
      </c>
    </row>
    <row r="84" spans="14:22" x14ac:dyDescent="0.25">
      <c r="N84" s="28">
        <v>42185</v>
      </c>
      <c r="O84" s="64">
        <v>116.058566358093</v>
      </c>
      <c r="P84" s="18">
        <v>207.70404390569001</v>
      </c>
      <c r="Q84" s="18">
        <v>159.998682049536</v>
      </c>
      <c r="R84" s="67">
        <v>180.519809465028</v>
      </c>
      <c r="S84" s="64">
        <v>147.665555136905</v>
      </c>
      <c r="T84" s="18">
        <v>226.262039697071</v>
      </c>
      <c r="U84" s="18">
        <v>171.18574597191099</v>
      </c>
      <c r="V84" s="67">
        <v>182.98797354600401</v>
      </c>
    </row>
    <row r="85" spans="14:22" x14ac:dyDescent="0.25">
      <c r="N85" s="28">
        <v>42277</v>
      </c>
      <c r="O85" s="64">
        <v>117.386062125915</v>
      </c>
      <c r="P85" s="18">
        <v>205.101065098975</v>
      </c>
      <c r="Q85" s="18">
        <v>161.32910143181101</v>
      </c>
      <c r="R85" s="67">
        <v>184.72370215801701</v>
      </c>
      <c r="S85" s="64">
        <v>146.3243325693</v>
      </c>
      <c r="T85" s="18">
        <v>227.87608855371201</v>
      </c>
      <c r="U85" s="18">
        <v>173.21791912264101</v>
      </c>
      <c r="V85" s="67">
        <v>184.79047306085201</v>
      </c>
    </row>
    <row r="86" spans="14:22" x14ac:dyDescent="0.25">
      <c r="N86" s="28">
        <v>42369</v>
      </c>
      <c r="O86" s="64">
        <v>116.08376010611001</v>
      </c>
      <c r="P86" s="18">
        <v>201.76019727182</v>
      </c>
      <c r="Q86" s="18">
        <v>161.32265518929299</v>
      </c>
      <c r="R86" s="67">
        <v>185.292683042568</v>
      </c>
      <c r="S86" s="64">
        <v>146.15962977083501</v>
      </c>
      <c r="T86" s="18">
        <v>220.335672496043</v>
      </c>
      <c r="U86" s="18">
        <v>173.729668490802</v>
      </c>
      <c r="V86" s="67">
        <v>187.209243772435</v>
      </c>
    </row>
    <row r="87" spans="14:22" x14ac:dyDescent="0.25">
      <c r="N87" s="28">
        <v>42460</v>
      </c>
      <c r="O87" s="64">
        <v>118.215884675429</v>
      </c>
      <c r="P87" s="18">
        <v>206.372979374587</v>
      </c>
      <c r="Q87" s="18">
        <v>165.2061924393</v>
      </c>
      <c r="R87" s="67">
        <v>189.997839811077</v>
      </c>
      <c r="S87" s="64">
        <v>148.04218977169401</v>
      </c>
      <c r="T87" s="18">
        <v>216.342913102783</v>
      </c>
      <c r="U87" s="18">
        <v>174.650875862341</v>
      </c>
      <c r="V87" s="67">
        <v>190.564723835808</v>
      </c>
    </row>
    <row r="88" spans="14:22" x14ac:dyDescent="0.25">
      <c r="N88" s="28">
        <v>42551</v>
      </c>
      <c r="O88" s="64">
        <v>123.211680563089</v>
      </c>
      <c r="P88" s="18">
        <v>213.70497852167301</v>
      </c>
      <c r="Q88" s="18">
        <v>170.959679586318</v>
      </c>
      <c r="R88" s="67">
        <v>199.13944067891899</v>
      </c>
      <c r="S88" s="64">
        <v>148.85402334537099</v>
      </c>
      <c r="T88" s="18">
        <v>212.78145779334301</v>
      </c>
      <c r="U88" s="18">
        <v>179.91389620139901</v>
      </c>
      <c r="V88" s="67">
        <v>196.47532214981101</v>
      </c>
    </row>
    <row r="89" spans="14:22" x14ac:dyDescent="0.25">
      <c r="N89" s="28">
        <v>42643</v>
      </c>
      <c r="O89" s="64">
        <v>125.36465140774899</v>
      </c>
      <c r="P89" s="18">
        <v>219.90546671089999</v>
      </c>
      <c r="Q89" s="18">
        <v>174.10844964061599</v>
      </c>
      <c r="R89" s="67">
        <v>204.14394965881601</v>
      </c>
      <c r="S89" s="64">
        <v>150.55493315470201</v>
      </c>
      <c r="T89" s="18">
        <v>210.98781291315899</v>
      </c>
      <c r="U89" s="18">
        <v>182.94103914918301</v>
      </c>
      <c r="V89" s="67">
        <v>203.40245679451399</v>
      </c>
    </row>
    <row r="90" spans="14:22" x14ac:dyDescent="0.25">
      <c r="N90" s="28">
        <v>42735</v>
      </c>
      <c r="O90" s="64">
        <v>126.025272872958</v>
      </c>
      <c r="P90" s="18">
        <v>226.60348140845301</v>
      </c>
      <c r="Q90" s="18">
        <v>176.79461881789501</v>
      </c>
      <c r="R90" s="67">
        <v>205.50854545816199</v>
      </c>
      <c r="S90" s="64">
        <v>149.24009138383499</v>
      </c>
      <c r="T90" s="18">
        <v>210.252821768133</v>
      </c>
      <c r="U90" s="18">
        <v>180.989635598246</v>
      </c>
      <c r="V90" s="67">
        <v>206.22008756494699</v>
      </c>
    </row>
    <row r="91" spans="14:22" x14ac:dyDescent="0.25">
      <c r="N91" s="28">
        <v>42825</v>
      </c>
      <c r="O91" s="64">
        <v>133.96953292494899</v>
      </c>
      <c r="P91" s="18">
        <v>238.041734172411</v>
      </c>
      <c r="Q91" s="18">
        <v>187.606838533173</v>
      </c>
      <c r="R91" s="67">
        <v>213.29580932689399</v>
      </c>
      <c r="S91" s="64">
        <v>146.748583613275</v>
      </c>
      <c r="T91" s="18">
        <v>215.31084042146799</v>
      </c>
      <c r="U91" s="18">
        <v>181.690574947247</v>
      </c>
      <c r="V91" s="67">
        <v>207.110011363795</v>
      </c>
    </row>
    <row r="92" spans="14:22" x14ac:dyDescent="0.25">
      <c r="N92" s="28">
        <v>42916</v>
      </c>
      <c r="O92" s="64">
        <v>147.52693882670101</v>
      </c>
      <c r="P92" s="18">
        <v>250.164676737664</v>
      </c>
      <c r="Q92" s="18">
        <v>201.845412521687</v>
      </c>
      <c r="R92" s="67">
        <v>225.367152201268</v>
      </c>
      <c r="S92" s="64">
        <v>150.905408424466</v>
      </c>
      <c r="T92" s="18">
        <v>229.20911734856901</v>
      </c>
      <c r="U92" s="18">
        <v>186.59644034633001</v>
      </c>
      <c r="V92" s="67">
        <v>210.932392740669</v>
      </c>
    </row>
    <row r="93" spans="14:22" x14ac:dyDescent="0.25">
      <c r="N93" s="28">
        <v>43008</v>
      </c>
      <c r="O93" s="64">
        <v>148.598250229445</v>
      </c>
      <c r="P93" s="18">
        <v>251.328879704879</v>
      </c>
      <c r="Q93" s="18">
        <v>201.026096576697</v>
      </c>
      <c r="R93" s="67">
        <v>230.19015110395199</v>
      </c>
      <c r="S93" s="64">
        <v>156.47997575150001</v>
      </c>
      <c r="T93" s="18">
        <v>233.25493203383499</v>
      </c>
      <c r="U93" s="18">
        <v>191.117406117196</v>
      </c>
      <c r="V93" s="67">
        <v>216.10014271572999</v>
      </c>
    </row>
    <row r="94" spans="14:22" x14ac:dyDescent="0.25">
      <c r="N94" s="28">
        <v>43100</v>
      </c>
      <c r="O94" s="64">
        <v>141.15648462873301</v>
      </c>
      <c r="P94" s="18">
        <v>247.13076239358</v>
      </c>
      <c r="Q94" s="18">
        <v>194.71288066694899</v>
      </c>
      <c r="R94" s="67">
        <v>229.40923470045499</v>
      </c>
      <c r="S94" s="64">
        <v>156.01817781145601</v>
      </c>
      <c r="T94" s="18">
        <v>240.11365666848599</v>
      </c>
      <c r="U94" s="18">
        <v>193.17925410644801</v>
      </c>
      <c r="V94" s="67">
        <v>220.67056429929801</v>
      </c>
    </row>
    <row r="95" spans="14:22" x14ac:dyDescent="0.25">
      <c r="N95" s="28">
        <v>43190</v>
      </c>
      <c r="O95" s="64">
        <v>140.72399906292199</v>
      </c>
      <c r="P95" s="18">
        <v>244.694653178312</v>
      </c>
      <c r="Q95" s="18">
        <v>198.16202388050999</v>
      </c>
      <c r="R95" s="67">
        <v>233.43526729987801</v>
      </c>
      <c r="S95" s="64">
        <v>157.185061241689</v>
      </c>
      <c r="T95" s="18">
        <v>250.411587872512</v>
      </c>
      <c r="U95" s="18">
        <v>195.14656586841801</v>
      </c>
      <c r="V95" s="67">
        <v>222.57338781502199</v>
      </c>
    </row>
    <row r="96" spans="14:22" x14ac:dyDescent="0.25">
      <c r="N96" s="28">
        <v>43281</v>
      </c>
      <c r="O96" s="64">
        <v>144.71265918139301</v>
      </c>
      <c r="P96" s="18">
        <v>242.88774242117901</v>
      </c>
      <c r="Q96" s="18">
        <v>204.90362285784499</v>
      </c>
      <c r="R96" s="67">
        <v>241.63070483215901</v>
      </c>
      <c r="S96" s="64">
        <v>159.46157716257599</v>
      </c>
      <c r="T96" s="18">
        <v>234.17032488382401</v>
      </c>
      <c r="U96" s="18">
        <v>199.42311960936601</v>
      </c>
      <c r="V96" s="67">
        <v>225.546892133086</v>
      </c>
    </row>
    <row r="97" spans="14:22" x14ac:dyDescent="0.25">
      <c r="N97" s="28">
        <v>43373</v>
      </c>
      <c r="O97" s="64">
        <v>148.47116019932901</v>
      </c>
      <c r="P97" s="18">
        <v>247.289923662256</v>
      </c>
      <c r="Q97" s="18">
        <v>209.16479391116599</v>
      </c>
      <c r="R97" s="67">
        <v>243.53298468863301</v>
      </c>
      <c r="S97" s="64">
        <v>159.50338743996599</v>
      </c>
      <c r="T97" s="18">
        <v>215.90122536109899</v>
      </c>
      <c r="U97" s="18">
        <v>202.87786613614301</v>
      </c>
      <c r="V97" s="67">
        <v>231.866173440761</v>
      </c>
    </row>
    <row r="98" spans="14:22" x14ac:dyDescent="0.25">
      <c r="N98" s="28">
        <v>43465</v>
      </c>
      <c r="O98" s="64">
        <v>149.144390741861</v>
      </c>
      <c r="P98" s="18">
        <v>254.46107461925499</v>
      </c>
      <c r="Q98" s="18">
        <v>210.74750827083901</v>
      </c>
      <c r="R98" s="67">
        <v>242.24368901873899</v>
      </c>
      <c r="S98" s="64">
        <v>158.43355898207901</v>
      </c>
      <c r="T98" s="18">
        <v>215.73217162045799</v>
      </c>
      <c r="U98" s="18">
        <v>203.49190844715301</v>
      </c>
      <c r="V98" s="67">
        <v>237.52332769295899</v>
      </c>
    </row>
    <row r="99" spans="14:22" x14ac:dyDescent="0.25">
      <c r="N99" s="28">
        <v>43555</v>
      </c>
      <c r="O99" s="64">
        <v>149.286436170314</v>
      </c>
      <c r="P99" s="18">
        <v>258.32353040502801</v>
      </c>
      <c r="Q99" s="18">
        <v>211.726668258058</v>
      </c>
      <c r="R99" s="67">
        <v>248.19949089362899</v>
      </c>
      <c r="S99" s="64">
        <v>159.194750472485</v>
      </c>
      <c r="T99" s="18">
        <v>225.71111211616699</v>
      </c>
      <c r="U99" s="18">
        <v>206.510905846279</v>
      </c>
      <c r="V99" s="67">
        <v>243.307874168647</v>
      </c>
    </row>
    <row r="100" spans="14:22" x14ac:dyDescent="0.25">
      <c r="N100" s="28">
        <v>43646</v>
      </c>
      <c r="O100" s="64">
        <v>150.60886190382601</v>
      </c>
      <c r="P100" s="18">
        <v>260.165606941948</v>
      </c>
      <c r="Q100" s="18">
        <v>213.70645912047701</v>
      </c>
      <c r="R100" s="67">
        <v>257.60876196803002</v>
      </c>
      <c r="S100" s="64">
        <v>161.630290319495</v>
      </c>
      <c r="T100" s="18">
        <v>234.95478716583901</v>
      </c>
      <c r="U100" s="18">
        <v>210.48297755482599</v>
      </c>
      <c r="V100" s="67">
        <v>249.068490808522</v>
      </c>
    </row>
    <row r="101" spans="14:22" x14ac:dyDescent="0.25">
      <c r="N101" s="28">
        <v>43738</v>
      </c>
      <c r="O101" s="64">
        <v>151.38060114155101</v>
      </c>
      <c r="P101" s="18">
        <v>259.93846950813298</v>
      </c>
      <c r="Q101" s="18">
        <v>218.02082825056601</v>
      </c>
      <c r="R101" s="67">
        <v>261.24576564460199</v>
      </c>
      <c r="S101" s="64">
        <v>162.63668119545099</v>
      </c>
      <c r="T101" s="18">
        <v>234.31909055520899</v>
      </c>
      <c r="U101" s="18">
        <v>211.112369989592</v>
      </c>
      <c r="V101" s="67">
        <v>251.68501568981199</v>
      </c>
    </row>
    <row r="102" spans="14:22" x14ac:dyDescent="0.25">
      <c r="N102" s="28">
        <v>43830</v>
      </c>
      <c r="O102" s="64">
        <v>151.827080729367</v>
      </c>
      <c r="P102" s="18">
        <v>261.37495208077303</v>
      </c>
      <c r="Q102" s="18">
        <v>221.68102229093699</v>
      </c>
      <c r="R102" s="67">
        <v>259.566172981828</v>
      </c>
      <c r="S102" s="64">
        <v>163.935622284375</v>
      </c>
      <c r="T102" s="18">
        <v>233.59970547229199</v>
      </c>
      <c r="U102" s="18">
        <v>213.210073476752</v>
      </c>
      <c r="V102" s="67">
        <v>251.403670438175</v>
      </c>
    </row>
    <row r="103" spans="14:22" x14ac:dyDescent="0.25">
      <c r="N103" s="28">
        <v>43921</v>
      </c>
      <c r="O103" s="64">
        <v>151.25678096023401</v>
      </c>
      <c r="P103" s="18">
        <v>267.93711922253198</v>
      </c>
      <c r="Q103" s="18">
        <v>222.889149745108</v>
      </c>
      <c r="R103" s="67">
        <v>257.216498331411</v>
      </c>
      <c r="S103" s="64">
        <v>161.61677828535301</v>
      </c>
      <c r="T103" s="18">
        <v>237.19424811083101</v>
      </c>
      <c r="U103" s="18">
        <v>217.78938098402901</v>
      </c>
      <c r="V103" s="67">
        <v>251.645547044165</v>
      </c>
    </row>
    <row r="104" spans="14:22" x14ac:dyDescent="0.25">
      <c r="N104" s="28">
        <v>44012</v>
      </c>
      <c r="O104" s="64">
        <v>148.92651745924601</v>
      </c>
      <c r="P104" s="18">
        <v>271.76420315776699</v>
      </c>
      <c r="Q104" s="18">
        <v>223.484315952798</v>
      </c>
      <c r="R104" s="67">
        <v>256.22736192779303</v>
      </c>
      <c r="S104" s="64">
        <v>157.22435768547001</v>
      </c>
      <c r="T104" s="18">
        <v>248.748380181248</v>
      </c>
      <c r="U104" s="18">
        <v>219.982027594329</v>
      </c>
      <c r="V104" s="67">
        <v>251.14455936789301</v>
      </c>
    </row>
    <row r="105" spans="14:22" x14ac:dyDescent="0.25">
      <c r="N105" s="28">
        <v>44104</v>
      </c>
      <c r="O105" s="64">
        <v>153.53006046312601</v>
      </c>
      <c r="P105" s="18">
        <v>270.72276924179698</v>
      </c>
      <c r="Q105" s="18">
        <v>230.83648511314601</v>
      </c>
      <c r="R105" s="67">
        <v>265.05284320561498</v>
      </c>
      <c r="S105" s="64">
        <v>158.50177003902999</v>
      </c>
      <c r="T105" s="18">
        <v>258.04097385194399</v>
      </c>
      <c r="U105" s="18">
        <v>222.5148199356</v>
      </c>
      <c r="V105" s="67">
        <v>258.61009132639401</v>
      </c>
    </row>
    <row r="106" spans="14:22" x14ac:dyDescent="0.25">
      <c r="N106" s="28">
        <v>44196</v>
      </c>
      <c r="O106" s="64">
        <v>161.53418520414399</v>
      </c>
      <c r="P106" s="18">
        <v>273.04639061437302</v>
      </c>
      <c r="Q106" s="18">
        <v>241.158307118625</v>
      </c>
      <c r="R106" s="67">
        <v>276.281027401274</v>
      </c>
      <c r="S106" s="64">
        <v>161.38184969340199</v>
      </c>
      <c r="T106" s="18">
        <v>249.63336842455101</v>
      </c>
      <c r="U106" s="18">
        <v>227.56512228255201</v>
      </c>
      <c r="V106" s="67">
        <v>270.45947434316099</v>
      </c>
    </row>
    <row r="107" spans="14:22" x14ac:dyDescent="0.25">
      <c r="N107" s="28">
        <v>44286</v>
      </c>
      <c r="O107" s="64">
        <v>165.44967365798999</v>
      </c>
      <c r="P107" s="18">
        <v>279.69304579645899</v>
      </c>
      <c r="Q107" s="18">
        <v>249.18698462595199</v>
      </c>
      <c r="R107" s="67">
        <v>283.51439518791898</v>
      </c>
      <c r="S107" s="64">
        <v>164.438756478508</v>
      </c>
      <c r="T107" s="18">
        <v>237.958544305391</v>
      </c>
      <c r="U107" s="18">
        <v>233.23271933161601</v>
      </c>
      <c r="V107" s="67">
        <v>277.043885682677</v>
      </c>
    </row>
    <row r="108" spans="14:22" x14ac:dyDescent="0.25">
      <c r="N108" s="28">
        <v>44377</v>
      </c>
      <c r="O108" s="64">
        <v>171.33966363485999</v>
      </c>
      <c r="P108" s="18">
        <v>291.231108999203</v>
      </c>
      <c r="Q108" s="18">
        <v>260.381322780326</v>
      </c>
      <c r="R108" s="67">
        <v>295.79342476541598</v>
      </c>
      <c r="S108" s="64">
        <v>174.23354337153799</v>
      </c>
      <c r="T108" s="18">
        <v>249.874978472864</v>
      </c>
      <c r="U108" s="18">
        <v>244.19193204981701</v>
      </c>
      <c r="V108" s="67">
        <v>287.68842813869298</v>
      </c>
    </row>
    <row r="109" spans="14:22" x14ac:dyDescent="0.25">
      <c r="N109" s="28">
        <v>44469</v>
      </c>
      <c r="O109" s="64">
        <v>178.47615464296601</v>
      </c>
      <c r="P109" s="18">
        <v>307.06110307581901</v>
      </c>
      <c r="Q109" s="18">
        <v>271.13983845928499</v>
      </c>
      <c r="R109" s="67">
        <v>312.52297392171698</v>
      </c>
      <c r="S109" s="64">
        <v>184.41220666811799</v>
      </c>
      <c r="T109" s="18">
        <v>281.19058616248998</v>
      </c>
      <c r="U109" s="18">
        <v>263.75161306086602</v>
      </c>
      <c r="V109" s="67">
        <v>303.99656945053698</v>
      </c>
    </row>
    <row r="110" spans="14:22" x14ac:dyDescent="0.25">
      <c r="N110" s="28">
        <v>44561</v>
      </c>
      <c r="O110" s="64">
        <v>182.478994371672</v>
      </c>
      <c r="P110" s="18">
        <v>313.97732099336599</v>
      </c>
      <c r="Q110" s="18">
        <v>278.662548594469</v>
      </c>
      <c r="R110" s="67">
        <v>323.69492030428398</v>
      </c>
      <c r="S110" s="64">
        <v>189.14538129485101</v>
      </c>
      <c r="T110" s="18">
        <v>287.91335578724699</v>
      </c>
      <c r="U110" s="18">
        <v>280.07309853614902</v>
      </c>
      <c r="V110" s="67">
        <v>319.68759672585298</v>
      </c>
    </row>
    <row r="111" spans="14:22" x14ac:dyDescent="0.25">
      <c r="N111" s="28">
        <v>44651</v>
      </c>
      <c r="O111" s="64">
        <v>186.26919398192899</v>
      </c>
      <c r="P111" s="18">
        <v>315.24721502287298</v>
      </c>
      <c r="Q111" s="18">
        <v>292.22987276405001</v>
      </c>
      <c r="R111" s="67">
        <v>333.17324404107501</v>
      </c>
      <c r="S111" s="64">
        <v>193.35875663250499</v>
      </c>
      <c r="T111" s="18">
        <v>266.89373046048598</v>
      </c>
      <c r="U111" s="18">
        <v>290.74824705567897</v>
      </c>
      <c r="V111" s="67">
        <v>330.86470751608601</v>
      </c>
    </row>
    <row r="112" spans="14:22" x14ac:dyDescent="0.25">
      <c r="N112" s="28">
        <v>44742</v>
      </c>
      <c r="O112" s="64">
        <v>192.29945605194899</v>
      </c>
      <c r="P112" s="18">
        <v>328.36589166501801</v>
      </c>
      <c r="Q112" s="18">
        <v>310.03996652643099</v>
      </c>
      <c r="R112" s="67">
        <v>345.886924566375</v>
      </c>
      <c r="S112" s="64">
        <v>198.27816699761499</v>
      </c>
      <c r="T112" s="18">
        <v>251.436314559832</v>
      </c>
      <c r="U112" s="18">
        <v>300.44024996872002</v>
      </c>
      <c r="V112" s="67">
        <v>342.29804334416298</v>
      </c>
    </row>
    <row r="113" spans="14:22" x14ac:dyDescent="0.25">
      <c r="N113" s="28">
        <v>44834</v>
      </c>
      <c r="O113" s="64">
        <v>191.179034305785</v>
      </c>
      <c r="P113" s="18">
        <v>338.60324359987902</v>
      </c>
      <c r="Q113" s="18">
        <v>306.81537740853599</v>
      </c>
      <c r="R113" s="67">
        <v>341.20784971629502</v>
      </c>
      <c r="S113" s="64">
        <v>198.02509765589599</v>
      </c>
      <c r="T113" s="18">
        <v>242.44375981438199</v>
      </c>
      <c r="U113" s="18">
        <v>297.08613788231099</v>
      </c>
      <c r="V113" s="67">
        <v>341.042005049973</v>
      </c>
    </row>
    <row r="114" spans="14:22" x14ac:dyDescent="0.25">
      <c r="N114" s="28">
        <v>44926</v>
      </c>
      <c r="O114" s="64">
        <v>185.59520169989301</v>
      </c>
      <c r="P114" s="18">
        <v>332.45551481154098</v>
      </c>
      <c r="Q114" s="18">
        <v>297.73425157639298</v>
      </c>
      <c r="R114" s="67">
        <v>330.08341291919697</v>
      </c>
      <c r="S114" s="64">
        <v>190.21086735148299</v>
      </c>
      <c r="T114" s="18">
        <v>248.24192588851</v>
      </c>
      <c r="U114" s="18">
        <v>283.96654828754299</v>
      </c>
      <c r="V114" s="67">
        <v>318.33262513445999</v>
      </c>
    </row>
    <row r="115" spans="14:22" x14ac:dyDescent="0.25">
      <c r="N115" s="28">
        <v>45016</v>
      </c>
      <c r="O115" s="64">
        <v>185.882360620269</v>
      </c>
      <c r="P115" s="18">
        <v>324.24447385694998</v>
      </c>
      <c r="Q115" s="18">
        <v>303.64419088511602</v>
      </c>
      <c r="R115" s="67">
        <v>334.014040940754</v>
      </c>
      <c r="S115" s="64">
        <v>182.614309272806</v>
      </c>
      <c r="T115" s="18">
        <v>256.40585507459798</v>
      </c>
      <c r="U115" s="18">
        <v>273.45308654276897</v>
      </c>
      <c r="V115" s="67">
        <v>302.44088332183998</v>
      </c>
    </row>
    <row r="116" spans="14:22" x14ac:dyDescent="0.25">
      <c r="N116" s="28">
        <v>45107</v>
      </c>
      <c r="O116" s="64">
        <v>193.166112025031</v>
      </c>
      <c r="P116" s="18">
        <v>329.615031309323</v>
      </c>
      <c r="Q116" s="18">
        <v>311.76860384222999</v>
      </c>
      <c r="R116" s="67">
        <v>345.42910680037397</v>
      </c>
      <c r="S116" s="64">
        <v>178.26289214353</v>
      </c>
      <c r="T116" s="18">
        <v>253.63756239070901</v>
      </c>
      <c r="U116" s="18">
        <v>266.17419857070303</v>
      </c>
      <c r="V116" s="67">
        <v>306.64734272994201</v>
      </c>
    </row>
    <row r="117" spans="14:22" x14ac:dyDescent="0.25">
      <c r="N117" s="28">
        <v>45199</v>
      </c>
      <c r="O117" s="64">
        <v>197.373290230571</v>
      </c>
      <c r="P117" s="18">
        <v>335.06599765447601</v>
      </c>
      <c r="Q117" s="18">
        <v>311.48975916593201</v>
      </c>
      <c r="R117" s="67">
        <v>343.05766549971099</v>
      </c>
      <c r="S117" s="64">
        <v>178.11237083921</v>
      </c>
      <c r="T117" s="18">
        <v>262.30758447572998</v>
      </c>
      <c r="U117" s="18">
        <v>260.81714609343402</v>
      </c>
      <c r="V117" s="67">
        <v>299.00421828624502</v>
      </c>
    </row>
    <row r="118" spans="14:22" x14ac:dyDescent="0.25">
      <c r="N118" s="28">
        <v>45291</v>
      </c>
      <c r="O118" s="64">
        <v>194.20471646087299</v>
      </c>
      <c r="P118" s="18">
        <v>328.71445754062199</v>
      </c>
      <c r="Q118" s="18">
        <v>309.59705941093</v>
      </c>
      <c r="R118" s="67">
        <v>333.78181990601598</v>
      </c>
      <c r="S118" s="64">
        <v>176.80911614206099</v>
      </c>
      <c r="T118" s="18">
        <v>260.86933456215002</v>
      </c>
      <c r="U118" s="18">
        <v>252.46785607570001</v>
      </c>
      <c r="V118" s="67">
        <v>276.400807578262</v>
      </c>
    </row>
    <row r="119" spans="14:22" x14ac:dyDescent="0.25">
      <c r="N119" s="28">
        <v>45382</v>
      </c>
      <c r="O119" s="64">
        <v>193.52127577298401</v>
      </c>
      <c r="P119" s="18">
        <v>329.54250161407299</v>
      </c>
      <c r="Q119" s="18">
        <v>316.91401343168002</v>
      </c>
      <c r="R119" s="67">
        <v>332.73950572476798</v>
      </c>
      <c r="S119" s="64">
        <v>168.985212626801</v>
      </c>
      <c r="T119" s="18">
        <v>241.26833373286499</v>
      </c>
      <c r="U119" s="18">
        <v>243.956172946739</v>
      </c>
      <c r="V119" s="67">
        <v>267.23373289832602</v>
      </c>
    </row>
    <row r="120" spans="14:22" x14ac:dyDescent="0.25">
      <c r="N120" s="28">
        <v>45473</v>
      </c>
      <c r="O120" s="64">
        <v>196.00411813464601</v>
      </c>
      <c r="P120" s="18">
        <v>343.16307525285299</v>
      </c>
      <c r="Q120" s="18">
        <v>325.24700680168701</v>
      </c>
      <c r="R120" s="67">
        <v>330.50337247005098</v>
      </c>
      <c r="S120" s="64">
        <v>168.556662768466</v>
      </c>
      <c r="T120" s="18">
        <v>224.684903119409</v>
      </c>
      <c r="U120" s="18">
        <v>245.48964870340899</v>
      </c>
      <c r="V120" s="67">
        <v>265.35658421664101</v>
      </c>
    </row>
    <row r="121" spans="14:22" x14ac:dyDescent="0.25">
      <c r="N121" s="28">
        <v>45565</v>
      </c>
      <c r="O121" s="64">
        <v>196.79477820390201</v>
      </c>
      <c r="P121" s="18">
        <v>349.12662537990599</v>
      </c>
      <c r="Q121" s="18">
        <v>322.24805106117498</v>
      </c>
      <c r="R121" s="67">
        <v>327.701087362637</v>
      </c>
      <c r="S121" s="64">
        <v>172.191474609306</v>
      </c>
      <c r="T121" s="18">
        <v>220.252694391082</v>
      </c>
      <c r="U121" s="18">
        <v>250.44784104329</v>
      </c>
      <c r="V121" s="67">
        <v>265.00710613807001</v>
      </c>
    </row>
    <row r="122" spans="14:22" x14ac:dyDescent="0.25">
      <c r="N122" s="28">
        <v>45657</v>
      </c>
      <c r="O122" s="64">
        <v>197.57539563668499</v>
      </c>
      <c r="P122" s="18">
        <v>342.80392022027797</v>
      </c>
      <c r="Q122" s="18">
        <v>317.840717369326</v>
      </c>
      <c r="R122" s="67">
        <v>329.56214589388202</v>
      </c>
      <c r="S122" s="64">
        <v>172.34316852626199</v>
      </c>
      <c r="T122" s="18">
        <v>223.76802904037001</v>
      </c>
      <c r="U122" s="18">
        <v>251.54165829573</v>
      </c>
      <c r="V122" s="67">
        <v>270.82449810500799</v>
      </c>
    </row>
    <row r="123" spans="14:22" x14ac:dyDescent="0.25">
      <c r="N123" s="28">
        <v>45747</v>
      </c>
      <c r="O123" s="64">
        <v>199.19304467049699</v>
      </c>
      <c r="P123" s="18">
        <v>338.249426108021</v>
      </c>
      <c r="Q123" s="18">
        <v>321.00314234037899</v>
      </c>
      <c r="R123" s="67">
        <v>332.33732348177602</v>
      </c>
      <c r="S123" s="64">
        <v>176.17061195330601</v>
      </c>
      <c r="T123" s="18">
        <v>226.061878926822</v>
      </c>
      <c r="U123" s="18">
        <v>249.95475535675899</v>
      </c>
      <c r="V123" s="67">
        <v>267.11382508983002</v>
      </c>
    </row>
    <row r="124" spans="14:22" x14ac:dyDescent="0.25">
      <c r="N124" s="28">
        <v>45838</v>
      </c>
      <c r="O124" s="64">
        <v>196.62681067052199</v>
      </c>
      <c r="P124" s="18">
        <v>337.280833495438</v>
      </c>
      <c r="Q124" s="18">
        <v>326.38386390281198</v>
      </c>
      <c r="R124" s="67">
        <v>328.21551164311199</v>
      </c>
      <c r="S124" s="64">
        <v>176.91046890684399</v>
      </c>
      <c r="T124" s="18">
        <v>227.25255007368901</v>
      </c>
      <c r="U124" s="18">
        <v>247.14742419486399</v>
      </c>
      <c r="V124" s="67">
        <v>262.28761771658799</v>
      </c>
    </row>
    <row r="125" spans="14:22" x14ac:dyDescent="0.25">
      <c r="N125" s="71"/>
      <c r="O125" s="156" t="s">
        <v>17</v>
      </c>
      <c r="P125" s="157" t="s">
        <v>18</v>
      </c>
      <c r="Q125" s="157" t="s">
        <v>19</v>
      </c>
      <c r="R125" s="159" t="s">
        <v>20</v>
      </c>
      <c r="S125" s="156" t="s">
        <v>17</v>
      </c>
      <c r="T125" s="157" t="s">
        <v>18</v>
      </c>
      <c r="U125" s="157" t="s">
        <v>19</v>
      </c>
      <c r="V125" s="159" t="s">
        <v>20</v>
      </c>
    </row>
    <row r="126" spans="14:22" x14ac:dyDescent="0.25">
      <c r="N126" s="127" t="s">
        <v>129</v>
      </c>
      <c r="O126" s="155">
        <f t="shared" ref="O126:V131" si="0">O119/O118-1</f>
        <v>-3.5191765696723776E-3</v>
      </c>
      <c r="P126" s="155">
        <f t="shared" si="0"/>
        <v>2.519037585527073E-3</v>
      </c>
      <c r="Q126" s="155">
        <f t="shared" si="0"/>
        <v>2.3633796892877479E-2</v>
      </c>
      <c r="R126" s="155">
        <f t="shared" si="0"/>
        <v>-3.1227410214896834E-3</v>
      </c>
      <c r="S126" s="155">
        <f t="shared" si="0"/>
        <v>-4.4250566294182003E-2</v>
      </c>
      <c r="T126" s="155">
        <f t="shared" si="0"/>
        <v>-7.5137236280315878E-2</v>
      </c>
      <c r="U126" s="155">
        <f t="shared" si="0"/>
        <v>-3.3713928027371831E-2</v>
      </c>
      <c r="V126" s="155">
        <f t="shared" si="0"/>
        <v>-3.3165875166049741E-2</v>
      </c>
    </row>
    <row r="127" spans="14:22" x14ac:dyDescent="0.25">
      <c r="N127" s="127" t="s">
        <v>129</v>
      </c>
      <c r="O127" s="155">
        <f t="shared" si="0"/>
        <v>1.2829816007282613E-2</v>
      </c>
      <c r="P127" s="155">
        <f t="shared" si="0"/>
        <v>4.1331766227626243E-2</v>
      </c>
      <c r="Q127" s="155">
        <f t="shared" si="0"/>
        <v>2.6294177653344519E-2</v>
      </c>
      <c r="R127" s="155">
        <f t="shared" si="0"/>
        <v>-6.7203719914360471E-3</v>
      </c>
      <c r="S127" s="155">
        <f t="shared" si="0"/>
        <v>-2.5360198781502197E-3</v>
      </c>
      <c r="T127" s="155">
        <f t="shared" si="0"/>
        <v>-6.873438530817455E-2</v>
      </c>
      <c r="U127" s="155">
        <f t="shared" si="0"/>
        <v>6.2858657690321174E-3</v>
      </c>
      <c r="V127" s="155">
        <f t="shared" si="0"/>
        <v>-7.0243702444526823E-3</v>
      </c>
    </row>
    <row r="128" spans="14:22" x14ac:dyDescent="0.25">
      <c r="N128" s="127" t="s">
        <v>129</v>
      </c>
      <c r="O128" s="155">
        <f t="shared" si="0"/>
        <v>4.0338951894514086E-3</v>
      </c>
      <c r="P128" s="155">
        <f t="shared" si="0"/>
        <v>1.7378181270403026E-2</v>
      </c>
      <c r="Q128" s="155">
        <f t="shared" si="0"/>
        <v>-9.2205483149628842E-3</v>
      </c>
      <c r="R128" s="155">
        <f t="shared" si="0"/>
        <v>-8.4788396755858253E-3</v>
      </c>
      <c r="S128" s="155">
        <f t="shared" si="0"/>
        <v>2.156433202425756E-2</v>
      </c>
      <c r="T128" s="155">
        <f t="shared" si="0"/>
        <v>-1.9726330816145166E-2</v>
      </c>
      <c r="U128" s="155">
        <f t="shared" si="0"/>
        <v>2.019715440577019E-2</v>
      </c>
      <c r="V128" s="155">
        <f t="shared" si="0"/>
        <v>-1.3170130283470804E-3</v>
      </c>
    </row>
    <row r="129" spans="14:22" x14ac:dyDescent="0.25">
      <c r="N129" s="127" t="s">
        <v>129</v>
      </c>
      <c r="O129" s="155">
        <f t="shared" si="0"/>
        <v>3.966657245214833E-3</v>
      </c>
      <c r="P129" s="155">
        <f t="shared" si="0"/>
        <v>-1.8110062939908689E-2</v>
      </c>
      <c r="Q129" s="155">
        <f t="shared" si="0"/>
        <v>-1.3676835832941325E-2</v>
      </c>
      <c r="R129" s="155">
        <f t="shared" si="0"/>
        <v>5.6791344399340637E-3</v>
      </c>
      <c r="S129" s="155">
        <f t="shared" si="0"/>
        <v>8.8096067067300332E-4</v>
      </c>
      <c r="T129" s="155">
        <f t="shared" si="0"/>
        <v>1.5960461500853063E-2</v>
      </c>
      <c r="U129" s="155">
        <f t="shared" si="0"/>
        <v>4.3674453246771439E-3</v>
      </c>
      <c r="V129" s="155">
        <f t="shared" si="0"/>
        <v>2.1951833864813697E-2</v>
      </c>
    </row>
    <row r="130" spans="14:22" x14ac:dyDescent="0.25">
      <c r="N130" s="127" t="s">
        <v>129</v>
      </c>
      <c r="O130" s="155">
        <f t="shared" si="0"/>
        <v>8.1875024397604079E-3</v>
      </c>
      <c r="P130" s="155">
        <f t="shared" si="0"/>
        <v>-1.3286003582836381E-2</v>
      </c>
      <c r="Q130" s="155">
        <f t="shared" si="0"/>
        <v>9.9497163145976231E-3</v>
      </c>
      <c r="R130" s="155">
        <f t="shared" si="0"/>
        <v>8.4208020322442678E-3</v>
      </c>
      <c r="S130" s="155">
        <f t="shared" si="0"/>
        <v>2.2208268884535309E-2</v>
      </c>
      <c r="T130" s="155">
        <f t="shared" si="0"/>
        <v>1.0251017074642821E-2</v>
      </c>
      <c r="U130" s="155">
        <f t="shared" si="0"/>
        <v>-6.3087082661485994E-3</v>
      </c>
      <c r="V130" s="155">
        <f t="shared" si="0"/>
        <v>-1.3701393489665814E-2</v>
      </c>
    </row>
    <row r="131" spans="14:22" x14ac:dyDescent="0.25">
      <c r="N131" s="127" t="str">
        <f>"QTR "&amp;YEAR(N124)&amp;"Q"&amp;(MONTH(N124)/3)</f>
        <v>QTR 2025Q2</v>
      </c>
      <c r="O131" s="155">
        <f t="shared" si="0"/>
        <v>-1.2883150635204288E-2</v>
      </c>
      <c r="P131" s="155">
        <f t="shared" si="0"/>
        <v>-2.8635454721324116E-3</v>
      </c>
      <c r="Q131" s="155">
        <f t="shared" si="0"/>
        <v>1.6762208379653476E-2</v>
      </c>
      <c r="R131" s="155">
        <f t="shared" si="0"/>
        <v>-1.2402494536218001E-2</v>
      </c>
      <c r="S131" s="155">
        <f t="shared" si="0"/>
        <v>4.1996615969868145E-3</v>
      </c>
      <c r="T131" s="155">
        <f t="shared" si="0"/>
        <v>5.2670142905979489E-3</v>
      </c>
      <c r="U131" s="155">
        <f t="shared" si="0"/>
        <v>-1.1231357282593502E-2</v>
      </c>
      <c r="V131" s="155">
        <f t="shared" si="0"/>
        <v>-1.8067980463455924E-2</v>
      </c>
    </row>
    <row r="132" spans="14:22" x14ac:dyDescent="0.25">
      <c r="N132" s="71">
        <v>43008</v>
      </c>
      <c r="O132" s="156" t="s">
        <v>75</v>
      </c>
      <c r="P132" s="157" t="s">
        <v>75</v>
      </c>
      <c r="Q132" s="157" t="s">
        <v>75</v>
      </c>
      <c r="R132" s="157" t="s">
        <v>75</v>
      </c>
      <c r="S132" s="157" t="s">
        <v>75</v>
      </c>
      <c r="T132" s="157" t="s">
        <v>75</v>
      </c>
      <c r="U132" s="157" t="s">
        <v>75</v>
      </c>
      <c r="V132" s="157" t="s">
        <v>75</v>
      </c>
    </row>
    <row r="133" spans="14:22" x14ac:dyDescent="0.25">
      <c r="N133" s="71">
        <v>43100</v>
      </c>
      <c r="O133" s="156" t="s">
        <v>75</v>
      </c>
      <c r="P133" s="157" t="s">
        <v>75</v>
      </c>
      <c r="Q133" s="157" t="s">
        <v>75</v>
      </c>
      <c r="R133" s="157" t="s">
        <v>75</v>
      </c>
      <c r="S133" s="157" t="s">
        <v>75</v>
      </c>
      <c r="T133" s="157" t="s">
        <v>75</v>
      </c>
      <c r="U133" s="157" t="s">
        <v>75</v>
      </c>
      <c r="V133" s="157" t="s">
        <v>75</v>
      </c>
    </row>
    <row r="134" spans="14:22" x14ac:dyDescent="0.25">
      <c r="N134" s="127" t="s">
        <v>131</v>
      </c>
      <c r="O134" s="155">
        <f t="shared" ref="O134:V139" si="1">O119/O115-1</f>
        <v>4.1095427921319594E-2</v>
      </c>
      <c r="P134" s="155">
        <f t="shared" si="1"/>
        <v>1.6339608487700552E-2</v>
      </c>
      <c r="Q134" s="155">
        <f t="shared" si="1"/>
        <v>4.3701881823863475E-2</v>
      </c>
      <c r="R134" s="155">
        <f t="shared" si="1"/>
        <v>-3.8158132885559581E-3</v>
      </c>
      <c r="S134" s="155">
        <f t="shared" si="1"/>
        <v>-7.4633234932562686E-2</v>
      </c>
      <c r="T134" s="155">
        <f t="shared" si="1"/>
        <v>-5.9037346621156228E-2</v>
      </c>
      <c r="U134" s="155">
        <f t="shared" si="1"/>
        <v>-0.107868278134855</v>
      </c>
      <c r="V134" s="155">
        <f t="shared" si="1"/>
        <v>-0.11641002379314092</v>
      </c>
    </row>
    <row r="135" spans="14:22" x14ac:dyDescent="0.25">
      <c r="N135" s="127" t="s">
        <v>131</v>
      </c>
      <c r="O135" s="155">
        <f t="shared" si="1"/>
        <v>1.469204965541393E-2</v>
      </c>
      <c r="P135" s="155">
        <f t="shared" si="1"/>
        <v>4.1102627782821033E-2</v>
      </c>
      <c r="Q135" s="155">
        <f t="shared" si="1"/>
        <v>4.3232072740325478E-2</v>
      </c>
      <c r="R135" s="155">
        <f t="shared" si="1"/>
        <v>-4.3209254913624595E-2</v>
      </c>
      <c r="S135" s="155">
        <f t="shared" si="1"/>
        <v>-5.4448961633860038E-2</v>
      </c>
      <c r="T135" s="155">
        <f t="shared" si="1"/>
        <v>-0.11414973002579432</v>
      </c>
      <c r="U135" s="155">
        <f t="shared" si="1"/>
        <v>-7.7710574422184875E-2</v>
      </c>
      <c r="V135" s="155">
        <f t="shared" si="1"/>
        <v>-0.13465226258185747</v>
      </c>
    </row>
    <row r="136" spans="14:22" x14ac:dyDescent="0.25">
      <c r="N136" s="127" t="s">
        <v>131</v>
      </c>
      <c r="O136" s="155">
        <f t="shared" si="1"/>
        <v>-2.9310552911854248E-3</v>
      </c>
      <c r="P136" s="155">
        <f t="shared" si="1"/>
        <v>4.1963755868566155E-2</v>
      </c>
      <c r="Q136" s="155">
        <f t="shared" si="1"/>
        <v>3.4538188106248313E-2</v>
      </c>
      <c r="R136" s="155">
        <f t="shared" si="1"/>
        <v>-4.4763839090157131E-2</v>
      </c>
      <c r="S136" s="155">
        <f t="shared" si="1"/>
        <v>-3.3242476095324491E-2</v>
      </c>
      <c r="T136" s="155">
        <f t="shared" si="1"/>
        <v>-0.1603266263486145</v>
      </c>
      <c r="U136" s="155">
        <f t="shared" si="1"/>
        <v>-3.9756991461095792E-2</v>
      </c>
      <c r="V136" s="155">
        <f t="shared" si="1"/>
        <v>-0.11370111212153078</v>
      </c>
    </row>
    <row r="137" spans="14:22" x14ac:dyDescent="0.25">
      <c r="N137" s="127" t="s">
        <v>131</v>
      </c>
      <c r="O137" s="155">
        <f t="shared" si="1"/>
        <v>1.7356319852773083E-2</v>
      </c>
      <c r="P137" s="155">
        <f t="shared" si="1"/>
        <v>4.2862315168826548E-2</v>
      </c>
      <c r="Q137" s="155">
        <f t="shared" si="1"/>
        <v>2.6627055095682195E-2</v>
      </c>
      <c r="R137" s="155">
        <f t="shared" si="1"/>
        <v>-1.26420127175354E-2</v>
      </c>
      <c r="S137" s="155">
        <f t="shared" si="1"/>
        <v>-2.5258582324515055E-2</v>
      </c>
      <c r="T137" s="155">
        <f t="shared" si="1"/>
        <v>-0.1422217969162678</v>
      </c>
      <c r="U137" s="155">
        <f t="shared" si="1"/>
        <v>-3.6685770393372064E-3</v>
      </c>
      <c r="V137" s="155">
        <f t="shared" si="1"/>
        <v>-2.0174722071588325E-2</v>
      </c>
    </row>
    <row r="138" spans="14:22" x14ac:dyDescent="0.25">
      <c r="N138" s="127" t="s">
        <v>131</v>
      </c>
      <c r="O138" s="155">
        <f t="shared" si="1"/>
        <v>2.9308244661255811E-2</v>
      </c>
      <c r="P138" s="155">
        <f t="shared" si="1"/>
        <v>2.6421249008252934E-2</v>
      </c>
      <c r="Q138" s="155">
        <f t="shared" si="1"/>
        <v>1.2902960220724013E-2</v>
      </c>
      <c r="R138" s="155">
        <f t="shared" si="1"/>
        <v>-1.208700007280239E-3</v>
      </c>
      <c r="S138" s="155">
        <f t="shared" si="1"/>
        <v>4.2520876322910794E-2</v>
      </c>
      <c r="T138" s="155">
        <f t="shared" si="1"/>
        <v>-6.3027147287715524E-2</v>
      </c>
      <c r="U138" s="155">
        <f t="shared" si="1"/>
        <v>2.4588770751579281E-2</v>
      </c>
      <c r="V138" s="155">
        <f t="shared" si="1"/>
        <v>-4.4870012178299667E-4</v>
      </c>
    </row>
    <row r="139" spans="14:22" x14ac:dyDescent="0.25">
      <c r="N139" s="127" t="str">
        <f>"Y/Y "&amp;RIGHT(N131,4)</f>
        <v>Y/Y 25Q2</v>
      </c>
      <c r="O139" s="155">
        <f>O124/O120-1</f>
        <v>3.1769359838054179E-3</v>
      </c>
      <c r="P139" s="155">
        <f t="shared" si="1"/>
        <v>-1.7141243279396479E-2</v>
      </c>
      <c r="Q139" s="155">
        <f t="shared" si="1"/>
        <v>3.4953652988363171E-3</v>
      </c>
      <c r="R139" s="155">
        <f t="shared" si="1"/>
        <v>-6.9223524402804992E-3</v>
      </c>
      <c r="S139" s="155">
        <f t="shared" si="1"/>
        <v>4.9560818309822618E-2</v>
      </c>
      <c r="T139" s="155">
        <f t="shared" si="1"/>
        <v>1.1427768037069352E-2</v>
      </c>
      <c r="U139" s="155">
        <f t="shared" si="1"/>
        <v>6.752934391371701E-3</v>
      </c>
      <c r="V139" s="155">
        <f t="shared" si="1"/>
        <v>-1.1565443190765023E-2</v>
      </c>
    </row>
    <row r="140" spans="14:22" x14ac:dyDescent="0.25">
      <c r="N140" s="71"/>
      <c r="O140" s="156"/>
      <c r="P140" s="157"/>
      <c r="Q140" s="157"/>
      <c r="R140" s="157"/>
      <c r="S140" s="157"/>
      <c r="T140" s="157"/>
      <c r="U140" s="157"/>
      <c r="V140" s="157"/>
    </row>
    <row r="141" spans="14:22" x14ac:dyDescent="0.25">
      <c r="N141" s="71" t="s">
        <v>100</v>
      </c>
      <c r="O141" s="156">
        <f>MIN($O$59:$O$74)</f>
        <v>87.390418401854006</v>
      </c>
      <c r="P141" s="156">
        <f>MIN($P$59:$P$74)</f>
        <v>148.08353984000101</v>
      </c>
      <c r="Q141" s="156">
        <f>MIN($Q$59:$Q$74)</f>
        <v>119.19018749544399</v>
      </c>
      <c r="R141" s="156">
        <f>MIN($R$59:$R$74)</f>
        <v>119.12509336196101</v>
      </c>
      <c r="S141" s="156">
        <f t="shared" ref="S141:V141" si="2">MIN($R$59:$R$74)</f>
        <v>119.12509336196101</v>
      </c>
      <c r="T141" s="156">
        <f t="shared" si="2"/>
        <v>119.12509336196101</v>
      </c>
      <c r="U141" s="156">
        <f t="shared" si="2"/>
        <v>119.12509336196101</v>
      </c>
      <c r="V141" s="156">
        <f t="shared" si="2"/>
        <v>119.12509336196101</v>
      </c>
    </row>
    <row r="142" spans="14:22" x14ac:dyDescent="0.25">
      <c r="N142" s="71" t="s">
        <v>101</v>
      </c>
      <c r="O142" s="155">
        <f t="shared" ref="O142:V142" si="3">O124/O141-1</f>
        <v>1.2499813396745392</v>
      </c>
      <c r="P142" s="155">
        <f t="shared" si="3"/>
        <v>1.2776389182744952</v>
      </c>
      <c r="Q142" s="155">
        <f t="shared" si="3"/>
        <v>1.7383450832753149</v>
      </c>
      <c r="R142" s="155">
        <f t="shared" si="3"/>
        <v>1.7552172458394706</v>
      </c>
      <c r="S142" s="155">
        <f t="shared" si="3"/>
        <v>0.48508147120021472</v>
      </c>
      <c r="T142" s="155">
        <f t="shared" si="3"/>
        <v>0.90767993258299717</v>
      </c>
      <c r="U142" s="155">
        <f t="shared" si="3"/>
        <v>1.0746881888596533</v>
      </c>
      <c r="V142" s="155">
        <f t="shared" si="3"/>
        <v>1.2017831030749195</v>
      </c>
    </row>
    <row r="143" spans="14:22" x14ac:dyDescent="0.25">
      <c r="N143" s="28"/>
    </row>
    <row r="144" spans="14:22" x14ac:dyDescent="0.25">
      <c r="N144" s="28"/>
    </row>
    <row r="145" spans="14:14" x14ac:dyDescent="0.25">
      <c r="N145" s="28"/>
    </row>
    <row r="146" spans="14:14" x14ac:dyDescent="0.25">
      <c r="N146" s="28"/>
    </row>
    <row r="147" spans="14:14" x14ac:dyDescent="0.25">
      <c r="N147" s="28"/>
    </row>
    <row r="148" spans="14:14" x14ac:dyDescent="0.25">
      <c r="N148" s="28"/>
    </row>
    <row r="149" spans="14:14" x14ac:dyDescent="0.25">
      <c r="N149" s="28"/>
    </row>
    <row r="150" spans="14:14" x14ac:dyDescent="0.25">
      <c r="N150" s="28"/>
    </row>
    <row r="151" spans="14:14" x14ac:dyDescent="0.25">
      <c r="N151" s="28"/>
    </row>
    <row r="152" spans="14:14" x14ac:dyDescent="0.25">
      <c r="N152" s="28"/>
    </row>
    <row r="153" spans="14:14" x14ac:dyDescent="0.25">
      <c r="N153" s="28"/>
    </row>
    <row r="154" spans="14:14" x14ac:dyDescent="0.25">
      <c r="N154" s="28"/>
    </row>
    <row r="155" spans="14:14" x14ac:dyDescent="0.25">
      <c r="N155" s="28"/>
    </row>
    <row r="156" spans="14:14" x14ac:dyDescent="0.25">
      <c r="N156" s="28"/>
    </row>
    <row r="157" spans="14:14" x14ac:dyDescent="0.25">
      <c r="N157" s="28"/>
    </row>
    <row r="158" spans="14:14" x14ac:dyDescent="0.25">
      <c r="N158" s="28"/>
    </row>
    <row r="159" spans="14:14" x14ac:dyDescent="0.25">
      <c r="N159" s="28"/>
    </row>
    <row r="160" spans="14:14" x14ac:dyDescent="0.25">
      <c r="N160" s="28"/>
    </row>
    <row r="161" spans="14:14" x14ac:dyDescent="0.25">
      <c r="N161" s="28"/>
    </row>
    <row r="162" spans="14:14" x14ac:dyDescent="0.25">
      <c r="N162" s="28"/>
    </row>
    <row r="163" spans="14:14" x14ac:dyDescent="0.25">
      <c r="N163" s="28"/>
    </row>
    <row r="164" spans="14:14" x14ac:dyDescent="0.25">
      <c r="N164" s="28"/>
    </row>
    <row r="165" spans="14:14" x14ac:dyDescent="0.25">
      <c r="N165" s="28"/>
    </row>
    <row r="166" spans="14:14" x14ac:dyDescent="0.25">
      <c r="N166" s="28"/>
    </row>
    <row r="167" spans="14:14" x14ac:dyDescent="0.25">
      <c r="N167" s="28"/>
    </row>
    <row r="168" spans="14:14" x14ac:dyDescent="0.25">
      <c r="N168" s="28"/>
    </row>
    <row r="169" spans="14:14" x14ac:dyDescent="0.25">
      <c r="N169" s="28"/>
    </row>
    <row r="170" spans="14:14" x14ac:dyDescent="0.25">
      <c r="N170" s="28"/>
    </row>
    <row r="171" spans="14:14" x14ac:dyDescent="0.25">
      <c r="N171" s="28"/>
    </row>
    <row r="172" spans="14:14" x14ac:dyDescent="0.25">
      <c r="N172" s="28"/>
    </row>
    <row r="173" spans="14:14" x14ac:dyDescent="0.25">
      <c r="N173" s="28"/>
    </row>
    <row r="174" spans="14:14" x14ac:dyDescent="0.25">
      <c r="N174" s="28"/>
    </row>
    <row r="175" spans="14:14" x14ac:dyDescent="0.25">
      <c r="N175" s="28"/>
    </row>
    <row r="176" spans="14:14" x14ac:dyDescent="0.25">
      <c r="N176" s="28"/>
    </row>
    <row r="177" spans="14:14" x14ac:dyDescent="0.25">
      <c r="N177" s="28"/>
    </row>
    <row r="178" spans="14:14" x14ac:dyDescent="0.25">
      <c r="N178" s="28"/>
    </row>
    <row r="179" spans="14:14" x14ac:dyDescent="0.25">
      <c r="N179" s="28"/>
    </row>
    <row r="180" spans="14:14" x14ac:dyDescent="0.25">
      <c r="N180" s="28"/>
    </row>
    <row r="181" spans="14:14" x14ac:dyDescent="0.25">
      <c r="N181" s="28"/>
    </row>
    <row r="182" spans="14:14" x14ac:dyDescent="0.25">
      <c r="N182" s="28"/>
    </row>
    <row r="183" spans="14:14" x14ac:dyDescent="0.25">
      <c r="N183" s="28"/>
    </row>
    <row r="184" spans="14:14" x14ac:dyDescent="0.25">
      <c r="N184" s="28"/>
    </row>
    <row r="185" spans="14:14" x14ac:dyDescent="0.25">
      <c r="N185" s="28"/>
    </row>
    <row r="186" spans="14:14" x14ac:dyDescent="0.25">
      <c r="N186" s="28"/>
    </row>
    <row r="187" spans="14:14" x14ac:dyDescent="0.25">
      <c r="N187" s="28"/>
    </row>
    <row r="188" spans="14:14" x14ac:dyDescent="0.25">
      <c r="N188" s="28"/>
    </row>
    <row r="189" spans="14:14" x14ac:dyDescent="0.25">
      <c r="N189" s="28"/>
    </row>
    <row r="190" spans="14:14" x14ac:dyDescent="0.25">
      <c r="N190" s="28"/>
    </row>
    <row r="191" spans="14:14" x14ac:dyDescent="0.25">
      <c r="N191" s="28"/>
    </row>
    <row r="192" spans="14:14" x14ac:dyDescent="0.25">
      <c r="N192" s="28"/>
    </row>
    <row r="193" spans="14:14" x14ac:dyDescent="0.25">
      <c r="N193" s="28"/>
    </row>
    <row r="194" spans="14:14" x14ac:dyDescent="0.25">
      <c r="N194" s="28"/>
    </row>
    <row r="195" spans="14:14" x14ac:dyDescent="0.25">
      <c r="N195" s="28"/>
    </row>
    <row r="196" spans="14:14" x14ac:dyDescent="0.25">
      <c r="N196" s="28"/>
    </row>
    <row r="197" spans="14:14" x14ac:dyDescent="0.25">
      <c r="N197" s="28"/>
    </row>
    <row r="198" spans="14:14" x14ac:dyDescent="0.25">
      <c r="N198" s="28"/>
    </row>
    <row r="199" spans="14:14" x14ac:dyDescent="0.25">
      <c r="N199" s="28"/>
    </row>
    <row r="200" spans="14:14" x14ac:dyDescent="0.25">
      <c r="N200" s="28"/>
    </row>
    <row r="201" spans="14:14" x14ac:dyDescent="0.25">
      <c r="N201" s="28"/>
    </row>
    <row r="202" spans="14:14" x14ac:dyDescent="0.25">
      <c r="N202" s="28"/>
    </row>
    <row r="203" spans="14:14" x14ac:dyDescent="0.25">
      <c r="N203" s="28"/>
    </row>
    <row r="204" spans="14:14" x14ac:dyDescent="0.25">
      <c r="N204" s="28"/>
    </row>
    <row r="205" spans="14:14" x14ac:dyDescent="0.25">
      <c r="N205" s="28"/>
    </row>
    <row r="206" spans="14:14" x14ac:dyDescent="0.25">
      <c r="N206" s="28"/>
    </row>
    <row r="207" spans="14:14" x14ac:dyDescent="0.25">
      <c r="N207" s="28"/>
    </row>
    <row r="208" spans="14:14" x14ac:dyDescent="0.25">
      <c r="N208" s="28"/>
    </row>
    <row r="209" spans="14:14" x14ac:dyDescent="0.25">
      <c r="N209" s="28"/>
    </row>
    <row r="210" spans="14:14" x14ac:dyDescent="0.25">
      <c r="N210" s="28"/>
    </row>
    <row r="211" spans="14:14" x14ac:dyDescent="0.25">
      <c r="N211" s="28"/>
    </row>
    <row r="212" spans="14:14" x14ac:dyDescent="0.25">
      <c r="N212" s="28"/>
    </row>
    <row r="213" spans="14:14" x14ac:dyDescent="0.25">
      <c r="N213" s="28"/>
    </row>
    <row r="214" spans="14:14" x14ac:dyDescent="0.25">
      <c r="N214" s="28"/>
    </row>
    <row r="215" spans="14:14" x14ac:dyDescent="0.25">
      <c r="N215" s="28"/>
    </row>
    <row r="216" spans="14:14" x14ac:dyDescent="0.25">
      <c r="N216" s="28"/>
    </row>
    <row r="217" spans="14:14" x14ac:dyDescent="0.25">
      <c r="N217" s="28"/>
    </row>
    <row r="218" spans="14:14" x14ac:dyDescent="0.25">
      <c r="N218" s="28"/>
    </row>
    <row r="219" spans="14:14" x14ac:dyDescent="0.25">
      <c r="N219" s="28"/>
    </row>
    <row r="220" spans="14:14" x14ac:dyDescent="0.25">
      <c r="N220" s="28"/>
    </row>
    <row r="221" spans="14:14" x14ac:dyDescent="0.25">
      <c r="N221" s="28"/>
    </row>
    <row r="222" spans="14:14" x14ac:dyDescent="0.25">
      <c r="N222" s="28"/>
    </row>
    <row r="223" spans="14:14" x14ac:dyDescent="0.25">
      <c r="N223" s="28"/>
    </row>
    <row r="224" spans="14:14" x14ac:dyDescent="0.25">
      <c r="N224" s="28"/>
    </row>
    <row r="225" spans="14:14" x14ac:dyDescent="0.25">
      <c r="N225" s="28"/>
    </row>
    <row r="226" spans="14:14" x14ac:dyDescent="0.25">
      <c r="N226" s="28"/>
    </row>
    <row r="227" spans="14:14" x14ac:dyDescent="0.25">
      <c r="N227" s="28"/>
    </row>
    <row r="228" spans="14:14" x14ac:dyDescent="0.25">
      <c r="N228" s="28"/>
    </row>
    <row r="229" spans="14:14" x14ac:dyDescent="0.25">
      <c r="N229" s="28"/>
    </row>
    <row r="230" spans="14:14" x14ac:dyDescent="0.25">
      <c r="N230" s="28"/>
    </row>
    <row r="231" spans="14:14" x14ac:dyDescent="0.25">
      <c r="N231" s="28"/>
    </row>
    <row r="232" spans="14:14" x14ac:dyDescent="0.25">
      <c r="N232" s="28"/>
    </row>
    <row r="233" spans="14:14" x14ac:dyDescent="0.25">
      <c r="N233" s="28"/>
    </row>
    <row r="234" spans="14:14" x14ac:dyDescent="0.25">
      <c r="N234" s="28"/>
    </row>
    <row r="235" spans="14:14" x14ac:dyDescent="0.25">
      <c r="N235" s="28"/>
    </row>
    <row r="236" spans="14:14" x14ac:dyDescent="0.25">
      <c r="N236" s="28"/>
    </row>
    <row r="237" spans="14:14" x14ac:dyDescent="0.25">
      <c r="N237" s="28"/>
    </row>
    <row r="238" spans="14:14" x14ac:dyDescent="0.25">
      <c r="N238" s="28"/>
    </row>
    <row r="239" spans="14:14" x14ac:dyDescent="0.25">
      <c r="N239" s="28"/>
    </row>
    <row r="240" spans="14:14" x14ac:dyDescent="0.25">
      <c r="N240" s="28"/>
    </row>
    <row r="241" spans="14:14" x14ac:dyDescent="0.25">
      <c r="N241" s="28"/>
    </row>
    <row r="242" spans="14:14" x14ac:dyDescent="0.25">
      <c r="N242" s="28"/>
    </row>
    <row r="243" spans="14:14" x14ac:dyDescent="0.25">
      <c r="N243" s="28"/>
    </row>
    <row r="244" spans="14:14" x14ac:dyDescent="0.25">
      <c r="N244" s="28"/>
    </row>
    <row r="245" spans="14:14" x14ac:dyDescent="0.25">
      <c r="N245" s="28"/>
    </row>
    <row r="246" spans="14:14" x14ac:dyDescent="0.25">
      <c r="N246" s="28"/>
    </row>
    <row r="247" spans="14:14" x14ac:dyDescent="0.25">
      <c r="N247" s="28"/>
    </row>
    <row r="248" spans="14:14" x14ac:dyDescent="0.25">
      <c r="N248" s="28"/>
    </row>
    <row r="249" spans="14:14" x14ac:dyDescent="0.25">
      <c r="N249" s="28"/>
    </row>
    <row r="250" spans="14:14" x14ac:dyDescent="0.25">
      <c r="N250" s="28"/>
    </row>
    <row r="251" spans="14:14" x14ac:dyDescent="0.25">
      <c r="N251" s="28"/>
    </row>
    <row r="252" spans="14:14" x14ac:dyDescent="0.25">
      <c r="N252" s="28"/>
    </row>
    <row r="253" spans="14:14" x14ac:dyDescent="0.25">
      <c r="N253" s="28"/>
    </row>
    <row r="254" spans="14:14" x14ac:dyDescent="0.25">
      <c r="N254" s="28"/>
    </row>
    <row r="255" spans="14:14" x14ac:dyDescent="0.25">
      <c r="N255" s="28"/>
    </row>
    <row r="256" spans="14:14" x14ac:dyDescent="0.25">
      <c r="N256" s="28"/>
    </row>
    <row r="257" spans="14:14" x14ac:dyDescent="0.25">
      <c r="N257" s="28"/>
    </row>
    <row r="258" spans="14:14" x14ac:dyDescent="0.25">
      <c r="N258" s="28"/>
    </row>
    <row r="259" spans="14:14" x14ac:dyDescent="0.25">
      <c r="N259" s="28"/>
    </row>
    <row r="260" spans="14:14" x14ac:dyDescent="0.25">
      <c r="N260" s="28"/>
    </row>
    <row r="261" spans="14:14" x14ac:dyDescent="0.25">
      <c r="N261" s="28"/>
    </row>
    <row r="262" spans="14:14" x14ac:dyDescent="0.25">
      <c r="N262" s="28"/>
    </row>
    <row r="263" spans="14:14" x14ac:dyDescent="0.25">
      <c r="N263" s="28"/>
    </row>
    <row r="264" spans="14:14" x14ac:dyDescent="0.25">
      <c r="N264" s="28"/>
    </row>
    <row r="265" spans="14:14" x14ac:dyDescent="0.25">
      <c r="N265" s="28"/>
    </row>
    <row r="266" spans="14:14" x14ac:dyDescent="0.25">
      <c r="N266" s="28"/>
    </row>
    <row r="267" spans="14:14" x14ac:dyDescent="0.25">
      <c r="N267" s="28"/>
    </row>
    <row r="268" spans="14:14" x14ac:dyDescent="0.25">
      <c r="N268" s="28"/>
    </row>
    <row r="269" spans="14:14" x14ac:dyDescent="0.25">
      <c r="N269" s="28"/>
    </row>
    <row r="270" spans="14:14" x14ac:dyDescent="0.25">
      <c r="N270" s="28"/>
    </row>
    <row r="271" spans="14:14" x14ac:dyDescent="0.25">
      <c r="N271" s="28"/>
    </row>
    <row r="272" spans="14:14" x14ac:dyDescent="0.25">
      <c r="N272" s="28"/>
    </row>
    <row r="273" spans="14:14" x14ac:dyDescent="0.25">
      <c r="N273" s="28"/>
    </row>
    <row r="274" spans="14:14" x14ac:dyDescent="0.25">
      <c r="N274" s="28"/>
    </row>
    <row r="275" spans="14:14" x14ac:dyDescent="0.25">
      <c r="N275" s="28"/>
    </row>
    <row r="276" spans="14:14" x14ac:dyDescent="0.25">
      <c r="N276" s="28"/>
    </row>
    <row r="277" spans="14:14" x14ac:dyDescent="0.25">
      <c r="N277" s="28"/>
    </row>
    <row r="278" spans="14:14" x14ac:dyDescent="0.25">
      <c r="N278" s="28"/>
    </row>
    <row r="279" spans="14:14" x14ac:dyDescent="0.25">
      <c r="N279" s="28"/>
    </row>
    <row r="280" spans="14:14" x14ac:dyDescent="0.25">
      <c r="N280" s="28"/>
    </row>
    <row r="281" spans="14:14" x14ac:dyDescent="0.25">
      <c r="N281" s="28"/>
    </row>
    <row r="282" spans="14:14" x14ac:dyDescent="0.25">
      <c r="N282" s="28"/>
    </row>
    <row r="283" spans="14:14" x14ac:dyDescent="0.25">
      <c r="N283" s="28"/>
    </row>
    <row r="284" spans="14:14" x14ac:dyDescent="0.25">
      <c r="N284" s="28"/>
    </row>
    <row r="285" spans="14:14" x14ac:dyDescent="0.25">
      <c r="N285" s="28"/>
    </row>
    <row r="286" spans="14:14" x14ac:dyDescent="0.25">
      <c r="N286" s="28"/>
    </row>
    <row r="287" spans="14:14" x14ac:dyDescent="0.25">
      <c r="N287" s="28"/>
    </row>
    <row r="288" spans="14:14" x14ac:dyDescent="0.25">
      <c r="N288" s="28"/>
    </row>
    <row r="289" spans="14:14" x14ac:dyDescent="0.25">
      <c r="N289" s="28"/>
    </row>
    <row r="290" spans="14:14" x14ac:dyDescent="0.25">
      <c r="N290" s="28"/>
    </row>
    <row r="291" spans="14:14" x14ac:dyDescent="0.25">
      <c r="N291" s="28"/>
    </row>
    <row r="292" spans="14:14" x14ac:dyDescent="0.25">
      <c r="N292" s="28"/>
    </row>
    <row r="293" spans="14:14" x14ac:dyDescent="0.25">
      <c r="N293" s="28"/>
    </row>
    <row r="294" spans="14:14" x14ac:dyDescent="0.25">
      <c r="N294" s="28"/>
    </row>
    <row r="295" spans="14:14" x14ac:dyDescent="0.25">
      <c r="N295" s="28"/>
    </row>
    <row r="296" spans="14:14" x14ac:dyDescent="0.25">
      <c r="N296" s="28"/>
    </row>
    <row r="297" spans="14:14" x14ac:dyDescent="0.25">
      <c r="N297" s="28"/>
    </row>
    <row r="298" spans="14:14" x14ac:dyDescent="0.25">
      <c r="N298" s="28"/>
    </row>
    <row r="299" spans="14:14" x14ac:dyDescent="0.25">
      <c r="N299" s="28"/>
    </row>
    <row r="300" spans="14:14" x14ac:dyDescent="0.25">
      <c r="N300" s="28"/>
    </row>
    <row r="301" spans="14:14" x14ac:dyDescent="0.25">
      <c r="N301" s="28"/>
    </row>
    <row r="302" spans="14:14" x14ac:dyDescent="0.25">
      <c r="N302" s="28"/>
    </row>
    <row r="303" spans="14:14" x14ac:dyDescent="0.25">
      <c r="N303" s="28"/>
    </row>
    <row r="304" spans="14:14" x14ac:dyDescent="0.25">
      <c r="N304" s="28"/>
    </row>
    <row r="305" spans="14:14" x14ac:dyDescent="0.25">
      <c r="N305" s="28"/>
    </row>
    <row r="306" spans="14:14" x14ac:dyDescent="0.25">
      <c r="N306" s="28"/>
    </row>
    <row r="307" spans="14:14" x14ac:dyDescent="0.25">
      <c r="N307" s="28"/>
    </row>
    <row r="308" spans="14:14" x14ac:dyDescent="0.25">
      <c r="N308" s="28"/>
    </row>
    <row r="309" spans="14:14" x14ac:dyDescent="0.25">
      <c r="N309" s="28"/>
    </row>
    <row r="310" spans="14:14" x14ac:dyDescent="0.25">
      <c r="N310" s="28"/>
    </row>
    <row r="311" spans="14:14" x14ac:dyDescent="0.25">
      <c r="N311" s="28"/>
    </row>
    <row r="312" spans="14:14" x14ac:dyDescent="0.25">
      <c r="N312" s="28"/>
    </row>
    <row r="313" spans="14:14" x14ac:dyDescent="0.25">
      <c r="N313" s="28"/>
    </row>
    <row r="314" spans="14:14" x14ac:dyDescent="0.25">
      <c r="N314" s="28"/>
    </row>
    <row r="315" spans="14:14" x14ac:dyDescent="0.25">
      <c r="N315" s="28"/>
    </row>
    <row r="316" spans="14:14" x14ac:dyDescent="0.25">
      <c r="N316" s="28"/>
    </row>
    <row r="317" spans="14:14" x14ac:dyDescent="0.25">
      <c r="N317" s="28"/>
    </row>
    <row r="318" spans="14:14" x14ac:dyDescent="0.25">
      <c r="N318" s="28"/>
    </row>
    <row r="319" spans="14:14" x14ac:dyDescent="0.25">
      <c r="N319" s="28"/>
    </row>
    <row r="320" spans="14:14" x14ac:dyDescent="0.25">
      <c r="N320" s="28"/>
    </row>
    <row r="321" spans="14:14" x14ac:dyDescent="0.25">
      <c r="N321" s="28"/>
    </row>
    <row r="322" spans="14:14" x14ac:dyDescent="0.25">
      <c r="N322" s="28"/>
    </row>
    <row r="323" spans="14:14" x14ac:dyDescent="0.25">
      <c r="N323" s="28"/>
    </row>
    <row r="324" spans="14:14" x14ac:dyDescent="0.25">
      <c r="N324" s="28"/>
    </row>
    <row r="325" spans="14:14" x14ac:dyDescent="0.25">
      <c r="N325" s="28"/>
    </row>
    <row r="326" spans="14:14" x14ac:dyDescent="0.25">
      <c r="N326" s="28"/>
    </row>
    <row r="327" spans="14:14" x14ac:dyDescent="0.25">
      <c r="N327" s="28"/>
    </row>
    <row r="328" spans="14:14" x14ac:dyDescent="0.25">
      <c r="N328" s="28"/>
    </row>
    <row r="329" spans="14:14" x14ac:dyDescent="0.25">
      <c r="N329" s="28"/>
    </row>
    <row r="330" spans="14:14" x14ac:dyDescent="0.25">
      <c r="N330" s="28"/>
    </row>
    <row r="331" spans="14:14" x14ac:dyDescent="0.25">
      <c r="N331" s="28"/>
    </row>
    <row r="332" spans="14:14" x14ac:dyDescent="0.25">
      <c r="N332" s="28"/>
    </row>
    <row r="333" spans="14:14" x14ac:dyDescent="0.25">
      <c r="N333" s="28"/>
    </row>
    <row r="334" spans="14:14" x14ac:dyDescent="0.25">
      <c r="N334" s="28"/>
    </row>
    <row r="335" spans="14:14" x14ac:dyDescent="0.25">
      <c r="N335" s="28"/>
    </row>
    <row r="336" spans="14:14" x14ac:dyDescent="0.25">
      <c r="N336" s="28"/>
    </row>
    <row r="337" spans="14:14" x14ac:dyDescent="0.25">
      <c r="N337" s="28"/>
    </row>
    <row r="338" spans="14:14" x14ac:dyDescent="0.25">
      <c r="N338" s="28"/>
    </row>
    <row r="339" spans="14:14" x14ac:dyDescent="0.25">
      <c r="N339" s="28"/>
    </row>
    <row r="340" spans="14:14" x14ac:dyDescent="0.25">
      <c r="N340" s="28"/>
    </row>
    <row r="341" spans="14:14" x14ac:dyDescent="0.25">
      <c r="N341" s="28"/>
    </row>
    <row r="342" spans="14:14" x14ac:dyDescent="0.25">
      <c r="N342" s="28"/>
    </row>
    <row r="343" spans="14:14" x14ac:dyDescent="0.25">
      <c r="N343" s="28"/>
    </row>
    <row r="344" spans="14:14" x14ac:dyDescent="0.25">
      <c r="N344" s="28"/>
    </row>
    <row r="345" spans="14:14" x14ac:dyDescent="0.25">
      <c r="N345" s="28"/>
    </row>
    <row r="346" spans="14:14" x14ac:dyDescent="0.25">
      <c r="N346" s="28"/>
    </row>
    <row r="347" spans="14:14" x14ac:dyDescent="0.25">
      <c r="N347" s="28"/>
    </row>
    <row r="348" spans="14:14" x14ac:dyDescent="0.25">
      <c r="N348" s="28"/>
    </row>
    <row r="349" spans="14:14" x14ac:dyDescent="0.25">
      <c r="N349" s="28"/>
    </row>
    <row r="350" spans="14:14" x14ac:dyDescent="0.25">
      <c r="N350" s="28"/>
    </row>
    <row r="351" spans="14:14" x14ac:dyDescent="0.25">
      <c r="N351" s="28"/>
    </row>
    <row r="352" spans="14:14" x14ac:dyDescent="0.25">
      <c r="N352" s="28"/>
    </row>
    <row r="353" spans="14:14" x14ac:dyDescent="0.25">
      <c r="N353" s="28"/>
    </row>
    <row r="354" spans="14:14" x14ac:dyDescent="0.25">
      <c r="N354" s="28"/>
    </row>
    <row r="355" spans="14:14" x14ac:dyDescent="0.25">
      <c r="N355" s="28"/>
    </row>
    <row r="356" spans="14:14" x14ac:dyDescent="0.25">
      <c r="N356" s="28"/>
    </row>
    <row r="357" spans="14:14" x14ac:dyDescent="0.25">
      <c r="N357" s="28"/>
    </row>
    <row r="358" spans="14:14" x14ac:dyDescent="0.25">
      <c r="N358" s="28"/>
    </row>
    <row r="359" spans="14:14" x14ac:dyDescent="0.25">
      <c r="N359" s="28"/>
    </row>
    <row r="360" spans="14:14" x14ac:dyDescent="0.25">
      <c r="N360" s="28"/>
    </row>
    <row r="361" spans="14:14" x14ac:dyDescent="0.25">
      <c r="N361" s="28"/>
    </row>
    <row r="362" spans="14:14" x14ac:dyDescent="0.25">
      <c r="N362" s="28"/>
    </row>
    <row r="363" spans="14:14" x14ac:dyDescent="0.25">
      <c r="N363" s="28"/>
    </row>
    <row r="364" spans="14:14" x14ac:dyDescent="0.25">
      <c r="N364" s="28"/>
    </row>
    <row r="365" spans="14:14" x14ac:dyDescent="0.25">
      <c r="N365" s="28"/>
    </row>
    <row r="366" spans="14:14" x14ac:dyDescent="0.25">
      <c r="N366" s="28"/>
    </row>
    <row r="367" spans="14:14" x14ac:dyDescent="0.25">
      <c r="N367" s="28"/>
    </row>
    <row r="368" spans="14:14" x14ac:dyDescent="0.25">
      <c r="N368" s="28"/>
    </row>
    <row r="369" spans="14:14" x14ac:dyDescent="0.25">
      <c r="N369" s="28"/>
    </row>
    <row r="370" spans="14:14" x14ac:dyDescent="0.25">
      <c r="N370" s="28"/>
    </row>
    <row r="371" spans="14:14" x14ac:dyDescent="0.25">
      <c r="N371" s="28"/>
    </row>
    <row r="372" spans="14:14" x14ac:dyDescent="0.25">
      <c r="N372" s="28"/>
    </row>
    <row r="373" spans="14:14" x14ac:dyDescent="0.25">
      <c r="N373" s="28"/>
    </row>
    <row r="374" spans="14:14" x14ac:dyDescent="0.25">
      <c r="N374" s="28"/>
    </row>
    <row r="375" spans="14:14" x14ac:dyDescent="0.25">
      <c r="N375" s="28"/>
    </row>
    <row r="376" spans="14:14" x14ac:dyDescent="0.25">
      <c r="N376" s="28"/>
    </row>
    <row r="377" spans="14:14" x14ac:dyDescent="0.25">
      <c r="N377" s="28"/>
    </row>
    <row r="378" spans="14:14" x14ac:dyDescent="0.25">
      <c r="N378" s="28"/>
    </row>
    <row r="379" spans="14:14" x14ac:dyDescent="0.25">
      <c r="N379" s="28"/>
    </row>
    <row r="380" spans="14:14" x14ac:dyDescent="0.25">
      <c r="N380" s="28"/>
    </row>
    <row r="381" spans="14:14" x14ac:dyDescent="0.25">
      <c r="N381" s="28"/>
    </row>
    <row r="382" spans="14:14" x14ac:dyDescent="0.25">
      <c r="N382" s="28"/>
    </row>
    <row r="383" spans="14:14" x14ac:dyDescent="0.25">
      <c r="N383" s="28"/>
    </row>
    <row r="384" spans="14:14" x14ac:dyDescent="0.25">
      <c r="N384" s="28"/>
    </row>
    <row r="385" spans="14:14" x14ac:dyDescent="0.25">
      <c r="N385" s="28"/>
    </row>
    <row r="386" spans="14:14" x14ac:dyDescent="0.25">
      <c r="N386" s="28"/>
    </row>
    <row r="387" spans="14:14" x14ac:dyDescent="0.25">
      <c r="N387" s="28"/>
    </row>
    <row r="388" spans="14:14" x14ac:dyDescent="0.25">
      <c r="N388" s="28"/>
    </row>
    <row r="389" spans="14:14" x14ac:dyDescent="0.25">
      <c r="N389" s="28"/>
    </row>
    <row r="390" spans="14:14" x14ac:dyDescent="0.25">
      <c r="N390" s="28"/>
    </row>
    <row r="391" spans="14:14" x14ac:dyDescent="0.25">
      <c r="N391" s="28"/>
    </row>
    <row r="392" spans="14:14" x14ac:dyDescent="0.25">
      <c r="N392" s="28"/>
    </row>
    <row r="393" spans="14:14" x14ac:dyDescent="0.25">
      <c r="N393" s="28"/>
    </row>
    <row r="394" spans="14:14" x14ac:dyDescent="0.25">
      <c r="N394" s="28"/>
    </row>
    <row r="395" spans="14:14" x14ac:dyDescent="0.25">
      <c r="N395" s="28"/>
    </row>
    <row r="396" spans="14:14" x14ac:dyDescent="0.25">
      <c r="N396" s="28"/>
    </row>
    <row r="397" spans="14:14" x14ac:dyDescent="0.25">
      <c r="N397" s="28"/>
    </row>
    <row r="398" spans="14:14" x14ac:dyDescent="0.25">
      <c r="N398" s="28"/>
    </row>
    <row r="399" spans="14:14" x14ac:dyDescent="0.25">
      <c r="N399" s="28"/>
    </row>
    <row r="400" spans="14:14" x14ac:dyDescent="0.25">
      <c r="N400" s="28"/>
    </row>
    <row r="401" spans="14:14" x14ac:dyDescent="0.25">
      <c r="N401" s="28"/>
    </row>
    <row r="402" spans="14:14" x14ac:dyDescent="0.25">
      <c r="N402" s="28"/>
    </row>
    <row r="403" spans="14:14" x14ac:dyDescent="0.25">
      <c r="N403" s="28"/>
    </row>
    <row r="404" spans="14:14" x14ac:dyDescent="0.25">
      <c r="N404" s="28"/>
    </row>
    <row r="405" spans="14:14" x14ac:dyDescent="0.25">
      <c r="N405" s="28"/>
    </row>
    <row r="406" spans="14:14" x14ac:dyDescent="0.25">
      <c r="N406" s="28"/>
    </row>
    <row r="407" spans="14:14" x14ac:dyDescent="0.25">
      <c r="N407" s="28"/>
    </row>
    <row r="408" spans="14:14" x14ac:dyDescent="0.25">
      <c r="N408" s="28"/>
    </row>
    <row r="409" spans="14:14" x14ac:dyDescent="0.25">
      <c r="N409" s="28"/>
    </row>
    <row r="410" spans="14:14" x14ac:dyDescent="0.25">
      <c r="N410" s="28"/>
    </row>
  </sheetData>
  <mergeCells count="6">
    <mergeCell ref="O5:R5"/>
    <mergeCell ref="S5:V5"/>
    <mergeCell ref="A7:F7"/>
    <mergeCell ref="H7:M7"/>
    <mergeCell ref="A8:F8"/>
    <mergeCell ref="H8:M8"/>
  </mergeCells>
  <conditionalFormatting sqref="N7:N142">
    <cfRule type="expression" dxfId="6" priority="1">
      <formula>$O7=""</formula>
    </cfRule>
  </conditionalFormatting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F9BDDE-7022-4C05-8191-91B5292A088E}">
  <sheetPr codeName="Sheet7"/>
  <dimension ref="A1:AD420"/>
  <sheetViews>
    <sheetView topLeftCell="E3" workbookViewId="0">
      <selection activeCell="D108" sqref="A108:XFD122"/>
    </sheetView>
  </sheetViews>
  <sheetFormatPr defaultColWidth="9.140625" defaultRowHeight="15" x14ac:dyDescent="0.25"/>
  <cols>
    <col min="1" max="6" width="13.7109375" style="27" customWidth="1"/>
    <col min="7" max="7" width="9.140625" style="27" customWidth="1"/>
    <col min="8" max="13" width="13.7109375" style="27" customWidth="1"/>
    <col min="14" max="14" width="26.5703125" style="33" bestFit="1" customWidth="1"/>
    <col min="15" max="30" width="13.7109375" style="14" customWidth="1"/>
    <col min="31" max="16384" width="9.140625" style="27"/>
  </cols>
  <sheetData>
    <row r="1" spans="1:30" s="2" customFormat="1" ht="15.95" customHeight="1" x14ac:dyDescent="0.25">
      <c r="N1" s="21"/>
      <c r="O1" s="46"/>
      <c r="P1" s="47"/>
      <c r="Q1" s="47"/>
      <c r="R1" s="48"/>
      <c r="V1" s="75"/>
      <c r="Z1" s="75"/>
      <c r="AD1" s="75"/>
    </row>
    <row r="2" spans="1:30" s="5" customFormat="1" ht="15.95" customHeight="1" x14ac:dyDescent="0.25">
      <c r="O2" s="50"/>
      <c r="P2" s="51"/>
      <c r="Q2" s="51"/>
      <c r="R2" s="52"/>
      <c r="V2" s="52"/>
      <c r="Z2" s="52"/>
      <c r="AD2" s="52"/>
    </row>
    <row r="3" spans="1:30" s="5" customFormat="1" ht="15.95" customHeight="1" x14ac:dyDescent="0.25">
      <c r="O3" s="50"/>
      <c r="P3" s="51"/>
      <c r="Q3" s="51"/>
      <c r="R3" s="52"/>
      <c r="V3" s="52"/>
      <c r="Z3" s="52"/>
      <c r="AD3" s="52"/>
    </row>
    <row r="4" spans="1:30" s="56" customFormat="1" ht="15.95" customHeight="1" x14ac:dyDescent="0.25">
      <c r="O4" s="76"/>
      <c r="R4" s="77"/>
      <c r="V4" s="77"/>
      <c r="Z4" s="77"/>
      <c r="AD4" s="77"/>
    </row>
    <row r="5" spans="1:30" ht="35.1" customHeight="1" x14ac:dyDescent="0.25">
      <c r="G5" s="78"/>
      <c r="N5" s="41" t="s">
        <v>0</v>
      </c>
      <c r="O5" s="60" t="s">
        <v>21</v>
      </c>
      <c r="P5" s="26" t="s">
        <v>22</v>
      </c>
      <c r="Q5" s="26" t="s">
        <v>23</v>
      </c>
      <c r="R5" s="61" t="s">
        <v>24</v>
      </c>
      <c r="S5" s="60" t="s">
        <v>25</v>
      </c>
      <c r="T5" s="26" t="s">
        <v>26</v>
      </c>
      <c r="U5" s="26" t="s">
        <v>27</v>
      </c>
      <c r="V5" s="61" t="s">
        <v>28</v>
      </c>
      <c r="W5" s="60" t="s">
        <v>29</v>
      </c>
      <c r="X5" s="26" t="s">
        <v>30</v>
      </c>
      <c r="Y5" s="26" t="s">
        <v>31</v>
      </c>
      <c r="Z5" s="61" t="s">
        <v>32</v>
      </c>
      <c r="AA5" s="60" t="s">
        <v>33</v>
      </c>
      <c r="AB5" s="26" t="s">
        <v>34</v>
      </c>
      <c r="AC5" s="26" t="s">
        <v>35</v>
      </c>
      <c r="AD5" s="61" t="s">
        <v>36</v>
      </c>
    </row>
    <row r="6" spans="1:30" ht="15" customHeight="1" x14ac:dyDescent="0.25">
      <c r="G6" s="78"/>
      <c r="N6" s="28">
        <v>36616</v>
      </c>
      <c r="O6" s="64">
        <v>90.183039144584797</v>
      </c>
      <c r="P6" s="18">
        <v>95.789490899375707</v>
      </c>
      <c r="Q6" s="18">
        <v>94.773802691928594</v>
      </c>
      <c r="R6" s="67">
        <v>96.029269501107095</v>
      </c>
      <c r="S6" s="64">
        <v>91.887644832016207</v>
      </c>
      <c r="T6" s="18">
        <v>98.629859465981596</v>
      </c>
      <c r="U6" s="18">
        <v>92.898651804101107</v>
      </c>
      <c r="V6" s="67">
        <v>98.659589876207505</v>
      </c>
      <c r="W6" s="64">
        <v>93.724850846888202</v>
      </c>
      <c r="X6" s="18">
        <v>97.226850719857893</v>
      </c>
      <c r="Y6" s="18">
        <v>98.446115631742003</v>
      </c>
      <c r="Z6" s="67">
        <v>95.067178283433606</v>
      </c>
      <c r="AA6" s="64">
        <v>94.107454213814506</v>
      </c>
      <c r="AB6" s="18">
        <v>92.353786537874598</v>
      </c>
      <c r="AC6" s="18">
        <v>95.883208183769895</v>
      </c>
      <c r="AD6" s="67">
        <v>93.818087280914796</v>
      </c>
    </row>
    <row r="7" spans="1:30" x14ac:dyDescent="0.25">
      <c r="A7" s="191" t="s">
        <v>83</v>
      </c>
      <c r="B7" s="191"/>
      <c r="C7" s="191"/>
      <c r="D7" s="191"/>
      <c r="E7" s="191"/>
      <c r="F7" s="191"/>
      <c r="G7" s="79"/>
      <c r="H7" s="191" t="s">
        <v>84</v>
      </c>
      <c r="I7" s="191"/>
      <c r="J7" s="191"/>
      <c r="K7" s="191"/>
      <c r="L7" s="191"/>
      <c r="M7" s="191"/>
      <c r="N7" s="28">
        <v>36707</v>
      </c>
      <c r="O7" s="64">
        <v>93.710447032861893</v>
      </c>
      <c r="P7" s="18">
        <v>98.888013510341594</v>
      </c>
      <c r="Q7" s="18">
        <v>96.073788415064698</v>
      </c>
      <c r="R7" s="67">
        <v>102.49076726539801</v>
      </c>
      <c r="S7" s="64">
        <v>98.815990332710598</v>
      </c>
      <c r="T7" s="18">
        <v>102.099762933986</v>
      </c>
      <c r="U7" s="18">
        <v>98.850953853693596</v>
      </c>
      <c r="V7" s="67">
        <v>98.739420213696803</v>
      </c>
      <c r="W7" s="64">
        <v>95.278323790500295</v>
      </c>
      <c r="X7" s="18">
        <v>104.51700131861099</v>
      </c>
      <c r="Y7" s="18">
        <v>97.846548239754995</v>
      </c>
      <c r="Z7" s="67">
        <v>98.845095990436803</v>
      </c>
      <c r="AA7" s="64">
        <v>99.309699967278604</v>
      </c>
      <c r="AB7" s="18">
        <v>94.181227350663093</v>
      </c>
      <c r="AC7" s="18">
        <v>98.538682829592105</v>
      </c>
      <c r="AD7" s="67">
        <v>97.854177120813702</v>
      </c>
    </row>
    <row r="8" spans="1:30" x14ac:dyDescent="0.25">
      <c r="A8" s="191" t="s">
        <v>74</v>
      </c>
      <c r="B8" s="191"/>
      <c r="C8" s="191"/>
      <c r="D8" s="191"/>
      <c r="E8" s="191"/>
      <c r="F8" s="191"/>
      <c r="H8" s="191" t="s">
        <v>74</v>
      </c>
      <c r="I8" s="191"/>
      <c r="J8" s="191"/>
      <c r="K8" s="191"/>
      <c r="L8" s="191"/>
      <c r="M8" s="191"/>
      <c r="N8" s="28">
        <v>36799</v>
      </c>
      <c r="O8" s="64">
        <v>97.757293039621999</v>
      </c>
      <c r="P8" s="18">
        <v>99.923310399935204</v>
      </c>
      <c r="Q8" s="18">
        <v>99.3305429603286</v>
      </c>
      <c r="R8" s="67">
        <v>101.65623656987501</v>
      </c>
      <c r="S8" s="64">
        <v>101.252623685579</v>
      </c>
      <c r="T8" s="18">
        <v>100.17052889914601</v>
      </c>
      <c r="U8" s="18">
        <v>100.68489891926301</v>
      </c>
      <c r="V8" s="67">
        <v>98.209414545250297</v>
      </c>
      <c r="W8" s="64">
        <v>98.960044871564705</v>
      </c>
      <c r="X8" s="18">
        <v>104.72279226267599</v>
      </c>
      <c r="Y8" s="18">
        <v>97.995349327156902</v>
      </c>
      <c r="Z8" s="67">
        <v>100.40451034477</v>
      </c>
      <c r="AA8" s="64">
        <v>100.849439933654</v>
      </c>
      <c r="AB8" s="18">
        <v>96.804513481286804</v>
      </c>
      <c r="AC8" s="18">
        <v>99.234432916881303</v>
      </c>
      <c r="AD8" s="67">
        <v>98.948192852389496</v>
      </c>
    </row>
    <row r="9" spans="1:30" x14ac:dyDescent="0.25">
      <c r="N9" s="28">
        <v>36891</v>
      </c>
      <c r="O9" s="64">
        <v>100</v>
      </c>
      <c r="P9" s="18">
        <v>100</v>
      </c>
      <c r="Q9" s="18">
        <v>100</v>
      </c>
      <c r="R9" s="67">
        <v>100</v>
      </c>
      <c r="S9" s="64">
        <v>100</v>
      </c>
      <c r="T9" s="18">
        <v>100</v>
      </c>
      <c r="U9" s="18">
        <v>100</v>
      </c>
      <c r="V9" s="67">
        <v>100</v>
      </c>
      <c r="W9" s="64">
        <v>100</v>
      </c>
      <c r="X9" s="18">
        <v>100</v>
      </c>
      <c r="Y9" s="18">
        <v>100</v>
      </c>
      <c r="Z9" s="67">
        <v>100</v>
      </c>
      <c r="AA9" s="64">
        <v>100</v>
      </c>
      <c r="AB9" s="18">
        <v>100</v>
      </c>
      <c r="AC9" s="18">
        <v>100</v>
      </c>
      <c r="AD9" s="67">
        <v>100</v>
      </c>
    </row>
    <row r="10" spans="1:30" x14ac:dyDescent="0.25">
      <c r="N10" s="28">
        <v>36981</v>
      </c>
      <c r="O10" s="64">
        <v>100.354764102838</v>
      </c>
      <c r="P10" s="18">
        <v>102.29118933334</v>
      </c>
      <c r="Q10" s="18">
        <v>100.038465962071</v>
      </c>
      <c r="R10" s="67">
        <v>105.300897623465</v>
      </c>
      <c r="S10" s="64">
        <v>102.386844106648</v>
      </c>
      <c r="T10" s="18">
        <v>107.028896860218</v>
      </c>
      <c r="U10" s="18">
        <v>103.892369066323</v>
      </c>
      <c r="V10" s="67">
        <v>103.420601070041</v>
      </c>
      <c r="W10" s="64">
        <v>97.728615264523498</v>
      </c>
      <c r="X10" s="18">
        <v>99.3523674714191</v>
      </c>
      <c r="Y10" s="18">
        <v>101.512788238406</v>
      </c>
      <c r="Z10" s="67">
        <v>102.518604354956</v>
      </c>
      <c r="AA10" s="64">
        <v>101.06293502840199</v>
      </c>
      <c r="AB10" s="18">
        <v>101.73560329807501</v>
      </c>
      <c r="AC10" s="18">
        <v>102.79035903125499</v>
      </c>
      <c r="AD10" s="67">
        <v>103.83948464388899</v>
      </c>
    </row>
    <row r="11" spans="1:30" x14ac:dyDescent="0.25">
      <c r="N11" s="28">
        <v>37072</v>
      </c>
      <c r="O11" s="64">
        <v>100.77044549366499</v>
      </c>
      <c r="P11" s="18">
        <v>104.76630563501899</v>
      </c>
      <c r="Q11" s="18">
        <v>105.120466634587</v>
      </c>
      <c r="R11" s="67">
        <v>112.023107463177</v>
      </c>
      <c r="S11" s="64">
        <v>102.94620166865801</v>
      </c>
      <c r="T11" s="18">
        <v>109.02543441883699</v>
      </c>
      <c r="U11" s="18">
        <v>107.021796486919</v>
      </c>
      <c r="V11" s="67">
        <v>106.553485239075</v>
      </c>
      <c r="W11" s="64">
        <v>98.305872331919105</v>
      </c>
      <c r="X11" s="18">
        <v>102.09867071380199</v>
      </c>
      <c r="Y11" s="18">
        <v>102.259278132041</v>
      </c>
      <c r="Z11" s="67">
        <v>109.48026072517</v>
      </c>
      <c r="AA11" s="64">
        <v>103.21757444462899</v>
      </c>
      <c r="AB11" s="18">
        <v>101.98408369923899</v>
      </c>
      <c r="AC11" s="18">
        <v>106.59587913718001</v>
      </c>
      <c r="AD11" s="67">
        <v>108.355424570352</v>
      </c>
    </row>
    <row r="12" spans="1:30" x14ac:dyDescent="0.25">
      <c r="N12" s="28">
        <v>37164</v>
      </c>
      <c r="O12" s="64">
        <v>102.452645917187</v>
      </c>
      <c r="P12" s="18">
        <v>104.826973622691</v>
      </c>
      <c r="Q12" s="18">
        <v>112.557714406334</v>
      </c>
      <c r="R12" s="67">
        <v>113.77502088633599</v>
      </c>
      <c r="S12" s="64">
        <v>100.31574739292</v>
      </c>
      <c r="T12" s="18">
        <v>101.34236108999001</v>
      </c>
      <c r="U12" s="18">
        <v>105.507940096108</v>
      </c>
      <c r="V12" s="67">
        <v>112.329920925038</v>
      </c>
      <c r="W12" s="64">
        <v>103.48546422195299</v>
      </c>
      <c r="X12" s="18">
        <v>106.557660051414</v>
      </c>
      <c r="Y12" s="18">
        <v>105.626996100225</v>
      </c>
      <c r="Z12" s="67">
        <v>113.794493399169</v>
      </c>
      <c r="AA12" s="64">
        <v>102.03434807412</v>
      </c>
      <c r="AB12" s="18">
        <v>101.62626052751</v>
      </c>
      <c r="AC12" s="18">
        <v>108.08041471492101</v>
      </c>
      <c r="AD12" s="67">
        <v>110.838414643449</v>
      </c>
    </row>
    <row r="13" spans="1:30" x14ac:dyDescent="0.25">
      <c r="N13" s="28">
        <v>37256</v>
      </c>
      <c r="O13" s="64">
        <v>104.420493991752</v>
      </c>
      <c r="P13" s="18">
        <v>103.804148709901</v>
      </c>
      <c r="Q13" s="18">
        <v>115.37623241717399</v>
      </c>
      <c r="R13" s="67">
        <v>114.489119254858</v>
      </c>
      <c r="S13" s="64">
        <v>101.852652966573</v>
      </c>
      <c r="T13" s="18">
        <v>97.993663245019306</v>
      </c>
      <c r="U13" s="18">
        <v>105.338491960301</v>
      </c>
      <c r="V13" s="67">
        <v>119.543090612285</v>
      </c>
      <c r="W13" s="64">
        <v>106.526168879845</v>
      </c>
      <c r="X13" s="18">
        <v>109.499818783572</v>
      </c>
      <c r="Y13" s="18">
        <v>108.885262391236</v>
      </c>
      <c r="Z13" s="67">
        <v>112.238160028522</v>
      </c>
      <c r="AA13" s="64">
        <v>100.077649908363</v>
      </c>
      <c r="AB13" s="18">
        <v>102.23485835893401</v>
      </c>
      <c r="AC13" s="18">
        <v>107.842921534901</v>
      </c>
      <c r="AD13" s="67">
        <v>112.78183053733601</v>
      </c>
    </row>
    <row r="14" spans="1:30" x14ac:dyDescent="0.25">
      <c r="N14" s="28">
        <v>37346</v>
      </c>
      <c r="O14" s="64">
        <v>104.790647405931</v>
      </c>
      <c r="P14" s="18">
        <v>103.198471675335</v>
      </c>
      <c r="Q14" s="18">
        <v>115.294530671904</v>
      </c>
      <c r="R14" s="67">
        <v>118.084633712157</v>
      </c>
      <c r="S14" s="64">
        <v>107.424920181464</v>
      </c>
      <c r="T14" s="18">
        <v>102.74878164795</v>
      </c>
      <c r="U14" s="18">
        <v>108.167123546825</v>
      </c>
      <c r="V14" s="67">
        <v>124.05397720873</v>
      </c>
      <c r="W14" s="64">
        <v>104.92336572861601</v>
      </c>
      <c r="X14" s="18">
        <v>109.619929451011</v>
      </c>
      <c r="Y14" s="18">
        <v>109.372498847722</v>
      </c>
      <c r="Z14" s="67">
        <v>111.678084067965</v>
      </c>
      <c r="AA14" s="64">
        <v>102.110154992456</v>
      </c>
      <c r="AB14" s="18">
        <v>103.625193771791</v>
      </c>
      <c r="AC14" s="18">
        <v>109.405304043279</v>
      </c>
      <c r="AD14" s="67">
        <v>116.90048051890599</v>
      </c>
    </row>
    <row r="15" spans="1:30" x14ac:dyDescent="0.25">
      <c r="N15" s="28">
        <v>37437</v>
      </c>
      <c r="O15" s="64">
        <v>104.257722003295</v>
      </c>
      <c r="P15" s="18">
        <v>104.657376747879</v>
      </c>
      <c r="Q15" s="18">
        <v>115.90469765175</v>
      </c>
      <c r="R15" s="67">
        <v>125.363173217091</v>
      </c>
      <c r="S15" s="64">
        <v>112.248474797542</v>
      </c>
      <c r="T15" s="18">
        <v>111.48885353401801</v>
      </c>
      <c r="U15" s="18">
        <v>111.612236268581</v>
      </c>
      <c r="V15" s="67">
        <v>125.59133120624401</v>
      </c>
      <c r="W15" s="64">
        <v>105.24784055378301</v>
      </c>
      <c r="X15" s="18">
        <v>109.163483890997</v>
      </c>
      <c r="Y15" s="18">
        <v>111.039479307543</v>
      </c>
      <c r="Z15" s="67">
        <v>114.867470548749</v>
      </c>
      <c r="AA15" s="64">
        <v>105.74781568246399</v>
      </c>
      <c r="AB15" s="18">
        <v>106.555645441314</v>
      </c>
      <c r="AC15" s="18">
        <v>113.087751847883</v>
      </c>
      <c r="AD15" s="67">
        <v>122.246272107827</v>
      </c>
    </row>
    <row r="16" spans="1:30" x14ac:dyDescent="0.25">
      <c r="N16" s="28">
        <v>37529</v>
      </c>
      <c r="O16" s="64">
        <v>103.643645854825</v>
      </c>
      <c r="P16" s="18">
        <v>108.311056941712</v>
      </c>
      <c r="Q16" s="18">
        <v>118.157757463961</v>
      </c>
      <c r="R16" s="67">
        <v>134.243606843881</v>
      </c>
      <c r="S16" s="64">
        <v>113.75867025979601</v>
      </c>
      <c r="T16" s="18">
        <v>115.646007828455</v>
      </c>
      <c r="U16" s="18">
        <v>116.35884240609001</v>
      </c>
      <c r="V16" s="67">
        <v>131.18275840970099</v>
      </c>
      <c r="W16" s="64">
        <v>109.546941814127</v>
      </c>
      <c r="X16" s="18">
        <v>111.246375091792</v>
      </c>
      <c r="Y16" s="18">
        <v>115.199041992875</v>
      </c>
      <c r="Z16" s="67">
        <v>119.62044825475699</v>
      </c>
      <c r="AA16" s="64">
        <v>107.886751782258</v>
      </c>
      <c r="AB16" s="18">
        <v>110.425231040396</v>
      </c>
      <c r="AC16" s="18">
        <v>117.49661865892</v>
      </c>
      <c r="AD16" s="67">
        <v>126.792735447924</v>
      </c>
    </row>
    <row r="17" spans="1:30" x14ac:dyDescent="0.25">
      <c r="N17" s="28">
        <v>37621</v>
      </c>
      <c r="O17" s="64">
        <v>105.237488803337</v>
      </c>
      <c r="P17" s="18">
        <v>109.97830241409</v>
      </c>
      <c r="Q17" s="18">
        <v>121.301316542599</v>
      </c>
      <c r="R17" s="67">
        <v>137.48110580161099</v>
      </c>
      <c r="S17" s="64">
        <v>113.686484365971</v>
      </c>
      <c r="T17" s="18">
        <v>113.646433993502</v>
      </c>
      <c r="U17" s="18">
        <v>120.546655880183</v>
      </c>
      <c r="V17" s="67">
        <v>142.92290166543199</v>
      </c>
      <c r="W17" s="64">
        <v>113.15395447698801</v>
      </c>
      <c r="X17" s="18">
        <v>114.666595100717</v>
      </c>
      <c r="Y17" s="18">
        <v>120.125255870085</v>
      </c>
      <c r="Z17" s="67">
        <v>123.950059476688</v>
      </c>
      <c r="AA17" s="64">
        <v>108.91254867359601</v>
      </c>
      <c r="AB17" s="18">
        <v>112.050568625602</v>
      </c>
      <c r="AC17" s="18">
        <v>120.968974827286</v>
      </c>
      <c r="AD17" s="67">
        <v>130.23216905523699</v>
      </c>
    </row>
    <row r="18" spans="1:30" x14ac:dyDescent="0.25">
      <c r="N18" s="28">
        <v>37711</v>
      </c>
      <c r="O18" s="64">
        <v>110.070012070226</v>
      </c>
      <c r="P18" s="18">
        <v>109.45513849319001</v>
      </c>
      <c r="Q18" s="18">
        <v>125.431658426588</v>
      </c>
      <c r="R18" s="67">
        <v>137.37414432068701</v>
      </c>
      <c r="S18" s="64">
        <v>115.462100883476</v>
      </c>
      <c r="T18" s="18">
        <v>115.690135743322</v>
      </c>
      <c r="U18" s="18">
        <v>124.04630474483901</v>
      </c>
      <c r="V18" s="67">
        <v>151.37569021213</v>
      </c>
      <c r="W18" s="64">
        <v>114.175764800209</v>
      </c>
      <c r="X18" s="18">
        <v>116.290112961776</v>
      </c>
      <c r="Y18" s="18">
        <v>124.593737873698</v>
      </c>
      <c r="Z18" s="67">
        <v>128.10027247279899</v>
      </c>
      <c r="AA18" s="64">
        <v>112.177071180219</v>
      </c>
      <c r="AB18" s="18">
        <v>112.014251386268</v>
      </c>
      <c r="AC18" s="18">
        <v>125.189110086665</v>
      </c>
      <c r="AD18" s="67">
        <v>134.84370438667</v>
      </c>
    </row>
    <row r="19" spans="1:30" x14ac:dyDescent="0.25">
      <c r="N19" s="28">
        <v>37802</v>
      </c>
      <c r="O19" s="64">
        <v>113.459333692325</v>
      </c>
      <c r="P19" s="18">
        <v>109.930663597527</v>
      </c>
      <c r="Q19" s="18">
        <v>130.62427715797099</v>
      </c>
      <c r="R19" s="67">
        <v>138.937459452524</v>
      </c>
      <c r="S19" s="64">
        <v>118.47250806907201</v>
      </c>
      <c r="T19" s="18">
        <v>119.567999501138</v>
      </c>
      <c r="U19" s="18">
        <v>129.539863725732</v>
      </c>
      <c r="V19" s="67">
        <v>156.634925052076</v>
      </c>
      <c r="W19" s="64">
        <v>114.845008217442</v>
      </c>
      <c r="X19" s="18">
        <v>117.527000379721</v>
      </c>
      <c r="Y19" s="18">
        <v>126.120419211277</v>
      </c>
      <c r="Z19" s="67">
        <v>129.471269228343</v>
      </c>
      <c r="AA19" s="64">
        <v>116.881907200207</v>
      </c>
      <c r="AB19" s="18">
        <v>112.958739103431</v>
      </c>
      <c r="AC19" s="18">
        <v>129.88295298963399</v>
      </c>
      <c r="AD19" s="67">
        <v>140.78288798248801</v>
      </c>
    </row>
    <row r="20" spans="1:30" x14ac:dyDescent="0.25">
      <c r="N20" s="28">
        <v>37894</v>
      </c>
      <c r="O20" s="64">
        <v>112.525106250994</v>
      </c>
      <c r="P20" s="18">
        <v>111.47483506284701</v>
      </c>
      <c r="Q20" s="18">
        <v>133.536575304152</v>
      </c>
      <c r="R20" s="67">
        <v>142.93283898220199</v>
      </c>
      <c r="S20" s="64">
        <v>122.460476444821</v>
      </c>
      <c r="T20" s="18">
        <v>122.242478169272</v>
      </c>
      <c r="U20" s="18">
        <v>135.97404510963901</v>
      </c>
      <c r="V20" s="67">
        <v>162.52239746137101</v>
      </c>
      <c r="W20" s="64">
        <v>117.750874353496</v>
      </c>
      <c r="X20" s="18">
        <v>121.19466731712301</v>
      </c>
      <c r="Y20" s="18">
        <v>128.54352469347299</v>
      </c>
      <c r="Z20" s="67">
        <v>128.80051762673199</v>
      </c>
      <c r="AA20" s="64">
        <v>118.913460572879</v>
      </c>
      <c r="AB20" s="18">
        <v>116.160428875905</v>
      </c>
      <c r="AC20" s="18">
        <v>134.350638318552</v>
      </c>
      <c r="AD20" s="67">
        <v>144.761183422541</v>
      </c>
    </row>
    <row r="21" spans="1:30" x14ac:dyDescent="0.25">
      <c r="N21" s="28">
        <v>37986</v>
      </c>
      <c r="O21" s="64">
        <v>112.56418760683501</v>
      </c>
      <c r="P21" s="18">
        <v>113.505946321773</v>
      </c>
      <c r="Q21" s="18">
        <v>136.342923331447</v>
      </c>
      <c r="R21" s="67">
        <v>148.56610588716299</v>
      </c>
      <c r="S21" s="64">
        <v>125.785059644943</v>
      </c>
      <c r="T21" s="18">
        <v>127.459285022852</v>
      </c>
      <c r="U21" s="18">
        <v>141.40790486052501</v>
      </c>
      <c r="V21" s="67">
        <v>168.46119242108799</v>
      </c>
      <c r="W21" s="64">
        <v>122.021445873413</v>
      </c>
      <c r="X21" s="18">
        <v>125.707233568213</v>
      </c>
      <c r="Y21" s="18">
        <v>135.750440528859</v>
      </c>
      <c r="Z21" s="67">
        <v>132.377628099752</v>
      </c>
      <c r="AA21" s="64">
        <v>120.69345100957</v>
      </c>
      <c r="AB21" s="18">
        <v>120.858721033119</v>
      </c>
      <c r="AC21" s="18">
        <v>139.64677518719699</v>
      </c>
      <c r="AD21" s="67">
        <v>147.70297784005899</v>
      </c>
    </row>
    <row r="22" spans="1:30" x14ac:dyDescent="0.25">
      <c r="N22" s="28">
        <v>38077</v>
      </c>
      <c r="O22" s="64">
        <v>116.703797691234</v>
      </c>
      <c r="P22" s="18">
        <v>115.282998426452</v>
      </c>
      <c r="Q22" s="18">
        <v>140.73404141768199</v>
      </c>
      <c r="R22" s="67">
        <v>154.23566500978501</v>
      </c>
      <c r="S22" s="64">
        <v>126.215975032731</v>
      </c>
      <c r="T22" s="18">
        <v>138.11713336925999</v>
      </c>
      <c r="U22" s="18">
        <v>146.54610826595899</v>
      </c>
      <c r="V22" s="67">
        <v>175.370593461504</v>
      </c>
      <c r="W22" s="64">
        <v>126.41652066029999</v>
      </c>
      <c r="X22" s="18">
        <v>131.28708395384299</v>
      </c>
      <c r="Y22" s="18">
        <v>143.62864245751399</v>
      </c>
      <c r="Z22" s="67">
        <v>141.685756129487</v>
      </c>
      <c r="AA22" s="64">
        <v>126.14909116758</v>
      </c>
      <c r="AB22" s="18">
        <v>127.497666773107</v>
      </c>
      <c r="AC22" s="18">
        <v>147.24183279196001</v>
      </c>
      <c r="AD22" s="67">
        <v>153.66015640465599</v>
      </c>
    </row>
    <row r="23" spans="1:30" x14ac:dyDescent="0.25">
      <c r="N23" s="28">
        <v>38168</v>
      </c>
      <c r="O23" s="64">
        <v>121.20204910739299</v>
      </c>
      <c r="P23" s="18">
        <v>114.02931831005399</v>
      </c>
      <c r="Q23" s="18">
        <v>143.03234495885101</v>
      </c>
      <c r="R23" s="67">
        <v>160.038499337069</v>
      </c>
      <c r="S23" s="64">
        <v>125.94724537475901</v>
      </c>
      <c r="T23" s="18">
        <v>146.51879386803</v>
      </c>
      <c r="U23" s="18">
        <v>150.81663059079801</v>
      </c>
      <c r="V23" s="67">
        <v>184.76669974775501</v>
      </c>
      <c r="W23" s="64">
        <v>132.39177950688699</v>
      </c>
      <c r="X23" s="18">
        <v>138.54604053324499</v>
      </c>
      <c r="Y23" s="18">
        <v>150.046764724387</v>
      </c>
      <c r="Z23" s="67">
        <v>151.090609591771</v>
      </c>
      <c r="AA23" s="64">
        <v>131.899548078154</v>
      </c>
      <c r="AB23" s="18">
        <v>135.19337832339201</v>
      </c>
      <c r="AC23" s="18">
        <v>156.13537182324001</v>
      </c>
      <c r="AD23" s="67">
        <v>161.05612508642099</v>
      </c>
    </row>
    <row r="24" spans="1:30" x14ac:dyDescent="0.25">
      <c r="N24" s="28">
        <v>38260</v>
      </c>
      <c r="O24" s="64">
        <v>121.78155850791801</v>
      </c>
      <c r="P24" s="18">
        <v>110.903439374686</v>
      </c>
      <c r="Q24" s="18">
        <v>144.81797566709201</v>
      </c>
      <c r="R24" s="67">
        <v>167.58574769846501</v>
      </c>
      <c r="S24" s="64">
        <v>132.86056674864599</v>
      </c>
      <c r="T24" s="18">
        <v>145.85264850828301</v>
      </c>
      <c r="U24" s="18">
        <v>155.704144014788</v>
      </c>
      <c r="V24" s="67">
        <v>190.37119850227799</v>
      </c>
      <c r="W24" s="64">
        <v>139.31092614397801</v>
      </c>
      <c r="X24" s="18">
        <v>142.93070933294899</v>
      </c>
      <c r="Y24" s="18">
        <v>155.37918647326401</v>
      </c>
      <c r="Z24" s="67">
        <v>155.04352498137999</v>
      </c>
      <c r="AA24" s="64">
        <v>135.45146128126601</v>
      </c>
      <c r="AB24" s="18">
        <v>138.34356126237401</v>
      </c>
      <c r="AC24" s="18">
        <v>159.91642973185299</v>
      </c>
      <c r="AD24" s="67">
        <v>165.12725881095901</v>
      </c>
    </row>
    <row r="25" spans="1:30" x14ac:dyDescent="0.25">
      <c r="N25" s="28">
        <v>38352</v>
      </c>
      <c r="O25" s="64">
        <v>120.779274765153</v>
      </c>
      <c r="P25" s="18">
        <v>112.008834857219</v>
      </c>
      <c r="Q25" s="18">
        <v>148.82853308681899</v>
      </c>
      <c r="R25" s="67">
        <v>172.15282981586699</v>
      </c>
      <c r="S25" s="64">
        <v>143.35690464797699</v>
      </c>
      <c r="T25" s="18">
        <v>147.15590800607299</v>
      </c>
      <c r="U25" s="18">
        <v>162.66995985839301</v>
      </c>
      <c r="V25" s="67">
        <v>194.74279384582101</v>
      </c>
      <c r="W25" s="64">
        <v>145.19689638310999</v>
      </c>
      <c r="X25" s="18">
        <v>147.090931784492</v>
      </c>
      <c r="Y25" s="18">
        <v>160.77244194801099</v>
      </c>
      <c r="Z25" s="67">
        <v>157.671543857019</v>
      </c>
      <c r="AA25" s="64">
        <v>138.99764512201699</v>
      </c>
      <c r="AB25" s="18">
        <v>140.31946585865401</v>
      </c>
      <c r="AC25" s="18">
        <v>162.885285107301</v>
      </c>
      <c r="AD25" s="67">
        <v>167.77298461228199</v>
      </c>
    </row>
    <row r="26" spans="1:30" x14ac:dyDescent="0.25">
      <c r="N26" s="28">
        <v>38442</v>
      </c>
      <c r="O26" s="64">
        <v>121.94120708515</v>
      </c>
      <c r="P26" s="18">
        <v>119.590681641571</v>
      </c>
      <c r="Q26" s="18">
        <v>155.158744252866</v>
      </c>
      <c r="R26" s="67">
        <v>170.782410070118</v>
      </c>
      <c r="S26" s="64">
        <v>150.61262292507601</v>
      </c>
      <c r="T26" s="18">
        <v>154.78172085226299</v>
      </c>
      <c r="U26" s="18">
        <v>172.46253503519699</v>
      </c>
      <c r="V26" s="67">
        <v>206.594003209964</v>
      </c>
      <c r="W26" s="64">
        <v>149.267139402574</v>
      </c>
      <c r="X26" s="18">
        <v>155.75280622706501</v>
      </c>
      <c r="Y26" s="18">
        <v>169.673419938043</v>
      </c>
      <c r="Z26" s="67">
        <v>166.05798349617999</v>
      </c>
      <c r="AA26" s="64">
        <v>145.02098135994601</v>
      </c>
      <c r="AB26" s="18">
        <v>146.96368224659699</v>
      </c>
      <c r="AC26" s="18">
        <v>173.635220812749</v>
      </c>
      <c r="AD26" s="67">
        <v>173.53450229076199</v>
      </c>
    </row>
    <row r="27" spans="1:30" x14ac:dyDescent="0.25">
      <c r="A27" s="191" t="s">
        <v>85</v>
      </c>
      <c r="B27" s="191"/>
      <c r="C27" s="191"/>
      <c r="D27" s="191"/>
      <c r="E27" s="191"/>
      <c r="F27" s="191"/>
      <c r="G27" s="79"/>
      <c r="H27" s="191" t="s">
        <v>86</v>
      </c>
      <c r="I27" s="191"/>
      <c r="J27" s="191"/>
      <c r="K27" s="191"/>
      <c r="L27" s="191"/>
      <c r="M27" s="191"/>
      <c r="N27" s="28">
        <v>38533</v>
      </c>
      <c r="O27" s="64">
        <v>125.537321411311</v>
      </c>
      <c r="P27" s="18">
        <v>127.494011740104</v>
      </c>
      <c r="Q27" s="18">
        <v>161.89523709387799</v>
      </c>
      <c r="R27" s="67">
        <v>169.56211090663899</v>
      </c>
      <c r="S27" s="64">
        <v>157.34788013948099</v>
      </c>
      <c r="T27" s="18">
        <v>162.011147013022</v>
      </c>
      <c r="U27" s="18">
        <v>183.36499505037801</v>
      </c>
      <c r="V27" s="67">
        <v>218.460644409975</v>
      </c>
      <c r="W27" s="64">
        <v>154.240057044868</v>
      </c>
      <c r="X27" s="18">
        <v>161.96526763519401</v>
      </c>
      <c r="Y27" s="18">
        <v>181.32560491035099</v>
      </c>
      <c r="Z27" s="67">
        <v>181.02233166869999</v>
      </c>
      <c r="AA27" s="64">
        <v>151.37669991009301</v>
      </c>
      <c r="AB27" s="18">
        <v>155.04770159726101</v>
      </c>
      <c r="AC27" s="18">
        <v>185.23320189305301</v>
      </c>
      <c r="AD27" s="67">
        <v>181.28588986881999</v>
      </c>
    </row>
    <row r="28" spans="1:30" x14ac:dyDescent="0.25">
      <c r="A28" s="191" t="s">
        <v>74</v>
      </c>
      <c r="B28" s="191"/>
      <c r="C28" s="191"/>
      <c r="D28" s="191"/>
      <c r="E28" s="191"/>
      <c r="F28" s="191"/>
      <c r="H28" s="191" t="s">
        <v>74</v>
      </c>
      <c r="I28" s="191"/>
      <c r="J28" s="191"/>
      <c r="K28" s="191"/>
      <c r="L28" s="191"/>
      <c r="M28" s="191"/>
      <c r="N28" s="28">
        <v>38625</v>
      </c>
      <c r="O28" s="64">
        <v>129.95268632646</v>
      </c>
      <c r="P28" s="18">
        <v>127.86413299765999</v>
      </c>
      <c r="Q28" s="18">
        <v>161.758436490154</v>
      </c>
      <c r="R28" s="67">
        <v>172.54500928326499</v>
      </c>
      <c r="S28" s="64">
        <v>158.94246626066399</v>
      </c>
      <c r="T28" s="18">
        <v>164.825594105737</v>
      </c>
      <c r="U28" s="18">
        <v>187.65118133652601</v>
      </c>
      <c r="V28" s="67">
        <v>221.64187660300999</v>
      </c>
      <c r="W28" s="64">
        <v>160.53542753481901</v>
      </c>
      <c r="X28" s="18">
        <v>163.846737926429</v>
      </c>
      <c r="Y28" s="18">
        <v>183.14579230089299</v>
      </c>
      <c r="Z28" s="67">
        <v>189.95157120421501</v>
      </c>
      <c r="AA28" s="64">
        <v>156.84130560549099</v>
      </c>
      <c r="AB28" s="18">
        <v>160.81391086006701</v>
      </c>
      <c r="AC28" s="18">
        <v>186.78674186085101</v>
      </c>
      <c r="AD28" s="67">
        <v>185.74070534195999</v>
      </c>
    </row>
    <row r="29" spans="1:30" x14ac:dyDescent="0.25">
      <c r="N29" s="28">
        <v>38717</v>
      </c>
      <c r="O29" s="64">
        <v>131.123509107053</v>
      </c>
      <c r="P29" s="18">
        <v>126.332369777564</v>
      </c>
      <c r="Q29" s="18">
        <v>159.22013040411301</v>
      </c>
      <c r="R29" s="67">
        <v>176.05427832407901</v>
      </c>
      <c r="S29" s="64">
        <v>159.288740357568</v>
      </c>
      <c r="T29" s="18">
        <v>166.020506045253</v>
      </c>
      <c r="U29" s="18">
        <v>189.799860888029</v>
      </c>
      <c r="V29" s="67">
        <v>224.44624171260099</v>
      </c>
      <c r="W29" s="64">
        <v>164.90846683690901</v>
      </c>
      <c r="X29" s="18">
        <v>170.51818469806699</v>
      </c>
      <c r="Y29" s="18">
        <v>181.36831577382799</v>
      </c>
      <c r="Z29" s="67">
        <v>187.05473973670999</v>
      </c>
      <c r="AA29" s="64">
        <v>162.24403304961299</v>
      </c>
      <c r="AB29" s="18">
        <v>165.30331448011199</v>
      </c>
      <c r="AC29" s="18">
        <v>186.65544778484201</v>
      </c>
      <c r="AD29" s="67">
        <v>186.75046166567901</v>
      </c>
    </row>
    <row r="30" spans="1:30" x14ac:dyDescent="0.25">
      <c r="N30" s="28">
        <v>38807</v>
      </c>
      <c r="O30" s="64">
        <v>127.57640833472</v>
      </c>
      <c r="P30" s="18">
        <v>126.876433621055</v>
      </c>
      <c r="Q30" s="18">
        <v>158.23158769792701</v>
      </c>
      <c r="R30" s="67">
        <v>174.79472439612601</v>
      </c>
      <c r="S30" s="64">
        <v>163.95762080879101</v>
      </c>
      <c r="T30" s="18">
        <v>167.40159019220701</v>
      </c>
      <c r="U30" s="18">
        <v>195.47741508766799</v>
      </c>
      <c r="V30" s="67">
        <v>229.26624472378001</v>
      </c>
      <c r="W30" s="64">
        <v>166.93036076755499</v>
      </c>
      <c r="X30" s="18">
        <v>180.211070893374</v>
      </c>
      <c r="Y30" s="18">
        <v>188.69079848405099</v>
      </c>
      <c r="Z30" s="67">
        <v>181.06861979716601</v>
      </c>
      <c r="AA30" s="64">
        <v>167.65060710637701</v>
      </c>
      <c r="AB30" s="18">
        <v>171.48905418042301</v>
      </c>
      <c r="AC30" s="18">
        <v>194.066153765086</v>
      </c>
      <c r="AD30" s="67">
        <v>187.983048367999</v>
      </c>
    </row>
    <row r="31" spans="1:30" x14ac:dyDescent="0.25">
      <c r="N31" s="28">
        <v>38898</v>
      </c>
      <c r="O31" s="64">
        <v>123.86224848158901</v>
      </c>
      <c r="P31" s="18">
        <v>127.932433585702</v>
      </c>
      <c r="Q31" s="18">
        <v>154.135514512155</v>
      </c>
      <c r="R31" s="67">
        <v>171.714794403882</v>
      </c>
      <c r="S31" s="64">
        <v>168.90591249101001</v>
      </c>
      <c r="T31" s="18">
        <v>167.53241763387501</v>
      </c>
      <c r="U31" s="18">
        <v>201.69064471869899</v>
      </c>
      <c r="V31" s="67">
        <v>228.909018442621</v>
      </c>
      <c r="W31" s="64">
        <v>167.402424640802</v>
      </c>
      <c r="X31" s="18">
        <v>184.88736971702599</v>
      </c>
      <c r="Y31" s="18">
        <v>195.365392847545</v>
      </c>
      <c r="Z31" s="67">
        <v>174.66262589060199</v>
      </c>
      <c r="AA31" s="64">
        <v>173.18817381132999</v>
      </c>
      <c r="AB31" s="18">
        <v>178.72219044258401</v>
      </c>
      <c r="AC31" s="18">
        <v>200.63998876744799</v>
      </c>
      <c r="AD31" s="67">
        <v>189.85492181153299</v>
      </c>
    </row>
    <row r="32" spans="1:30" x14ac:dyDescent="0.25">
      <c r="N32" s="28">
        <v>38990</v>
      </c>
      <c r="O32" s="64">
        <v>125.729747618122</v>
      </c>
      <c r="P32" s="18">
        <v>130.52462291276601</v>
      </c>
      <c r="Q32" s="18">
        <v>153.29814435077901</v>
      </c>
      <c r="R32" s="67">
        <v>169.53729102032301</v>
      </c>
      <c r="S32" s="64">
        <v>170.83501552641201</v>
      </c>
      <c r="T32" s="18">
        <v>172.38241296920401</v>
      </c>
      <c r="U32" s="18">
        <v>201.29098162423301</v>
      </c>
      <c r="V32" s="67">
        <v>223.009792688414</v>
      </c>
      <c r="W32" s="64">
        <v>167.34774240692099</v>
      </c>
      <c r="X32" s="18">
        <v>182.90999680549899</v>
      </c>
      <c r="Y32" s="18">
        <v>189.28032076608301</v>
      </c>
      <c r="Z32" s="67">
        <v>170.699350668953</v>
      </c>
      <c r="AA32" s="64">
        <v>173.434057898335</v>
      </c>
      <c r="AB32" s="18">
        <v>184.157654618387</v>
      </c>
      <c r="AC32" s="18">
        <v>198.119894339745</v>
      </c>
      <c r="AD32" s="67">
        <v>190.485952476026</v>
      </c>
    </row>
    <row r="33" spans="14:30" x14ac:dyDescent="0.25">
      <c r="N33" s="28">
        <v>39082</v>
      </c>
      <c r="O33" s="64">
        <v>128.866103725139</v>
      </c>
      <c r="P33" s="18">
        <v>131.28919184887599</v>
      </c>
      <c r="Q33" s="18">
        <v>157.49502757110801</v>
      </c>
      <c r="R33" s="67">
        <v>167.380476656127</v>
      </c>
      <c r="S33" s="64">
        <v>172.68288574456901</v>
      </c>
      <c r="T33" s="18">
        <v>180.765086726243</v>
      </c>
      <c r="U33" s="18">
        <v>200.143857122996</v>
      </c>
      <c r="V33" s="67">
        <v>222.97431817448299</v>
      </c>
      <c r="W33" s="64">
        <v>168.91515712242301</v>
      </c>
      <c r="X33" s="18">
        <v>181.049990822925</v>
      </c>
      <c r="Y33" s="18">
        <v>184.47744666742099</v>
      </c>
      <c r="Z33" s="67">
        <v>172.13144981825599</v>
      </c>
      <c r="AA33" s="64">
        <v>171.00599978927599</v>
      </c>
      <c r="AB33" s="18">
        <v>187.82498432228601</v>
      </c>
      <c r="AC33" s="18">
        <v>196.55062167416</v>
      </c>
      <c r="AD33" s="67">
        <v>191.30744175413699</v>
      </c>
    </row>
    <row r="34" spans="14:30" x14ac:dyDescent="0.25">
      <c r="N34" s="28">
        <v>39172</v>
      </c>
      <c r="O34" s="64">
        <v>129.33906579401801</v>
      </c>
      <c r="P34" s="18">
        <v>128.88271396021901</v>
      </c>
      <c r="Q34" s="18">
        <v>159.70656521162101</v>
      </c>
      <c r="R34" s="67">
        <v>163.22929112884501</v>
      </c>
      <c r="S34" s="64">
        <v>176.95894818843999</v>
      </c>
      <c r="T34" s="18">
        <v>184.85430553347999</v>
      </c>
      <c r="U34" s="18">
        <v>207.91287849172301</v>
      </c>
      <c r="V34" s="67">
        <v>235.43469529266099</v>
      </c>
      <c r="W34" s="64">
        <v>172.223188228071</v>
      </c>
      <c r="X34" s="18">
        <v>182.351504741501</v>
      </c>
      <c r="Y34" s="18">
        <v>190.79622600784199</v>
      </c>
      <c r="Z34" s="67">
        <v>176.68370264775399</v>
      </c>
      <c r="AA34" s="64">
        <v>174.721432848013</v>
      </c>
      <c r="AB34" s="18">
        <v>191.75006297719301</v>
      </c>
      <c r="AC34" s="18">
        <v>202.74215556425901</v>
      </c>
      <c r="AD34" s="67">
        <v>194.916151351086</v>
      </c>
    </row>
    <row r="35" spans="14:30" x14ac:dyDescent="0.25">
      <c r="N35" s="28">
        <v>39263</v>
      </c>
      <c r="O35" s="64">
        <v>130.52721339957901</v>
      </c>
      <c r="P35" s="18">
        <v>125.947694767435</v>
      </c>
      <c r="Q35" s="18">
        <v>156.43043146424199</v>
      </c>
      <c r="R35" s="67">
        <v>158.72105195978699</v>
      </c>
      <c r="S35" s="64">
        <v>178.51734415812101</v>
      </c>
      <c r="T35" s="18">
        <v>186.00293174571101</v>
      </c>
      <c r="U35" s="18">
        <v>213.663951267215</v>
      </c>
      <c r="V35" s="67">
        <v>248.952335259243</v>
      </c>
      <c r="W35" s="64">
        <v>174.256127424949</v>
      </c>
      <c r="X35" s="18">
        <v>183.912470196551</v>
      </c>
      <c r="Y35" s="18">
        <v>195.85756641019</v>
      </c>
      <c r="Z35" s="67">
        <v>177.318930810014</v>
      </c>
      <c r="AA35" s="64">
        <v>183.03509837124901</v>
      </c>
      <c r="AB35" s="18">
        <v>196.52752503000301</v>
      </c>
      <c r="AC35" s="18">
        <v>208.72809370641599</v>
      </c>
      <c r="AD35" s="67">
        <v>197.868428392505</v>
      </c>
    </row>
    <row r="36" spans="14:30" x14ac:dyDescent="0.25">
      <c r="N36" s="28">
        <v>39355</v>
      </c>
      <c r="O36" s="64">
        <v>129.778148014023</v>
      </c>
      <c r="P36" s="18">
        <v>124.427833649577</v>
      </c>
      <c r="Q36" s="18">
        <v>150.966979594208</v>
      </c>
      <c r="R36" s="67">
        <v>156.241700806594</v>
      </c>
      <c r="S36" s="64">
        <v>172.26121450260601</v>
      </c>
      <c r="T36" s="18">
        <v>188.11894137898901</v>
      </c>
      <c r="U36" s="18">
        <v>207.71716132651801</v>
      </c>
      <c r="V36" s="67">
        <v>246.737177135471</v>
      </c>
      <c r="W36" s="64">
        <v>171.83849319756499</v>
      </c>
      <c r="X36" s="18">
        <v>185.36292502439201</v>
      </c>
      <c r="Y36" s="18">
        <v>190.49418516773599</v>
      </c>
      <c r="Z36" s="67">
        <v>169.93816104211899</v>
      </c>
      <c r="AA36" s="64">
        <v>183.31925260472801</v>
      </c>
      <c r="AB36" s="18">
        <v>197.838543039445</v>
      </c>
      <c r="AC36" s="18">
        <v>207.065531927405</v>
      </c>
      <c r="AD36" s="67">
        <v>191.33113505937399</v>
      </c>
    </row>
    <row r="37" spans="14:30" x14ac:dyDescent="0.25">
      <c r="N37" s="28">
        <v>39447</v>
      </c>
      <c r="O37" s="64">
        <v>126.971509762453</v>
      </c>
      <c r="P37" s="18">
        <v>124.37535836586</v>
      </c>
      <c r="Q37" s="18">
        <v>146.77581796246801</v>
      </c>
      <c r="R37" s="67">
        <v>153.26093991969501</v>
      </c>
      <c r="S37" s="64">
        <v>167.65482132776299</v>
      </c>
      <c r="T37" s="18">
        <v>188.35144066911701</v>
      </c>
      <c r="U37" s="18">
        <v>202.48626650535601</v>
      </c>
      <c r="V37" s="67">
        <v>239.61339638096399</v>
      </c>
      <c r="W37" s="64">
        <v>168.59830289311299</v>
      </c>
      <c r="X37" s="18">
        <v>184.96443840421099</v>
      </c>
      <c r="Y37" s="18">
        <v>183.31017767332301</v>
      </c>
      <c r="Z37" s="67">
        <v>161.54733586494899</v>
      </c>
      <c r="AA37" s="64">
        <v>176.98168937415301</v>
      </c>
      <c r="AB37" s="18">
        <v>194.54448316561599</v>
      </c>
      <c r="AC37" s="18">
        <v>202.04013860644201</v>
      </c>
      <c r="AD37" s="67">
        <v>181.85167011891701</v>
      </c>
    </row>
    <row r="38" spans="14:30" x14ac:dyDescent="0.25">
      <c r="N38" s="28">
        <v>39538</v>
      </c>
      <c r="O38" s="64">
        <v>123.48109007496799</v>
      </c>
      <c r="P38" s="18">
        <v>124.78307442643801</v>
      </c>
      <c r="Q38" s="18">
        <v>142.09435420418799</v>
      </c>
      <c r="R38" s="67">
        <v>145.89957477450699</v>
      </c>
      <c r="S38" s="64">
        <v>170.59336281872501</v>
      </c>
      <c r="T38" s="18">
        <v>183.418125503992</v>
      </c>
      <c r="U38" s="18">
        <v>203.256508515668</v>
      </c>
      <c r="V38" s="67">
        <v>241.41767064097101</v>
      </c>
      <c r="W38" s="64">
        <v>163.730579523335</v>
      </c>
      <c r="X38" s="18">
        <v>181.395679342938</v>
      </c>
      <c r="Y38" s="18">
        <v>179.61281770667901</v>
      </c>
      <c r="Z38" s="67">
        <v>153.615491849823</v>
      </c>
      <c r="AA38" s="64">
        <v>174.28002189178599</v>
      </c>
      <c r="AB38" s="18">
        <v>190.570370371113</v>
      </c>
      <c r="AC38" s="18">
        <v>199.49070284564499</v>
      </c>
      <c r="AD38" s="67">
        <v>178.67769584959001</v>
      </c>
    </row>
    <row r="39" spans="14:30" x14ac:dyDescent="0.25">
      <c r="N39" s="28">
        <v>39629</v>
      </c>
      <c r="O39" s="64">
        <v>118.592260972389</v>
      </c>
      <c r="P39" s="18">
        <v>125.54663846723101</v>
      </c>
      <c r="Q39" s="18">
        <v>139.54766356063399</v>
      </c>
      <c r="R39" s="67">
        <v>137.80248270584701</v>
      </c>
      <c r="S39" s="64">
        <v>174.00530849533399</v>
      </c>
      <c r="T39" s="18">
        <v>180.12432770575199</v>
      </c>
      <c r="U39" s="18">
        <v>202.35979135214799</v>
      </c>
      <c r="V39" s="67">
        <v>239.87516319059799</v>
      </c>
      <c r="W39" s="64">
        <v>155.994084042059</v>
      </c>
      <c r="X39" s="18">
        <v>177.43626151411999</v>
      </c>
      <c r="Y39" s="18">
        <v>172.43100581342199</v>
      </c>
      <c r="Z39" s="67">
        <v>145.88129676102599</v>
      </c>
      <c r="AA39" s="64">
        <v>173.223367142406</v>
      </c>
      <c r="AB39" s="18">
        <v>186.189798998215</v>
      </c>
      <c r="AC39" s="18">
        <v>195.427337046259</v>
      </c>
      <c r="AD39" s="67">
        <v>178.678385934673</v>
      </c>
    </row>
    <row r="40" spans="14:30" x14ac:dyDescent="0.25">
      <c r="N40" s="28">
        <v>39721</v>
      </c>
      <c r="O40" s="64">
        <v>112.456123774286</v>
      </c>
      <c r="P40" s="18">
        <v>119.42295986332201</v>
      </c>
      <c r="Q40" s="18">
        <v>133.397610716938</v>
      </c>
      <c r="R40" s="67">
        <v>128.950725919045</v>
      </c>
      <c r="S40" s="64">
        <v>166.0698935378</v>
      </c>
      <c r="T40" s="18">
        <v>183.18565484217601</v>
      </c>
      <c r="U40" s="18">
        <v>194.813626970972</v>
      </c>
      <c r="V40" s="67">
        <v>227.23349356200001</v>
      </c>
      <c r="W40" s="64">
        <v>148.15344911843101</v>
      </c>
      <c r="X40" s="18">
        <v>171.35776241427499</v>
      </c>
      <c r="Y40" s="18">
        <v>160.09258537636501</v>
      </c>
      <c r="Z40" s="67">
        <v>137.068107847894</v>
      </c>
      <c r="AA40" s="64">
        <v>164.383273819918</v>
      </c>
      <c r="AB40" s="18">
        <v>175.39071925530499</v>
      </c>
      <c r="AC40" s="18">
        <v>179.365342209142</v>
      </c>
      <c r="AD40" s="67">
        <v>175.75257191833501</v>
      </c>
    </row>
    <row r="41" spans="14:30" x14ac:dyDescent="0.25">
      <c r="N41" s="28">
        <v>39813</v>
      </c>
      <c r="O41" s="64">
        <v>105.615734977473</v>
      </c>
      <c r="P41" s="18">
        <v>110.233677411131</v>
      </c>
      <c r="Q41" s="18">
        <v>123.632779495337</v>
      </c>
      <c r="R41" s="67">
        <v>121.522558264582</v>
      </c>
      <c r="S41" s="64">
        <v>152.54783157803399</v>
      </c>
      <c r="T41" s="18">
        <v>181.13011858974201</v>
      </c>
      <c r="U41" s="18">
        <v>187.772642686479</v>
      </c>
      <c r="V41" s="67">
        <v>217.41502277342701</v>
      </c>
      <c r="W41" s="64">
        <v>141.59438574241599</v>
      </c>
      <c r="X41" s="18">
        <v>163.168679528517</v>
      </c>
      <c r="Y41" s="18">
        <v>150.66561435558401</v>
      </c>
      <c r="Z41" s="67">
        <v>129.20434293386299</v>
      </c>
      <c r="AA41" s="64">
        <v>151.539765430843</v>
      </c>
      <c r="AB41" s="18">
        <v>163.02243549836501</v>
      </c>
      <c r="AC41" s="18">
        <v>164.45781382664799</v>
      </c>
      <c r="AD41" s="67">
        <v>168.495422409013</v>
      </c>
    </row>
    <row r="42" spans="14:30" x14ac:dyDescent="0.25">
      <c r="N42" s="28">
        <v>39903</v>
      </c>
      <c r="O42" s="64">
        <v>97.277742590488998</v>
      </c>
      <c r="P42" s="18">
        <v>105.33182582483801</v>
      </c>
      <c r="Q42" s="18">
        <v>118.58208117864601</v>
      </c>
      <c r="R42" s="67">
        <v>117.832371161078</v>
      </c>
      <c r="S42" s="64">
        <v>141.82280961565999</v>
      </c>
      <c r="T42" s="18">
        <v>167.29575529988799</v>
      </c>
      <c r="U42" s="18">
        <v>185.49227410694999</v>
      </c>
      <c r="V42" s="67">
        <v>210.53729464861701</v>
      </c>
      <c r="W42" s="64">
        <v>135.241571962216</v>
      </c>
      <c r="X42" s="18">
        <v>153.96742172529</v>
      </c>
      <c r="Y42" s="18">
        <v>145.720636585623</v>
      </c>
      <c r="Z42" s="67">
        <v>124.38956942780599</v>
      </c>
      <c r="AA42" s="64">
        <v>139.68036011404701</v>
      </c>
      <c r="AB42" s="18">
        <v>150.97116618694699</v>
      </c>
      <c r="AC42" s="18">
        <v>157.65674126782699</v>
      </c>
      <c r="AD42" s="67">
        <v>154.91001714094</v>
      </c>
    </row>
    <row r="43" spans="14:30" x14ac:dyDescent="0.25">
      <c r="N43" s="28">
        <v>39994</v>
      </c>
      <c r="O43" s="64">
        <v>91.652990652376801</v>
      </c>
      <c r="P43" s="18">
        <v>103.83161868338701</v>
      </c>
      <c r="Q43" s="18">
        <v>118.477243120618</v>
      </c>
      <c r="R43" s="67">
        <v>112.70002275025401</v>
      </c>
      <c r="S43" s="64">
        <v>133.82823079041901</v>
      </c>
      <c r="T43" s="18">
        <v>157.50886125336299</v>
      </c>
      <c r="U43" s="18">
        <v>183.93209027423299</v>
      </c>
      <c r="V43" s="67">
        <v>203.852495597944</v>
      </c>
      <c r="W43" s="64">
        <v>131.211364805497</v>
      </c>
      <c r="X43" s="18">
        <v>147.47355653949199</v>
      </c>
      <c r="Y43" s="18">
        <v>141.12317624637799</v>
      </c>
      <c r="Z43" s="67">
        <v>117.739361177437</v>
      </c>
      <c r="AA43" s="64">
        <v>127.321623553523</v>
      </c>
      <c r="AB43" s="18">
        <v>139.521266768359</v>
      </c>
      <c r="AC43" s="18">
        <v>150.820464688578</v>
      </c>
      <c r="AD43" s="67">
        <v>139.600814952409</v>
      </c>
    </row>
    <row r="44" spans="14:30" x14ac:dyDescent="0.25">
      <c r="N44" s="28">
        <v>40086</v>
      </c>
      <c r="O44" s="64">
        <v>92.669638036025901</v>
      </c>
      <c r="P44" s="18">
        <v>100.492992984691</v>
      </c>
      <c r="Q44" s="18">
        <v>117.812308398743</v>
      </c>
      <c r="R44" s="67">
        <v>103.815437018769</v>
      </c>
      <c r="S44" s="64">
        <v>133.07552084427701</v>
      </c>
      <c r="T44" s="18">
        <v>155.53849574874201</v>
      </c>
      <c r="U44" s="18">
        <v>182.808352592684</v>
      </c>
      <c r="V44" s="67">
        <v>202.17418950549899</v>
      </c>
      <c r="W44" s="64">
        <v>130.702488048851</v>
      </c>
      <c r="X44" s="18">
        <v>146.01635917381401</v>
      </c>
      <c r="Y44" s="18">
        <v>136.647455735384</v>
      </c>
      <c r="Z44" s="67">
        <v>108.261712553097</v>
      </c>
      <c r="AA44" s="64">
        <v>118.960485800935</v>
      </c>
      <c r="AB44" s="18">
        <v>133.80020256148001</v>
      </c>
      <c r="AC44" s="18">
        <v>143.77219090873101</v>
      </c>
      <c r="AD44" s="67">
        <v>133.56113457762601</v>
      </c>
    </row>
    <row r="45" spans="14:30" x14ac:dyDescent="0.25">
      <c r="N45" s="28">
        <v>40178</v>
      </c>
      <c r="O45" s="64">
        <v>93.247852989642098</v>
      </c>
      <c r="P45" s="18">
        <v>94.657873735327101</v>
      </c>
      <c r="Q45" s="18">
        <v>113.73401273153399</v>
      </c>
      <c r="R45" s="67">
        <v>97.711781093849197</v>
      </c>
      <c r="S45" s="64">
        <v>135.74463997735</v>
      </c>
      <c r="T45" s="18">
        <v>153.079807419909</v>
      </c>
      <c r="U45" s="18">
        <v>179.91269991685601</v>
      </c>
      <c r="V45" s="67">
        <v>200.86403987486599</v>
      </c>
      <c r="W45" s="64">
        <v>129.190632949166</v>
      </c>
      <c r="X45" s="18">
        <v>143.888603090864</v>
      </c>
      <c r="Y45" s="18">
        <v>133.87793775012801</v>
      </c>
      <c r="Z45" s="67">
        <v>103.566460116413</v>
      </c>
      <c r="AA45" s="64">
        <v>115.909701930865</v>
      </c>
      <c r="AB45" s="18">
        <v>131.94920665454799</v>
      </c>
      <c r="AC45" s="18">
        <v>137.83984375685799</v>
      </c>
      <c r="AD45" s="67">
        <v>132.40505487435499</v>
      </c>
    </row>
    <row r="46" spans="14:30" x14ac:dyDescent="0.25">
      <c r="N46" s="28">
        <v>40268</v>
      </c>
      <c r="O46" s="64">
        <v>89.100040378300505</v>
      </c>
      <c r="P46" s="18">
        <v>92.153993171747103</v>
      </c>
      <c r="Q46" s="18">
        <v>109.51375315558199</v>
      </c>
      <c r="R46" s="67">
        <v>96.114259747767505</v>
      </c>
      <c r="S46" s="64">
        <v>133.44331267414501</v>
      </c>
      <c r="T46" s="18">
        <v>150.794595636808</v>
      </c>
      <c r="U46" s="18">
        <v>173.12535818647399</v>
      </c>
      <c r="V46" s="67">
        <v>199.66740829504499</v>
      </c>
      <c r="W46" s="64">
        <v>125.455368140944</v>
      </c>
      <c r="X46" s="18">
        <v>138.69800677231399</v>
      </c>
      <c r="Y46" s="18">
        <v>133.00008228068799</v>
      </c>
      <c r="Z46" s="67">
        <v>106.00191574188</v>
      </c>
      <c r="AA46" s="64">
        <v>113.873616936177</v>
      </c>
      <c r="AB46" s="18">
        <v>132.36263462025801</v>
      </c>
      <c r="AC46" s="18">
        <v>133.01701271681401</v>
      </c>
      <c r="AD46" s="67">
        <v>129.70516922646601</v>
      </c>
    </row>
    <row r="47" spans="14:30" x14ac:dyDescent="0.25">
      <c r="N47" s="28">
        <v>40359</v>
      </c>
      <c r="O47" s="64">
        <v>85.025653873902499</v>
      </c>
      <c r="P47" s="18">
        <v>92.067958740665205</v>
      </c>
      <c r="Q47" s="18">
        <v>106.142349084123</v>
      </c>
      <c r="R47" s="67">
        <v>95.916459703433901</v>
      </c>
      <c r="S47" s="64">
        <v>127.254101594472</v>
      </c>
      <c r="T47" s="18">
        <v>151.878593458246</v>
      </c>
      <c r="U47" s="18">
        <v>164.93571883231499</v>
      </c>
      <c r="V47" s="67">
        <v>196.70703457284</v>
      </c>
      <c r="W47" s="64">
        <v>122.295297315467</v>
      </c>
      <c r="X47" s="18">
        <v>134.393817126161</v>
      </c>
      <c r="Y47" s="18">
        <v>132.300466358086</v>
      </c>
      <c r="Z47" s="67">
        <v>108.49872381532199</v>
      </c>
      <c r="AA47" s="64">
        <v>110.41523855240899</v>
      </c>
      <c r="AB47" s="18">
        <v>133.71411306771901</v>
      </c>
      <c r="AC47" s="18">
        <v>128.412817766887</v>
      </c>
      <c r="AD47" s="67">
        <v>126.683907437174</v>
      </c>
    </row>
    <row r="48" spans="14:30" x14ac:dyDescent="0.25">
      <c r="N48" s="28">
        <v>40451</v>
      </c>
      <c r="O48" s="64">
        <v>82.008401732587501</v>
      </c>
      <c r="P48" s="18">
        <v>89.854345982490202</v>
      </c>
      <c r="Q48" s="18">
        <v>104.364098758239</v>
      </c>
      <c r="R48" s="67">
        <v>95.211808958420804</v>
      </c>
      <c r="S48" s="64">
        <v>126.678805329453</v>
      </c>
      <c r="T48" s="18">
        <v>151.659255091061</v>
      </c>
      <c r="U48" s="18">
        <v>167.27206735392801</v>
      </c>
      <c r="V48" s="67">
        <v>198.76469622220699</v>
      </c>
      <c r="W48" s="64">
        <v>120.610667184758</v>
      </c>
      <c r="X48" s="18">
        <v>132.64227041418999</v>
      </c>
      <c r="Y48" s="18">
        <v>132.50207457941301</v>
      </c>
      <c r="Z48" s="67">
        <v>110.023050226946</v>
      </c>
      <c r="AA48" s="64">
        <v>106.580154682163</v>
      </c>
      <c r="AB48" s="18">
        <v>127.938701563938</v>
      </c>
      <c r="AC48" s="18">
        <v>127.990098282639</v>
      </c>
      <c r="AD48" s="67">
        <v>127.717811878281</v>
      </c>
    </row>
    <row r="49" spans="14:30" x14ac:dyDescent="0.25">
      <c r="N49" s="28">
        <v>40543</v>
      </c>
      <c r="O49" s="64">
        <v>78.967665410363296</v>
      </c>
      <c r="P49" s="18">
        <v>86.209064180439498</v>
      </c>
      <c r="Q49" s="18">
        <v>103.370448178834</v>
      </c>
      <c r="R49" s="67">
        <v>93.5238459774571</v>
      </c>
      <c r="S49" s="64">
        <v>127.79934623995599</v>
      </c>
      <c r="T49" s="18">
        <v>149.034533993785</v>
      </c>
      <c r="U49" s="18">
        <v>173.827526507633</v>
      </c>
      <c r="V49" s="67">
        <v>206.656645842009</v>
      </c>
      <c r="W49" s="64">
        <v>118.16460734127099</v>
      </c>
      <c r="X49" s="18">
        <v>130.581957514377</v>
      </c>
      <c r="Y49" s="18">
        <v>131.802725327085</v>
      </c>
      <c r="Z49" s="67">
        <v>111.222723830048</v>
      </c>
      <c r="AA49" s="64">
        <v>103.89373844191</v>
      </c>
      <c r="AB49" s="18">
        <v>120.571239499613</v>
      </c>
      <c r="AC49" s="18">
        <v>128.64132222565999</v>
      </c>
      <c r="AD49" s="67">
        <v>132.34001976910699</v>
      </c>
    </row>
    <row r="50" spans="14:30" x14ac:dyDescent="0.25">
      <c r="N50" s="28">
        <v>40633</v>
      </c>
      <c r="O50" s="64">
        <v>77.692006063134201</v>
      </c>
      <c r="P50" s="18">
        <v>86.516686656077596</v>
      </c>
      <c r="Q50" s="18">
        <v>102.566132124986</v>
      </c>
      <c r="R50" s="67">
        <v>95.021203905676103</v>
      </c>
      <c r="S50" s="64">
        <v>126.55042445452101</v>
      </c>
      <c r="T50" s="18">
        <v>149.453005809031</v>
      </c>
      <c r="U50" s="18">
        <v>171.21202128547</v>
      </c>
      <c r="V50" s="67">
        <v>209.950082394383</v>
      </c>
      <c r="W50" s="64">
        <v>115.114996749349</v>
      </c>
      <c r="X50" s="18">
        <v>129.06211800396699</v>
      </c>
      <c r="Y50" s="18">
        <v>129.425033463506</v>
      </c>
      <c r="Z50" s="67">
        <v>113.127297296387</v>
      </c>
      <c r="AA50" s="64">
        <v>104.11174878267001</v>
      </c>
      <c r="AB50" s="18">
        <v>120.58646460977999</v>
      </c>
      <c r="AC50" s="18">
        <v>126.77405218503699</v>
      </c>
      <c r="AD50" s="67">
        <v>137.44403556325099</v>
      </c>
    </row>
    <row r="51" spans="14:30" x14ac:dyDescent="0.25">
      <c r="N51" s="28">
        <v>40724</v>
      </c>
      <c r="O51" s="64">
        <v>78.915861827853604</v>
      </c>
      <c r="P51" s="18">
        <v>90.092440360728602</v>
      </c>
      <c r="Q51" s="18">
        <v>101.398143120993</v>
      </c>
      <c r="R51" s="67">
        <v>98.879090262776202</v>
      </c>
      <c r="S51" s="64">
        <v>128.96692988418701</v>
      </c>
      <c r="T51" s="18">
        <v>150.33846215153201</v>
      </c>
      <c r="U51" s="18">
        <v>166.66022999262401</v>
      </c>
      <c r="V51" s="67">
        <v>212.35206865363801</v>
      </c>
      <c r="W51" s="64">
        <v>114.35068863748501</v>
      </c>
      <c r="X51" s="18">
        <v>131.17211131323199</v>
      </c>
      <c r="Y51" s="18">
        <v>128.73712444339</v>
      </c>
      <c r="Z51" s="67">
        <v>117.034054043537</v>
      </c>
      <c r="AA51" s="64">
        <v>106.201235498673</v>
      </c>
      <c r="AB51" s="18">
        <v>122.85935452981499</v>
      </c>
      <c r="AC51" s="18">
        <v>125.30363892104199</v>
      </c>
      <c r="AD51" s="67">
        <v>141.324768971532</v>
      </c>
    </row>
    <row r="52" spans="14:30" x14ac:dyDescent="0.25">
      <c r="N52" s="28">
        <v>40816</v>
      </c>
      <c r="O52" s="64">
        <v>80.259878840659795</v>
      </c>
      <c r="P52" s="18">
        <v>89.414643565985003</v>
      </c>
      <c r="Q52" s="18">
        <v>100.437322461158</v>
      </c>
      <c r="R52" s="67">
        <v>103.77444638481199</v>
      </c>
      <c r="S52" s="64">
        <v>133.54830614098501</v>
      </c>
      <c r="T52" s="18">
        <v>147.79582650352299</v>
      </c>
      <c r="U52" s="18">
        <v>168.44075008436201</v>
      </c>
      <c r="V52" s="67">
        <v>219.41740365022801</v>
      </c>
      <c r="W52" s="64">
        <v>114.253470602973</v>
      </c>
      <c r="X52" s="18">
        <v>131.80535521338399</v>
      </c>
      <c r="Y52" s="18">
        <v>129.72754400365201</v>
      </c>
      <c r="Z52" s="67">
        <v>120.020802383899</v>
      </c>
      <c r="AA52" s="64">
        <v>106.345424475248</v>
      </c>
      <c r="AB52" s="18">
        <v>121.86514532273399</v>
      </c>
      <c r="AC52" s="18">
        <v>125.75650272923799</v>
      </c>
      <c r="AD52" s="67">
        <v>144.18429470094</v>
      </c>
    </row>
    <row r="53" spans="14:30" x14ac:dyDescent="0.25">
      <c r="N53" s="28">
        <v>40908</v>
      </c>
      <c r="O53" s="64">
        <v>79.944072425975506</v>
      </c>
      <c r="P53" s="18">
        <v>86.242352596893497</v>
      </c>
      <c r="Q53" s="18">
        <v>99.989132705394894</v>
      </c>
      <c r="R53" s="67">
        <v>106.060856113244</v>
      </c>
      <c r="S53" s="64">
        <v>135.693349867346</v>
      </c>
      <c r="T53" s="18">
        <v>146.007701335614</v>
      </c>
      <c r="U53" s="18">
        <v>172.28313899043499</v>
      </c>
      <c r="V53" s="67">
        <v>223.867905184931</v>
      </c>
      <c r="W53" s="64">
        <v>112.551348213346</v>
      </c>
      <c r="X53" s="18">
        <v>128.6995945665</v>
      </c>
      <c r="Y53" s="18">
        <v>129.35458967486699</v>
      </c>
      <c r="Z53" s="67">
        <v>120.616864455916</v>
      </c>
      <c r="AA53" s="64">
        <v>104.72018566099899</v>
      </c>
      <c r="AB53" s="18">
        <v>120.588811708821</v>
      </c>
      <c r="AC53" s="18">
        <v>127.16359112080499</v>
      </c>
      <c r="AD53" s="67">
        <v>148.364109982054</v>
      </c>
    </row>
    <row r="54" spans="14:30" x14ac:dyDescent="0.25">
      <c r="N54" s="28">
        <v>40999</v>
      </c>
      <c r="O54" s="64">
        <v>78.033413694272696</v>
      </c>
      <c r="P54" s="18">
        <v>85.939510349297706</v>
      </c>
      <c r="Q54" s="18">
        <v>97.814412361247705</v>
      </c>
      <c r="R54" s="67">
        <v>102.12916637292599</v>
      </c>
      <c r="S54" s="64">
        <v>135.03052120044299</v>
      </c>
      <c r="T54" s="18">
        <v>146.099337853908</v>
      </c>
      <c r="U54" s="18">
        <v>173.004043693445</v>
      </c>
      <c r="V54" s="67">
        <v>223.16624712750499</v>
      </c>
      <c r="W54" s="64">
        <v>111.477276520602</v>
      </c>
      <c r="X54" s="18">
        <v>125.69071437618599</v>
      </c>
      <c r="Y54" s="18">
        <v>129.774977317039</v>
      </c>
      <c r="Z54" s="67">
        <v>123.145264548493</v>
      </c>
      <c r="AA54" s="64">
        <v>105.21387245315999</v>
      </c>
      <c r="AB54" s="18">
        <v>123.36583894271401</v>
      </c>
      <c r="AC54" s="18">
        <v>130.533946091144</v>
      </c>
      <c r="AD54" s="67">
        <v>154.76747696197</v>
      </c>
    </row>
    <row r="55" spans="14:30" x14ac:dyDescent="0.25">
      <c r="N55" s="28">
        <v>41090</v>
      </c>
      <c r="O55" s="64">
        <v>75.558942009619798</v>
      </c>
      <c r="P55" s="18">
        <v>86.330668026417896</v>
      </c>
      <c r="Q55" s="18">
        <v>96.471973706658204</v>
      </c>
      <c r="R55" s="67">
        <v>98.996972906207702</v>
      </c>
      <c r="S55" s="64">
        <v>135.10811822298999</v>
      </c>
      <c r="T55" s="18">
        <v>147.74939485603201</v>
      </c>
      <c r="U55" s="18">
        <v>172.681075283176</v>
      </c>
      <c r="V55" s="67">
        <v>223.72626452834501</v>
      </c>
      <c r="W55" s="64">
        <v>112.528266812</v>
      </c>
      <c r="X55" s="18">
        <v>125.210815552523</v>
      </c>
      <c r="Y55" s="18">
        <v>133.57858353824301</v>
      </c>
      <c r="Z55" s="67">
        <v>127.907444822671</v>
      </c>
      <c r="AA55" s="64">
        <v>107.65376640640601</v>
      </c>
      <c r="AB55" s="18">
        <v>127.351126804285</v>
      </c>
      <c r="AC55" s="18">
        <v>134.69146906045501</v>
      </c>
      <c r="AD55" s="67">
        <v>163.51647420754901</v>
      </c>
    </row>
    <row r="56" spans="14:30" x14ac:dyDescent="0.25">
      <c r="N56" s="28">
        <v>41182</v>
      </c>
      <c r="O56" s="64">
        <v>75.568160186079893</v>
      </c>
      <c r="P56" s="18">
        <v>87.110637038661807</v>
      </c>
      <c r="Q56" s="18">
        <v>100.298084009969</v>
      </c>
      <c r="R56" s="67">
        <v>105.612276816849</v>
      </c>
      <c r="S56" s="64">
        <v>137.519113182572</v>
      </c>
      <c r="T56" s="18">
        <v>149.86932589993501</v>
      </c>
      <c r="U56" s="18">
        <v>172.85559037277801</v>
      </c>
      <c r="V56" s="67">
        <v>231.29239199352801</v>
      </c>
      <c r="W56" s="64">
        <v>115.366632475171</v>
      </c>
      <c r="X56" s="18">
        <v>130.64158225184801</v>
      </c>
      <c r="Y56" s="18">
        <v>136.35110720927099</v>
      </c>
      <c r="Z56" s="67">
        <v>131.740996600133</v>
      </c>
      <c r="AA56" s="64">
        <v>110.46219629615</v>
      </c>
      <c r="AB56" s="18">
        <v>129.516298410178</v>
      </c>
      <c r="AC56" s="18">
        <v>135.94634564978901</v>
      </c>
      <c r="AD56" s="67">
        <v>168.31153767804599</v>
      </c>
    </row>
    <row r="57" spans="14:30" x14ac:dyDescent="0.25">
      <c r="N57" s="28">
        <v>41274</v>
      </c>
      <c r="O57" s="64">
        <v>77.205504825797306</v>
      </c>
      <c r="P57" s="18">
        <v>87.443480396503205</v>
      </c>
      <c r="Q57" s="18">
        <v>103.445703114446</v>
      </c>
      <c r="R57" s="67">
        <v>114.479815404506</v>
      </c>
      <c r="S57" s="64">
        <v>139.45075660719101</v>
      </c>
      <c r="T57" s="18">
        <v>150.834015267371</v>
      </c>
      <c r="U57" s="18">
        <v>174.51692558419501</v>
      </c>
      <c r="V57" s="67">
        <v>240.81517756450501</v>
      </c>
      <c r="W57" s="64">
        <v>117.58914244609301</v>
      </c>
      <c r="X57" s="18">
        <v>134.78140813994301</v>
      </c>
      <c r="Y57" s="18">
        <v>136.30809552816601</v>
      </c>
      <c r="Z57" s="67">
        <v>135.20564346327399</v>
      </c>
      <c r="AA57" s="64">
        <v>112.759030535653</v>
      </c>
      <c r="AB57" s="18">
        <v>130.00779253809199</v>
      </c>
      <c r="AC57" s="18">
        <v>137.15529248072599</v>
      </c>
      <c r="AD57" s="67">
        <v>168.25307962489401</v>
      </c>
    </row>
    <row r="58" spans="14:30" x14ac:dyDescent="0.25">
      <c r="N58" s="28">
        <v>41364</v>
      </c>
      <c r="O58" s="64">
        <v>78.621222824311204</v>
      </c>
      <c r="P58" s="18">
        <v>88.0720802045102</v>
      </c>
      <c r="Q58" s="18">
        <v>102.635952885911</v>
      </c>
      <c r="R58" s="67">
        <v>119.191216593665</v>
      </c>
      <c r="S58" s="64">
        <v>138.72234916203999</v>
      </c>
      <c r="T58" s="18">
        <v>153.17934975659099</v>
      </c>
      <c r="U58" s="18">
        <v>178.995264138453</v>
      </c>
      <c r="V58" s="67">
        <v>245.98641217721999</v>
      </c>
      <c r="W58" s="64">
        <v>118.991444777441</v>
      </c>
      <c r="X58" s="18">
        <v>133.58863946789799</v>
      </c>
      <c r="Y58" s="18">
        <v>140.096240971778</v>
      </c>
      <c r="Z58" s="67">
        <v>139.23358467714701</v>
      </c>
      <c r="AA58" s="64">
        <v>116.025094371384</v>
      </c>
      <c r="AB58" s="18">
        <v>132.74316037684801</v>
      </c>
      <c r="AC58" s="18">
        <v>143.56041796879501</v>
      </c>
      <c r="AD58" s="67">
        <v>171.24377648064799</v>
      </c>
    </row>
    <row r="59" spans="14:30" x14ac:dyDescent="0.25">
      <c r="N59" s="28">
        <v>41455</v>
      </c>
      <c r="O59" s="64">
        <v>80.164995979942603</v>
      </c>
      <c r="P59" s="18">
        <v>90.620664032213796</v>
      </c>
      <c r="Q59" s="18">
        <v>103.730099073814</v>
      </c>
      <c r="R59" s="67">
        <v>125.89479334296099</v>
      </c>
      <c r="S59" s="64">
        <v>135.31201606808099</v>
      </c>
      <c r="T59" s="18">
        <v>154.91511427171</v>
      </c>
      <c r="U59" s="18">
        <v>187.81574627261</v>
      </c>
      <c r="V59" s="67">
        <v>251.55481421911199</v>
      </c>
      <c r="W59" s="64">
        <v>120.102756029415</v>
      </c>
      <c r="X59" s="18">
        <v>134.91264565283601</v>
      </c>
      <c r="Y59" s="18">
        <v>148.39732048953101</v>
      </c>
      <c r="Z59" s="67">
        <v>143.052881299148</v>
      </c>
      <c r="AA59" s="64">
        <v>121.391926007517</v>
      </c>
      <c r="AB59" s="18">
        <v>139.241371263031</v>
      </c>
      <c r="AC59" s="18">
        <v>154.50049178810201</v>
      </c>
      <c r="AD59" s="67">
        <v>179.015414800489</v>
      </c>
    </row>
    <row r="60" spans="14:30" x14ac:dyDescent="0.25">
      <c r="N60" s="28">
        <v>41547</v>
      </c>
      <c r="O60" s="64">
        <v>81.765713153448303</v>
      </c>
      <c r="P60" s="18">
        <v>92.355766596503798</v>
      </c>
      <c r="Q60" s="18">
        <v>107.029715227274</v>
      </c>
      <c r="R60" s="67">
        <v>129.24245150735999</v>
      </c>
      <c r="S60" s="64">
        <v>137.595036321668</v>
      </c>
      <c r="T60" s="18">
        <v>155.98669792270499</v>
      </c>
      <c r="U60" s="18">
        <v>192.88708134118801</v>
      </c>
      <c r="V60" s="67">
        <v>259.56769703830201</v>
      </c>
      <c r="W60" s="64">
        <v>120.48831254352601</v>
      </c>
      <c r="X60" s="18">
        <v>139.61851621036001</v>
      </c>
      <c r="Y60" s="18">
        <v>148.61664763459299</v>
      </c>
      <c r="Z60" s="67">
        <v>148.845434588676</v>
      </c>
      <c r="AA60" s="64">
        <v>126.030012613312</v>
      </c>
      <c r="AB60" s="18">
        <v>145.534702980269</v>
      </c>
      <c r="AC60" s="18">
        <v>160.411486087399</v>
      </c>
      <c r="AD60" s="67">
        <v>185.882473233322</v>
      </c>
    </row>
    <row r="61" spans="14:30" x14ac:dyDescent="0.25">
      <c r="N61" s="28">
        <v>41639</v>
      </c>
      <c r="O61" s="64">
        <v>83.088149494880895</v>
      </c>
      <c r="P61" s="18">
        <v>93.252369299867595</v>
      </c>
      <c r="Q61" s="18">
        <v>109.010676117817</v>
      </c>
      <c r="R61" s="67">
        <v>129.26578522654501</v>
      </c>
      <c r="S61" s="64">
        <v>145.241874098377</v>
      </c>
      <c r="T61" s="18">
        <v>157.60346427627101</v>
      </c>
      <c r="U61" s="18">
        <v>192.67538450288501</v>
      </c>
      <c r="V61" s="67">
        <v>267.63083446267899</v>
      </c>
      <c r="W61" s="64">
        <v>121.88958835110201</v>
      </c>
      <c r="X61" s="18">
        <v>142.85987489452501</v>
      </c>
      <c r="Y61" s="18">
        <v>144.21125586038801</v>
      </c>
      <c r="Z61" s="67">
        <v>154.90735538221401</v>
      </c>
      <c r="AA61" s="64">
        <v>128.369353922866</v>
      </c>
      <c r="AB61" s="18">
        <v>148.84510209132401</v>
      </c>
      <c r="AC61" s="18">
        <v>160.55876471789301</v>
      </c>
      <c r="AD61" s="67">
        <v>189.475588304697</v>
      </c>
    </row>
    <row r="62" spans="14:30" x14ac:dyDescent="0.25">
      <c r="N62" s="28">
        <v>41729</v>
      </c>
      <c r="O62" s="64">
        <v>84.255944329298302</v>
      </c>
      <c r="P62" s="18">
        <v>97.853364888851999</v>
      </c>
      <c r="Q62" s="18">
        <v>110.337899849987</v>
      </c>
      <c r="R62" s="67">
        <v>133.671445775021</v>
      </c>
      <c r="S62" s="64">
        <v>149.758989406778</v>
      </c>
      <c r="T62" s="18">
        <v>158.639386741507</v>
      </c>
      <c r="U62" s="18">
        <v>196.76794700909201</v>
      </c>
      <c r="V62" s="67">
        <v>276.926702523811</v>
      </c>
      <c r="W62" s="64">
        <v>125.749408056021</v>
      </c>
      <c r="X62" s="18">
        <v>145.25230689029999</v>
      </c>
      <c r="Y62" s="18">
        <v>147.84532703359099</v>
      </c>
      <c r="Z62" s="67">
        <v>160.68569681428599</v>
      </c>
      <c r="AA62" s="64">
        <v>133.35432113905401</v>
      </c>
      <c r="AB62" s="18">
        <v>154.265403336893</v>
      </c>
      <c r="AC62" s="18">
        <v>162.47560278177301</v>
      </c>
      <c r="AD62" s="67">
        <v>195.290010904452</v>
      </c>
    </row>
    <row r="63" spans="14:30" x14ac:dyDescent="0.25">
      <c r="N63" s="28">
        <v>41820</v>
      </c>
      <c r="O63" s="64">
        <v>85.977410296208603</v>
      </c>
      <c r="P63" s="18">
        <v>104.019814817281</v>
      </c>
      <c r="Q63" s="18">
        <v>113.57163345141799</v>
      </c>
      <c r="R63" s="67">
        <v>139.76370573878501</v>
      </c>
      <c r="S63" s="64">
        <v>153.03138303643701</v>
      </c>
      <c r="T63" s="18">
        <v>159.91209538376401</v>
      </c>
      <c r="U63" s="18">
        <v>204.74827490612299</v>
      </c>
      <c r="V63" s="67">
        <v>292.097184096592</v>
      </c>
      <c r="W63" s="64">
        <v>129.636438168593</v>
      </c>
      <c r="X63" s="18">
        <v>149.24973548575699</v>
      </c>
      <c r="Y63" s="18">
        <v>156.900375222696</v>
      </c>
      <c r="Z63" s="67">
        <v>168.75569945467501</v>
      </c>
      <c r="AA63" s="64">
        <v>141.67417309860599</v>
      </c>
      <c r="AB63" s="18">
        <v>163.359042731193</v>
      </c>
      <c r="AC63" s="18">
        <v>165.01557282210001</v>
      </c>
      <c r="AD63" s="67">
        <v>204.13168093348801</v>
      </c>
    </row>
    <row r="64" spans="14:30" x14ac:dyDescent="0.25">
      <c r="N64" s="28">
        <v>41912</v>
      </c>
      <c r="O64" s="64">
        <v>88.453960038973094</v>
      </c>
      <c r="P64" s="18">
        <v>104.955566410006</v>
      </c>
      <c r="Q64" s="18">
        <v>116.222355652163</v>
      </c>
      <c r="R64" s="67">
        <v>141.74018704976299</v>
      </c>
      <c r="S64" s="64">
        <v>155.62067010821499</v>
      </c>
      <c r="T64" s="18">
        <v>167.69720566394301</v>
      </c>
      <c r="U64" s="18">
        <v>210.85504560282899</v>
      </c>
      <c r="V64" s="67">
        <v>309.92005782215699</v>
      </c>
      <c r="W64" s="64">
        <v>129.59850356309701</v>
      </c>
      <c r="X64" s="18">
        <v>154.953943045485</v>
      </c>
      <c r="Y64" s="18">
        <v>162.27092090799499</v>
      </c>
      <c r="Z64" s="67">
        <v>173.19475323607099</v>
      </c>
      <c r="AA64" s="64">
        <v>145.74422949184699</v>
      </c>
      <c r="AB64" s="18">
        <v>166.979823048273</v>
      </c>
      <c r="AC64" s="18">
        <v>167.808454587124</v>
      </c>
      <c r="AD64" s="67">
        <v>210.04572230557699</v>
      </c>
    </row>
    <row r="65" spans="14:30" x14ac:dyDescent="0.25">
      <c r="N65" s="28">
        <v>42004</v>
      </c>
      <c r="O65" s="64">
        <v>90.409009533029604</v>
      </c>
      <c r="P65" s="18">
        <v>104.056138748333</v>
      </c>
      <c r="Q65" s="18">
        <v>116.821503237342</v>
      </c>
      <c r="R65" s="67">
        <v>142.771193830134</v>
      </c>
      <c r="S65" s="64">
        <v>157.31130909783101</v>
      </c>
      <c r="T65" s="18">
        <v>177.2759648485</v>
      </c>
      <c r="U65" s="18">
        <v>214.296328436615</v>
      </c>
      <c r="V65" s="67">
        <v>321.42000929343698</v>
      </c>
      <c r="W65" s="64">
        <v>130.12668287963101</v>
      </c>
      <c r="X65" s="18">
        <v>159.94805895316799</v>
      </c>
      <c r="Y65" s="18">
        <v>162.65486849605799</v>
      </c>
      <c r="Z65" s="67">
        <v>174.19899387723399</v>
      </c>
      <c r="AA65" s="64">
        <v>146.51843766004399</v>
      </c>
      <c r="AB65" s="18">
        <v>166.114888798202</v>
      </c>
      <c r="AC65" s="18">
        <v>172.16988952069099</v>
      </c>
      <c r="AD65" s="67">
        <v>212.75162809778499</v>
      </c>
    </row>
    <row r="66" spans="14:30" x14ac:dyDescent="0.25">
      <c r="N66" s="28">
        <v>42094</v>
      </c>
      <c r="O66" s="64">
        <v>90.715982284062903</v>
      </c>
      <c r="P66" s="18">
        <v>106.70074663092301</v>
      </c>
      <c r="Q66" s="18">
        <v>118.861210710713</v>
      </c>
      <c r="R66" s="67">
        <v>147.52638983400399</v>
      </c>
      <c r="S66" s="64">
        <v>159.415066810524</v>
      </c>
      <c r="T66" s="18">
        <v>181.608109271247</v>
      </c>
      <c r="U66" s="18">
        <v>216.591151714132</v>
      </c>
      <c r="V66" s="67">
        <v>330.51477441309402</v>
      </c>
      <c r="W66" s="64">
        <v>136.923010084906</v>
      </c>
      <c r="X66" s="18">
        <v>162.90422129539701</v>
      </c>
      <c r="Y66" s="18">
        <v>164.628266061034</v>
      </c>
      <c r="Z66" s="67">
        <v>178.982005657738</v>
      </c>
      <c r="AA66" s="64">
        <v>149.51896991984799</v>
      </c>
      <c r="AB66" s="18">
        <v>170.194853677769</v>
      </c>
      <c r="AC66" s="18">
        <v>177.785079576621</v>
      </c>
      <c r="AD66" s="67">
        <v>218.65783090500099</v>
      </c>
    </row>
    <row r="67" spans="14:30" x14ac:dyDescent="0.25">
      <c r="N67" s="28">
        <v>42185</v>
      </c>
      <c r="O67" s="64">
        <v>91.160892642664294</v>
      </c>
      <c r="P67" s="18">
        <v>111.45641194367801</v>
      </c>
      <c r="Q67" s="18">
        <v>120.93653524272599</v>
      </c>
      <c r="R67" s="67">
        <v>157.061546187441</v>
      </c>
      <c r="S67" s="64">
        <v>160.26748924719399</v>
      </c>
      <c r="T67" s="18">
        <v>183.808645176006</v>
      </c>
      <c r="U67" s="18">
        <v>218.99733609385601</v>
      </c>
      <c r="V67" s="67">
        <v>342.26636961024201</v>
      </c>
      <c r="W67" s="64">
        <v>144.28676863367301</v>
      </c>
      <c r="X67" s="18">
        <v>165.48120822556601</v>
      </c>
      <c r="Y67" s="18">
        <v>167.13550118514601</v>
      </c>
      <c r="Z67" s="67">
        <v>186.70027232056799</v>
      </c>
      <c r="AA67" s="64">
        <v>153.48646843827001</v>
      </c>
      <c r="AB67" s="18">
        <v>178.93398146300001</v>
      </c>
      <c r="AC67" s="18">
        <v>183.02429728056401</v>
      </c>
      <c r="AD67" s="67">
        <v>228.75393391356201</v>
      </c>
    </row>
    <row r="68" spans="14:30" x14ac:dyDescent="0.25">
      <c r="N68" s="28">
        <v>42277</v>
      </c>
      <c r="O68" s="64">
        <v>92.207163381830398</v>
      </c>
      <c r="P68" s="18">
        <v>112.282882155666</v>
      </c>
      <c r="Q68" s="18">
        <v>120.379869256468</v>
      </c>
      <c r="R68" s="67">
        <v>163.457848938262</v>
      </c>
      <c r="S68" s="64">
        <v>157.44442674195801</v>
      </c>
      <c r="T68" s="18">
        <v>182.27018486430501</v>
      </c>
      <c r="U68" s="18">
        <v>222.61470233296899</v>
      </c>
      <c r="V68" s="67">
        <v>345.69155553367102</v>
      </c>
      <c r="W68" s="64">
        <v>144.60291777168899</v>
      </c>
      <c r="X68" s="18">
        <v>166.388396262116</v>
      </c>
      <c r="Y68" s="18">
        <v>167.824674213469</v>
      </c>
      <c r="Z68" s="67">
        <v>191.68149373572899</v>
      </c>
      <c r="AA68" s="64">
        <v>155.69328417474799</v>
      </c>
      <c r="AB68" s="18">
        <v>185.15507278929201</v>
      </c>
      <c r="AC68" s="18">
        <v>185.63047796463701</v>
      </c>
      <c r="AD68" s="67">
        <v>234.18736701015899</v>
      </c>
    </row>
    <row r="69" spans="14:30" x14ac:dyDescent="0.25">
      <c r="N69" s="28">
        <v>42369</v>
      </c>
      <c r="O69" s="64">
        <v>92.170355536880805</v>
      </c>
      <c r="P69" s="18">
        <v>110.85821135011901</v>
      </c>
      <c r="Q69" s="18">
        <v>120.952719050814</v>
      </c>
      <c r="R69" s="67">
        <v>163.087135868877</v>
      </c>
      <c r="S69" s="64">
        <v>156.833236548191</v>
      </c>
      <c r="T69" s="18">
        <v>181.560974355257</v>
      </c>
      <c r="U69" s="18">
        <v>224.60595384156099</v>
      </c>
      <c r="V69" s="67">
        <v>346.11371491372898</v>
      </c>
      <c r="W69" s="64">
        <v>142.873673595236</v>
      </c>
      <c r="X69" s="18">
        <v>168.122898109359</v>
      </c>
      <c r="Y69" s="18">
        <v>169.22896789433301</v>
      </c>
      <c r="Z69" s="67">
        <v>195.246464073308</v>
      </c>
      <c r="AA69" s="64">
        <v>157.321387942282</v>
      </c>
      <c r="AB69" s="18">
        <v>186.810145915281</v>
      </c>
      <c r="AC69" s="18">
        <v>187.792318802653</v>
      </c>
      <c r="AD69" s="67">
        <v>235.526516468121</v>
      </c>
    </row>
    <row r="70" spans="14:30" x14ac:dyDescent="0.25">
      <c r="N70" s="28">
        <v>42460</v>
      </c>
      <c r="O70" s="64">
        <v>92.137063164818599</v>
      </c>
      <c r="P70" s="18">
        <v>114.936493441499</v>
      </c>
      <c r="Q70" s="18">
        <v>124.087701867964</v>
      </c>
      <c r="R70" s="67">
        <v>163.49441605026499</v>
      </c>
      <c r="S70" s="64">
        <v>161.49234427521299</v>
      </c>
      <c r="T70" s="18">
        <v>185.38741078437101</v>
      </c>
      <c r="U70" s="18">
        <v>226.293351597151</v>
      </c>
      <c r="V70" s="67">
        <v>355.13107258517903</v>
      </c>
      <c r="W70" s="64">
        <v>143.697608972962</v>
      </c>
      <c r="X70" s="18">
        <v>174.57338414165599</v>
      </c>
      <c r="Y70" s="18">
        <v>173.10769759585301</v>
      </c>
      <c r="Z70" s="67">
        <v>202.023811773962</v>
      </c>
      <c r="AA70" s="64">
        <v>161.28457918390899</v>
      </c>
      <c r="AB70" s="18">
        <v>191.069493444084</v>
      </c>
      <c r="AC70" s="18">
        <v>193.04664990553201</v>
      </c>
      <c r="AD70" s="67">
        <v>244.996042006696</v>
      </c>
    </row>
    <row r="71" spans="14:30" x14ac:dyDescent="0.25">
      <c r="N71" s="28">
        <v>42551</v>
      </c>
      <c r="O71" s="64">
        <v>93.984229679950801</v>
      </c>
      <c r="P71" s="18">
        <v>120.71476709539</v>
      </c>
      <c r="Q71" s="18">
        <v>128.55829374460501</v>
      </c>
      <c r="R71" s="67">
        <v>166.60874450143501</v>
      </c>
      <c r="S71" s="64">
        <v>166.50600415793301</v>
      </c>
      <c r="T71" s="18">
        <v>190.907230347905</v>
      </c>
      <c r="U71" s="18">
        <v>231.91225407510501</v>
      </c>
      <c r="V71" s="67">
        <v>365.08616746279898</v>
      </c>
      <c r="W71" s="64">
        <v>145.77273461251599</v>
      </c>
      <c r="X71" s="18">
        <v>182.40242993133299</v>
      </c>
      <c r="Y71" s="18">
        <v>176.532441030152</v>
      </c>
      <c r="Z71" s="67">
        <v>210.53722989722101</v>
      </c>
      <c r="AA71" s="64">
        <v>165.85035198452701</v>
      </c>
      <c r="AB71" s="18">
        <v>199.65373754437999</v>
      </c>
      <c r="AC71" s="18">
        <v>199.27471458123401</v>
      </c>
      <c r="AD71" s="67">
        <v>264.02462970181398</v>
      </c>
    </row>
    <row r="72" spans="14:30" x14ac:dyDescent="0.25">
      <c r="N72" s="28">
        <v>42643</v>
      </c>
      <c r="O72" s="64">
        <v>96.632748127328696</v>
      </c>
      <c r="P72" s="18">
        <v>120.95616235022599</v>
      </c>
      <c r="Q72" s="18">
        <v>132.68229784219201</v>
      </c>
      <c r="R72" s="67">
        <v>172.54838620727301</v>
      </c>
      <c r="S72" s="64">
        <v>172.10681184482601</v>
      </c>
      <c r="T72" s="18">
        <v>198.062298909384</v>
      </c>
      <c r="U72" s="18">
        <v>238.72929907028501</v>
      </c>
      <c r="V72" s="67">
        <v>365.35346656775602</v>
      </c>
      <c r="W72" s="64">
        <v>150.70153413151101</v>
      </c>
      <c r="X72" s="18">
        <v>184.557196716964</v>
      </c>
      <c r="Y72" s="18">
        <v>180.47741394824101</v>
      </c>
      <c r="Z72" s="67">
        <v>215.09006086634699</v>
      </c>
      <c r="AA72" s="64">
        <v>169.553112537131</v>
      </c>
      <c r="AB72" s="18">
        <v>205.065675552485</v>
      </c>
      <c r="AC72" s="18">
        <v>202.594544356668</v>
      </c>
      <c r="AD72" s="67">
        <v>274.08551406830497</v>
      </c>
    </row>
    <row r="73" spans="14:30" x14ac:dyDescent="0.25">
      <c r="N73" s="28">
        <v>42735</v>
      </c>
      <c r="O73" s="64">
        <v>99.710002472791402</v>
      </c>
      <c r="P73" s="18">
        <v>120.572072548932</v>
      </c>
      <c r="Q73" s="18">
        <v>135.23053461030599</v>
      </c>
      <c r="R73" s="67">
        <v>179.20146777926001</v>
      </c>
      <c r="S73" s="64">
        <v>176.90211952681301</v>
      </c>
      <c r="T73" s="18">
        <v>206.11895361216301</v>
      </c>
      <c r="U73" s="18">
        <v>246.57747611746399</v>
      </c>
      <c r="V73" s="67">
        <v>368.379443094566</v>
      </c>
      <c r="W73" s="64">
        <v>155.72773550518701</v>
      </c>
      <c r="X73" s="18">
        <v>185.612979364838</v>
      </c>
      <c r="Y73" s="18">
        <v>186.857294573937</v>
      </c>
      <c r="Z73" s="67">
        <v>217.24444050633599</v>
      </c>
      <c r="AA73" s="64">
        <v>173.436127162041</v>
      </c>
      <c r="AB73" s="18">
        <v>207.678604988968</v>
      </c>
      <c r="AC73" s="18">
        <v>204.64876224773599</v>
      </c>
      <c r="AD73" s="67">
        <v>273.76083368822901</v>
      </c>
    </row>
    <row r="74" spans="14:30" x14ac:dyDescent="0.25">
      <c r="N74" s="28">
        <v>42825</v>
      </c>
      <c r="O74" s="64">
        <v>105.711907467399</v>
      </c>
      <c r="P74" s="18">
        <v>126.98006275704</v>
      </c>
      <c r="Q74" s="18">
        <v>138.09397452323901</v>
      </c>
      <c r="R74" s="67">
        <v>188.829849056905</v>
      </c>
      <c r="S74" s="64">
        <v>179.37606167946899</v>
      </c>
      <c r="T74" s="18">
        <v>214.901905017041</v>
      </c>
      <c r="U74" s="18">
        <v>261.59394512176698</v>
      </c>
      <c r="V74" s="67">
        <v>385.58520192364398</v>
      </c>
      <c r="W74" s="64">
        <v>160.37117151086801</v>
      </c>
      <c r="X74" s="18">
        <v>195.30992709617101</v>
      </c>
      <c r="Y74" s="18">
        <v>195.026460439907</v>
      </c>
      <c r="Z74" s="67">
        <v>224.840677745383</v>
      </c>
      <c r="AA74" s="64">
        <v>179.02028024169701</v>
      </c>
      <c r="AB74" s="18">
        <v>218.19141053683899</v>
      </c>
      <c r="AC74" s="18">
        <v>210.52890191626599</v>
      </c>
      <c r="AD74" s="67">
        <v>279.98250505669398</v>
      </c>
    </row>
    <row r="75" spans="14:30" x14ac:dyDescent="0.25">
      <c r="N75" s="28">
        <v>42916</v>
      </c>
      <c r="O75" s="64">
        <v>114.181544602155</v>
      </c>
      <c r="P75" s="18">
        <v>135.3821280061</v>
      </c>
      <c r="Q75" s="18">
        <v>140.511982333916</v>
      </c>
      <c r="R75" s="67">
        <v>200.25029213822901</v>
      </c>
      <c r="S75" s="64">
        <v>183.808305137969</v>
      </c>
      <c r="T75" s="18">
        <v>223.47513265808999</v>
      </c>
      <c r="U75" s="18">
        <v>276.61701747862298</v>
      </c>
      <c r="V75" s="67">
        <v>400.726603693507</v>
      </c>
      <c r="W75" s="64">
        <v>163.35507280870601</v>
      </c>
      <c r="X75" s="18">
        <v>209.936676291194</v>
      </c>
      <c r="Y75" s="18">
        <v>201.425072021826</v>
      </c>
      <c r="Z75" s="67">
        <v>235.041243787528</v>
      </c>
      <c r="AA75" s="64">
        <v>184.135459370262</v>
      </c>
      <c r="AB75" s="18">
        <v>233.76334448318499</v>
      </c>
      <c r="AC75" s="18">
        <v>220.39961597834801</v>
      </c>
      <c r="AD75" s="67">
        <v>290.75675081024502</v>
      </c>
    </row>
    <row r="76" spans="14:30" x14ac:dyDescent="0.25">
      <c r="N76" s="28">
        <v>43008</v>
      </c>
      <c r="O76" s="64">
        <v>114.481618768592</v>
      </c>
      <c r="P76" s="18">
        <v>138.69306303362899</v>
      </c>
      <c r="Q76" s="18">
        <v>142.64438419664199</v>
      </c>
      <c r="R76" s="67">
        <v>199.992653029232</v>
      </c>
      <c r="S76" s="64">
        <v>188.20993964455701</v>
      </c>
      <c r="T76" s="18">
        <v>224.91763483653</v>
      </c>
      <c r="U76" s="18">
        <v>279.56864394660499</v>
      </c>
      <c r="V76" s="67">
        <v>403.15962068676703</v>
      </c>
      <c r="W76" s="64">
        <v>163.86818730988901</v>
      </c>
      <c r="X76" s="18">
        <v>216.635444266598</v>
      </c>
      <c r="Y76" s="18">
        <v>198.960687430511</v>
      </c>
      <c r="Z76" s="67">
        <v>237.361586454932</v>
      </c>
      <c r="AA76" s="64">
        <v>185.76939500124601</v>
      </c>
      <c r="AB76" s="18">
        <v>239.471758412105</v>
      </c>
      <c r="AC76" s="18">
        <v>226.81878028688899</v>
      </c>
      <c r="AD76" s="67">
        <v>298.25800462063398</v>
      </c>
    </row>
    <row r="77" spans="14:30" x14ac:dyDescent="0.25">
      <c r="N77" s="28">
        <v>43100</v>
      </c>
      <c r="O77" s="64">
        <v>109.01993694476</v>
      </c>
      <c r="P77" s="18">
        <v>139.07020911762299</v>
      </c>
      <c r="Q77" s="18">
        <v>144.441573685099</v>
      </c>
      <c r="R77" s="67">
        <v>195.98934493706099</v>
      </c>
      <c r="S77" s="64">
        <v>189.35421899466499</v>
      </c>
      <c r="T77" s="18">
        <v>226.28927752459299</v>
      </c>
      <c r="U77" s="18">
        <v>276.635489387674</v>
      </c>
      <c r="V77" s="67">
        <v>400.99604787656301</v>
      </c>
      <c r="W77" s="64">
        <v>166.862897730843</v>
      </c>
      <c r="X77" s="18">
        <v>216.41303668434699</v>
      </c>
      <c r="Y77" s="18">
        <v>194.99927717320099</v>
      </c>
      <c r="Z77" s="67">
        <v>238.31725420710401</v>
      </c>
      <c r="AA77" s="64">
        <v>187.882194426382</v>
      </c>
      <c r="AB77" s="18">
        <v>237.89843303228801</v>
      </c>
      <c r="AC77" s="18">
        <v>227.79256234277099</v>
      </c>
      <c r="AD77" s="67">
        <v>302.071828170186</v>
      </c>
    </row>
    <row r="78" spans="14:30" x14ac:dyDescent="0.25">
      <c r="N78" s="28">
        <v>43190</v>
      </c>
      <c r="O78" s="64">
        <v>108.45239474047899</v>
      </c>
      <c r="P78" s="18">
        <v>140.21676358935599</v>
      </c>
      <c r="Q78" s="18">
        <v>144.09470153695</v>
      </c>
      <c r="R78" s="67">
        <v>199.25015991164301</v>
      </c>
      <c r="S78" s="64">
        <v>188.72188205649201</v>
      </c>
      <c r="T78" s="18">
        <v>234.97707833735501</v>
      </c>
      <c r="U78" s="18">
        <v>271.09864767446601</v>
      </c>
      <c r="V78" s="67">
        <v>398.66903498883698</v>
      </c>
      <c r="W78" s="64">
        <v>170.89210616519401</v>
      </c>
      <c r="X78" s="18">
        <v>219.29761044048601</v>
      </c>
      <c r="Y78" s="18">
        <v>198.13774765572401</v>
      </c>
      <c r="Z78" s="67">
        <v>248.07856862657499</v>
      </c>
      <c r="AA78" s="64">
        <v>194.99247764434801</v>
      </c>
      <c r="AB78" s="18">
        <v>240.72144857448299</v>
      </c>
      <c r="AC78" s="18">
        <v>228.53702932517601</v>
      </c>
      <c r="AD78" s="67">
        <v>312.69964864824499</v>
      </c>
    </row>
    <row r="79" spans="14:30" x14ac:dyDescent="0.25">
      <c r="N79" s="28">
        <v>43281</v>
      </c>
      <c r="O79" s="64">
        <v>111.624830914086</v>
      </c>
      <c r="P79" s="18">
        <v>141.51672535133</v>
      </c>
      <c r="Q79" s="18">
        <v>143.134043300618</v>
      </c>
      <c r="R79" s="67">
        <v>204.678167242277</v>
      </c>
      <c r="S79" s="64">
        <v>190.03668838096399</v>
      </c>
      <c r="T79" s="18">
        <v>243.79639934218699</v>
      </c>
      <c r="U79" s="18">
        <v>261.83312947904398</v>
      </c>
      <c r="V79" s="67">
        <v>400.58327924434002</v>
      </c>
      <c r="W79" s="64">
        <v>173.33592964363999</v>
      </c>
      <c r="X79" s="18">
        <v>224.22065382722201</v>
      </c>
      <c r="Y79" s="18">
        <v>203.93462260957099</v>
      </c>
      <c r="Z79" s="67">
        <v>258.99922170288198</v>
      </c>
      <c r="AA79" s="64">
        <v>202.20174466126301</v>
      </c>
      <c r="AB79" s="18">
        <v>248.66491250975901</v>
      </c>
      <c r="AC79" s="18">
        <v>230.41500731069999</v>
      </c>
      <c r="AD79" s="67">
        <v>330.12603306830999</v>
      </c>
    </row>
    <row r="80" spans="14:30" x14ac:dyDescent="0.25">
      <c r="N80" s="28">
        <v>43373</v>
      </c>
      <c r="O80" s="64">
        <v>113.07639673804501</v>
      </c>
      <c r="P80" s="18">
        <v>144.017716124521</v>
      </c>
      <c r="Q80" s="18">
        <v>146.464801880599</v>
      </c>
      <c r="R80" s="67">
        <v>209.44790013443901</v>
      </c>
      <c r="S80" s="64">
        <v>196.990853417599</v>
      </c>
      <c r="T80" s="18">
        <v>253.411905248941</v>
      </c>
      <c r="U80" s="18">
        <v>265.11246259513399</v>
      </c>
      <c r="V80" s="67">
        <v>402.29679823573503</v>
      </c>
      <c r="W80" s="64">
        <v>176.716030465854</v>
      </c>
      <c r="X80" s="18">
        <v>229.100400942416</v>
      </c>
      <c r="Y80" s="18">
        <v>205.132797741438</v>
      </c>
      <c r="Z80" s="67">
        <v>264.34754505356801</v>
      </c>
      <c r="AA80" s="64">
        <v>200.59762008701699</v>
      </c>
      <c r="AB80" s="18">
        <v>256.03203293053201</v>
      </c>
      <c r="AC80" s="18">
        <v>228.31776394419799</v>
      </c>
      <c r="AD80" s="67">
        <v>333.277712660345</v>
      </c>
    </row>
    <row r="81" spans="14:30" x14ac:dyDescent="0.25">
      <c r="N81" s="28">
        <v>43465</v>
      </c>
      <c r="O81" s="64">
        <v>112.493606067001</v>
      </c>
      <c r="P81" s="18">
        <v>146.98619173956499</v>
      </c>
      <c r="Q81" s="18">
        <v>150.06396927946599</v>
      </c>
      <c r="R81" s="67">
        <v>211.344631275632</v>
      </c>
      <c r="S81" s="64">
        <v>199.98921167602799</v>
      </c>
      <c r="T81" s="18">
        <v>261.92425165876898</v>
      </c>
      <c r="U81" s="18">
        <v>276.99867348234602</v>
      </c>
      <c r="V81" s="67">
        <v>403.54202749097198</v>
      </c>
      <c r="W81" s="64">
        <v>182.02258163830399</v>
      </c>
      <c r="X81" s="18">
        <v>233.78407687556299</v>
      </c>
      <c r="Y81" s="18">
        <v>202.03153983206099</v>
      </c>
      <c r="Z81" s="67">
        <v>268.48798173935</v>
      </c>
      <c r="AA81" s="64">
        <v>197.93576637859601</v>
      </c>
      <c r="AB81" s="18">
        <v>260.29462194643298</v>
      </c>
      <c r="AC81" s="18">
        <v>226.58703524896899</v>
      </c>
      <c r="AD81" s="67">
        <v>328.975465642431</v>
      </c>
    </row>
    <row r="82" spans="14:30" x14ac:dyDescent="0.25">
      <c r="N82" s="28">
        <v>43555</v>
      </c>
      <c r="O82" s="64">
        <v>114.70932829756001</v>
      </c>
      <c r="P82" s="18">
        <v>149.01856413597699</v>
      </c>
      <c r="Q82" s="18">
        <v>148.22082087751801</v>
      </c>
      <c r="R82" s="67">
        <v>211.35781801201</v>
      </c>
      <c r="S82" s="64">
        <v>195.127027754799</v>
      </c>
      <c r="T82" s="18">
        <v>264.99524523651598</v>
      </c>
      <c r="U82" s="18">
        <v>277.86503905701397</v>
      </c>
      <c r="V82" s="67">
        <v>411.40625666650197</v>
      </c>
      <c r="W82" s="64">
        <v>185.751975456027</v>
      </c>
      <c r="X82" s="18">
        <v>238.43058090570099</v>
      </c>
      <c r="Y82" s="18">
        <v>198.90782100765699</v>
      </c>
      <c r="Z82" s="67">
        <v>274.12112901805301</v>
      </c>
      <c r="AA82" s="64">
        <v>201.425905318996</v>
      </c>
      <c r="AB82" s="18">
        <v>265.00315392937802</v>
      </c>
      <c r="AC82" s="18">
        <v>232.32330232259301</v>
      </c>
      <c r="AD82" s="67">
        <v>336.25306320841901</v>
      </c>
    </row>
    <row r="83" spans="14:30" x14ac:dyDescent="0.25">
      <c r="N83" s="28">
        <v>43646</v>
      </c>
      <c r="O83" s="64">
        <v>117.461227051809</v>
      </c>
      <c r="P83" s="18">
        <v>151.16197181085499</v>
      </c>
      <c r="Q83" s="18">
        <v>145.83626665521001</v>
      </c>
      <c r="R83" s="67">
        <v>214.06056335113601</v>
      </c>
      <c r="S83" s="64">
        <v>193.60428342807401</v>
      </c>
      <c r="T83" s="18">
        <v>266.35936612248298</v>
      </c>
      <c r="U83" s="18">
        <v>272.94792567172902</v>
      </c>
      <c r="V83" s="67">
        <v>417.79626915415798</v>
      </c>
      <c r="W83" s="64">
        <v>185.55144371919801</v>
      </c>
      <c r="X83" s="18">
        <v>242.592163682923</v>
      </c>
      <c r="Y83" s="18">
        <v>198.11540239424599</v>
      </c>
      <c r="Z83" s="67">
        <v>281.33942865630399</v>
      </c>
      <c r="AA83" s="64">
        <v>208.29395739048999</v>
      </c>
      <c r="AB83" s="18">
        <v>269.43586322378502</v>
      </c>
      <c r="AC83" s="18">
        <v>238.40613526668</v>
      </c>
      <c r="AD83" s="67">
        <v>350.42040291072198</v>
      </c>
    </row>
    <row r="84" spans="14:30" x14ac:dyDescent="0.25">
      <c r="N84" s="28">
        <v>43738</v>
      </c>
      <c r="O84" s="64">
        <v>116.76156447721399</v>
      </c>
      <c r="P84" s="18">
        <v>154.78194980433801</v>
      </c>
      <c r="Q84" s="18">
        <v>145.74166690602601</v>
      </c>
      <c r="R84" s="67">
        <v>218.32913680818601</v>
      </c>
      <c r="S84" s="64">
        <v>198.521885676984</v>
      </c>
      <c r="T84" s="18">
        <v>268.16057925624699</v>
      </c>
      <c r="U84" s="18">
        <v>271.04913901316002</v>
      </c>
      <c r="V84" s="67">
        <v>411.83669054938002</v>
      </c>
      <c r="W84" s="64">
        <v>185.35650495770301</v>
      </c>
      <c r="X84" s="18">
        <v>248.065212597749</v>
      </c>
      <c r="Y84" s="18">
        <v>201.886737568326</v>
      </c>
      <c r="Z84" s="67">
        <v>291.42098324398899</v>
      </c>
      <c r="AA84" s="64">
        <v>212.325518956645</v>
      </c>
      <c r="AB84" s="18">
        <v>271.26603780920902</v>
      </c>
      <c r="AC84" s="18">
        <v>240.77960958721999</v>
      </c>
      <c r="AD84" s="67">
        <v>363.07834197231398</v>
      </c>
    </row>
    <row r="85" spans="14:30" x14ac:dyDescent="0.25">
      <c r="N85" s="28">
        <v>43830</v>
      </c>
      <c r="O85" s="64">
        <v>115.31418646402599</v>
      </c>
      <c r="P85" s="18">
        <v>158.21267711960201</v>
      </c>
      <c r="Q85" s="18">
        <v>146.593942482779</v>
      </c>
      <c r="R85" s="67">
        <v>220.963113212038</v>
      </c>
      <c r="S85" s="64">
        <v>203.61394455985899</v>
      </c>
      <c r="T85" s="18">
        <v>275.34918707439903</v>
      </c>
      <c r="U85" s="18">
        <v>270.94048016593399</v>
      </c>
      <c r="V85" s="67">
        <v>410.01318219237203</v>
      </c>
      <c r="W85" s="64">
        <v>187.03649488795801</v>
      </c>
      <c r="X85" s="18">
        <v>256.58616904764801</v>
      </c>
      <c r="Y85" s="18">
        <v>205.87669400848401</v>
      </c>
      <c r="Z85" s="67">
        <v>297.76426854767499</v>
      </c>
      <c r="AA85" s="64">
        <v>210.773538892793</v>
      </c>
      <c r="AB85" s="18">
        <v>271.37810201270599</v>
      </c>
      <c r="AC85" s="18">
        <v>242.00063106944</v>
      </c>
      <c r="AD85" s="67">
        <v>368.16424681536199</v>
      </c>
    </row>
    <row r="86" spans="14:30" x14ac:dyDescent="0.25">
      <c r="N86" s="28">
        <v>43921</v>
      </c>
      <c r="O86" s="64">
        <v>115.30671869507199</v>
      </c>
      <c r="P86" s="18">
        <v>160.21820415967699</v>
      </c>
      <c r="Q86" s="18">
        <v>145.472821312138</v>
      </c>
      <c r="R86" s="67">
        <v>222.05062872892901</v>
      </c>
      <c r="S86" s="64">
        <v>206.21860189815499</v>
      </c>
      <c r="T86" s="18">
        <v>293.259239288007</v>
      </c>
      <c r="U86" s="18">
        <v>269.67293914718601</v>
      </c>
      <c r="V86" s="67">
        <v>427.53854361436998</v>
      </c>
      <c r="W86" s="64">
        <v>187.74791728482501</v>
      </c>
      <c r="X86" s="18">
        <v>263.78527716660602</v>
      </c>
      <c r="Y86" s="18">
        <v>207.42629707287799</v>
      </c>
      <c r="Z86" s="67">
        <v>296.31780268154</v>
      </c>
      <c r="AA86" s="64">
        <v>207.519793452957</v>
      </c>
      <c r="AB86" s="18">
        <v>273.27415014401402</v>
      </c>
      <c r="AC86" s="18">
        <v>238.821138343472</v>
      </c>
      <c r="AD86" s="67">
        <v>369.87530903347601</v>
      </c>
    </row>
    <row r="87" spans="14:30" x14ac:dyDescent="0.25">
      <c r="N87" s="28">
        <v>44012</v>
      </c>
      <c r="O87" s="64">
        <v>112.60706959669101</v>
      </c>
      <c r="P87" s="18">
        <v>162.55826388734701</v>
      </c>
      <c r="Q87" s="18">
        <v>143.60376271193999</v>
      </c>
      <c r="R87" s="67">
        <v>221.64123306271199</v>
      </c>
      <c r="S87" s="64">
        <v>208.389922013389</v>
      </c>
      <c r="T87" s="18">
        <v>306.92838014627199</v>
      </c>
      <c r="U87" s="18">
        <v>270.49691599769</v>
      </c>
      <c r="V87" s="67">
        <v>434.45525815836402</v>
      </c>
      <c r="W87" s="64">
        <v>188.92720707126401</v>
      </c>
      <c r="X87" s="18">
        <v>264.780018982358</v>
      </c>
      <c r="Y87" s="18">
        <v>206.630498592175</v>
      </c>
      <c r="Z87" s="67">
        <v>295.80951811527598</v>
      </c>
      <c r="AA87" s="64">
        <v>205.958515363923</v>
      </c>
      <c r="AB87" s="18">
        <v>280.14373972328701</v>
      </c>
      <c r="AC87" s="18">
        <v>231.57492331321001</v>
      </c>
      <c r="AD87" s="67">
        <v>374.18318521432599</v>
      </c>
    </row>
    <row r="88" spans="14:30" x14ac:dyDescent="0.25">
      <c r="N88" s="28">
        <v>44104</v>
      </c>
      <c r="O88" s="64">
        <v>113.824620811918</v>
      </c>
      <c r="P88" s="18">
        <v>164.45626243503199</v>
      </c>
      <c r="Q88" s="18">
        <v>147.694451218403</v>
      </c>
      <c r="R88" s="67">
        <v>228.59534250269101</v>
      </c>
      <c r="S88" s="64">
        <v>208.469447993768</v>
      </c>
      <c r="T88" s="18">
        <v>308.846618163899</v>
      </c>
      <c r="U88" s="18">
        <v>275.281598419977</v>
      </c>
      <c r="V88" s="67">
        <v>429.83013068351602</v>
      </c>
      <c r="W88" s="64">
        <v>195.35364537559599</v>
      </c>
      <c r="X88" s="18">
        <v>272.75410864358503</v>
      </c>
      <c r="Y88" s="18">
        <v>206.80249948979599</v>
      </c>
      <c r="Z88" s="67">
        <v>310.86975976295599</v>
      </c>
      <c r="AA88" s="64">
        <v>211.70618471757101</v>
      </c>
      <c r="AB88" s="18">
        <v>289.31038699481599</v>
      </c>
      <c r="AC88" s="18">
        <v>235.82208358192801</v>
      </c>
      <c r="AD88" s="67">
        <v>388.78542019356001</v>
      </c>
    </row>
    <row r="89" spans="14:30" x14ac:dyDescent="0.25">
      <c r="N89" s="28">
        <v>44196</v>
      </c>
      <c r="O89" s="64">
        <v>119.522475684995</v>
      </c>
      <c r="P89" s="18">
        <v>167.551986174853</v>
      </c>
      <c r="Q89" s="18">
        <v>153.00284338833299</v>
      </c>
      <c r="R89" s="67">
        <v>241.47830616342699</v>
      </c>
      <c r="S89" s="64">
        <v>207.040475837196</v>
      </c>
      <c r="T89" s="18">
        <v>313.56267303008599</v>
      </c>
      <c r="U89" s="18">
        <v>282.00092798610598</v>
      </c>
      <c r="V89" s="67">
        <v>435.75815826042799</v>
      </c>
      <c r="W89" s="64">
        <v>202.02106163149</v>
      </c>
      <c r="X89" s="18">
        <v>288.53502366205697</v>
      </c>
      <c r="Y89" s="18">
        <v>212.336734539975</v>
      </c>
      <c r="Z89" s="67">
        <v>331.10589433071902</v>
      </c>
      <c r="AA89" s="64">
        <v>217.31552327949001</v>
      </c>
      <c r="AB89" s="18">
        <v>297.15598458026301</v>
      </c>
      <c r="AC89" s="18">
        <v>247.654674024614</v>
      </c>
      <c r="AD89" s="67">
        <v>404.35155307484899</v>
      </c>
    </row>
    <row r="90" spans="14:30" x14ac:dyDescent="0.25">
      <c r="N90" s="28">
        <v>44286</v>
      </c>
      <c r="O90" s="64">
        <v>121.729400391008</v>
      </c>
      <c r="P90" s="18">
        <v>175.73897674826301</v>
      </c>
      <c r="Q90" s="18">
        <v>155.22601001048201</v>
      </c>
      <c r="R90" s="67">
        <v>254.24612836914901</v>
      </c>
      <c r="S90" s="64">
        <v>208.43949475003001</v>
      </c>
      <c r="T90" s="18">
        <v>321.69131173275701</v>
      </c>
      <c r="U90" s="18">
        <v>290.92782661811901</v>
      </c>
      <c r="V90" s="67">
        <v>449.45666057538</v>
      </c>
      <c r="W90" s="64">
        <v>205.833423161951</v>
      </c>
      <c r="X90" s="18">
        <v>301.16454410600102</v>
      </c>
      <c r="Y90" s="18">
        <v>222.66578144914101</v>
      </c>
      <c r="Z90" s="67">
        <v>346.42960648069101</v>
      </c>
      <c r="AA90" s="64">
        <v>216.883501912665</v>
      </c>
      <c r="AB90" s="18">
        <v>310.16662333127499</v>
      </c>
      <c r="AC90" s="18">
        <v>254.783323764573</v>
      </c>
      <c r="AD90" s="67">
        <v>416.71399513830801</v>
      </c>
    </row>
    <row r="91" spans="14:30" x14ac:dyDescent="0.25">
      <c r="N91" s="28">
        <v>44377</v>
      </c>
      <c r="O91" s="64">
        <v>123.8428057368</v>
      </c>
      <c r="P91" s="18">
        <v>186.71234470839499</v>
      </c>
      <c r="Q91" s="18">
        <v>162.13721202792399</v>
      </c>
      <c r="R91" s="67">
        <v>269.482377833523</v>
      </c>
      <c r="S91" s="64">
        <v>214.099589630048</v>
      </c>
      <c r="T91" s="18">
        <v>329.12273525513598</v>
      </c>
      <c r="U91" s="18">
        <v>302.02911125337999</v>
      </c>
      <c r="V91" s="67">
        <v>474.16710456646098</v>
      </c>
      <c r="W91" s="64">
        <v>212.88811120588099</v>
      </c>
      <c r="X91" s="18">
        <v>316.30120681436301</v>
      </c>
      <c r="Y91" s="18">
        <v>233.836619626583</v>
      </c>
      <c r="Z91" s="67">
        <v>365.81536070900302</v>
      </c>
      <c r="AA91" s="64">
        <v>220.12436182203899</v>
      </c>
      <c r="AB91" s="18">
        <v>331.352637020217</v>
      </c>
      <c r="AC91" s="18">
        <v>263.72562162492801</v>
      </c>
      <c r="AD91" s="67">
        <v>441.883398413934</v>
      </c>
    </row>
    <row r="92" spans="14:30" x14ac:dyDescent="0.25">
      <c r="N92" s="28">
        <v>44469</v>
      </c>
      <c r="O92" s="64">
        <v>128.098112022821</v>
      </c>
      <c r="P92" s="18">
        <v>194.20049099096701</v>
      </c>
      <c r="Q92" s="18">
        <v>170.38915677103799</v>
      </c>
      <c r="R92" s="67">
        <v>279.88918827520598</v>
      </c>
      <c r="S92" s="64">
        <v>219.527212967178</v>
      </c>
      <c r="T92" s="18">
        <v>341.73437214170298</v>
      </c>
      <c r="U92" s="18">
        <v>311.31617779724201</v>
      </c>
      <c r="V92" s="67">
        <v>496.40041818069102</v>
      </c>
      <c r="W92" s="64">
        <v>220.45014867621299</v>
      </c>
      <c r="X92" s="18">
        <v>334.42431539795001</v>
      </c>
      <c r="Y92" s="18">
        <v>241.82776077225299</v>
      </c>
      <c r="Z92" s="67">
        <v>387.21196413920899</v>
      </c>
      <c r="AA92" s="64">
        <v>232.89707355519101</v>
      </c>
      <c r="AB92" s="18">
        <v>347.888786273547</v>
      </c>
      <c r="AC92" s="18">
        <v>276.923033357848</v>
      </c>
      <c r="AD92" s="67">
        <v>470.13811459143699</v>
      </c>
    </row>
    <row r="93" spans="14:30" x14ac:dyDescent="0.25">
      <c r="N93" s="28">
        <v>44561</v>
      </c>
      <c r="O93" s="64">
        <v>131.79434678298301</v>
      </c>
      <c r="P93" s="18">
        <v>198.03026849812801</v>
      </c>
      <c r="Q93" s="18">
        <v>174.31021256336501</v>
      </c>
      <c r="R93" s="67">
        <v>284.03116350184598</v>
      </c>
      <c r="S93" s="64">
        <v>220.02713457095899</v>
      </c>
      <c r="T93" s="18">
        <v>358.78671021828802</v>
      </c>
      <c r="U93" s="18">
        <v>314.529891483521</v>
      </c>
      <c r="V93" s="67">
        <v>498.47988698456197</v>
      </c>
      <c r="W93" s="64">
        <v>224.848399652361</v>
      </c>
      <c r="X93" s="18">
        <v>350.07238514040398</v>
      </c>
      <c r="Y93" s="18">
        <v>247.86278840684901</v>
      </c>
      <c r="Z93" s="67">
        <v>403.47133629438702</v>
      </c>
      <c r="AA93" s="64">
        <v>242.262979242548</v>
      </c>
      <c r="AB93" s="18">
        <v>357.958305924375</v>
      </c>
      <c r="AC93" s="18">
        <v>284.18984247352603</v>
      </c>
      <c r="AD93" s="67">
        <v>486.76645562022998</v>
      </c>
    </row>
    <row r="94" spans="14:30" x14ac:dyDescent="0.25">
      <c r="N94" s="28">
        <v>44651</v>
      </c>
      <c r="O94" s="64">
        <v>134.49637436698501</v>
      </c>
      <c r="P94" s="18">
        <v>205.37395059711201</v>
      </c>
      <c r="Q94" s="18">
        <v>177.995104208551</v>
      </c>
      <c r="R94" s="67">
        <v>292.59597852832701</v>
      </c>
      <c r="S94" s="64">
        <v>221.16239157184401</v>
      </c>
      <c r="T94" s="18">
        <v>382.01891125569801</v>
      </c>
      <c r="U94" s="18">
        <v>320.77607559478901</v>
      </c>
      <c r="V94" s="67">
        <v>500.08511247184299</v>
      </c>
      <c r="W94" s="64">
        <v>231.31685254747899</v>
      </c>
      <c r="X94" s="18">
        <v>372.68864457238197</v>
      </c>
      <c r="Y94" s="18">
        <v>255.46713996210701</v>
      </c>
      <c r="Z94" s="67">
        <v>423.47825618664001</v>
      </c>
      <c r="AA94" s="64">
        <v>246.07349637995401</v>
      </c>
      <c r="AB94" s="18">
        <v>378.14169153433801</v>
      </c>
      <c r="AC94" s="18">
        <v>286.606235182869</v>
      </c>
      <c r="AD94" s="67">
        <v>510.68116441106702</v>
      </c>
    </row>
    <row r="95" spans="14:30" x14ac:dyDescent="0.25">
      <c r="N95" s="28">
        <v>44742</v>
      </c>
      <c r="O95" s="64">
        <v>136.896206935945</v>
      </c>
      <c r="P95" s="18">
        <v>218.50902226029299</v>
      </c>
      <c r="Q95" s="18">
        <v>180.24470448975001</v>
      </c>
      <c r="R95" s="67">
        <v>305.41810926050698</v>
      </c>
      <c r="S95" s="64">
        <v>233.98458508377101</v>
      </c>
      <c r="T95" s="18">
        <v>404.00740640965699</v>
      </c>
      <c r="U95" s="18">
        <v>336.75397861181398</v>
      </c>
      <c r="V95" s="67">
        <v>514.32915964849599</v>
      </c>
      <c r="W95" s="64">
        <v>241.21883216090899</v>
      </c>
      <c r="X95" s="18">
        <v>399.83158908487002</v>
      </c>
      <c r="Y95" s="18">
        <v>261.18973312660302</v>
      </c>
      <c r="Z95" s="67">
        <v>450.16002292256599</v>
      </c>
      <c r="AA95" s="64">
        <v>255.17982605029201</v>
      </c>
      <c r="AB95" s="18">
        <v>404.72241622141098</v>
      </c>
      <c r="AC95" s="18">
        <v>294.70118411793698</v>
      </c>
      <c r="AD95" s="67">
        <v>534.38744578509795</v>
      </c>
    </row>
    <row r="96" spans="14:30" x14ac:dyDescent="0.25">
      <c r="N96" s="28">
        <v>44834</v>
      </c>
      <c r="O96" s="64">
        <v>131.245056396395</v>
      </c>
      <c r="P96" s="18">
        <v>223.20136632990801</v>
      </c>
      <c r="Q96" s="18">
        <v>177.222222299067</v>
      </c>
      <c r="R96" s="67">
        <v>300.53276333956001</v>
      </c>
      <c r="S96" s="64">
        <v>246.43741436040901</v>
      </c>
      <c r="T96" s="18">
        <v>411.36967537729998</v>
      </c>
      <c r="U96" s="18">
        <v>339.86538359097898</v>
      </c>
      <c r="V96" s="67">
        <v>510.46631507844597</v>
      </c>
      <c r="W96" s="64">
        <v>242.81931012587401</v>
      </c>
      <c r="X96" s="18">
        <v>400.58784805456099</v>
      </c>
      <c r="Y96" s="18">
        <v>261.264148451729</v>
      </c>
      <c r="Z96" s="67">
        <v>445.96902311618101</v>
      </c>
      <c r="AA96" s="64">
        <v>253.57066707718801</v>
      </c>
      <c r="AB96" s="18">
        <v>409.102561247913</v>
      </c>
      <c r="AC96" s="18">
        <v>298.54253287467299</v>
      </c>
      <c r="AD96" s="67">
        <v>505.58720179259302</v>
      </c>
    </row>
    <row r="97" spans="14:30" x14ac:dyDescent="0.25">
      <c r="N97" s="28">
        <v>44926</v>
      </c>
      <c r="O97" s="64">
        <v>124.53325034875699</v>
      </c>
      <c r="P97" s="18">
        <v>219.19623392000301</v>
      </c>
      <c r="Q97" s="18">
        <v>174.333145002717</v>
      </c>
      <c r="R97" s="67">
        <v>287.157489363271</v>
      </c>
      <c r="S97" s="64">
        <v>239.91083032483499</v>
      </c>
      <c r="T97" s="18">
        <v>414.95427396053202</v>
      </c>
      <c r="U97" s="18">
        <v>332.99892566829698</v>
      </c>
      <c r="V97" s="67">
        <v>493.233352083922</v>
      </c>
      <c r="W97" s="64">
        <v>238.93477043213201</v>
      </c>
      <c r="X97" s="18">
        <v>397.84230800737998</v>
      </c>
      <c r="Y97" s="18">
        <v>262.402510323483</v>
      </c>
      <c r="Z97" s="67">
        <v>429.71810005153401</v>
      </c>
      <c r="AA97" s="64">
        <v>243.330184021913</v>
      </c>
      <c r="AB97" s="18">
        <v>400.974988614285</v>
      </c>
      <c r="AC97" s="18">
        <v>294.66585518150498</v>
      </c>
      <c r="AD97" s="67">
        <v>472.19553282068398</v>
      </c>
    </row>
    <row r="98" spans="14:30" x14ac:dyDescent="0.25">
      <c r="N98" s="28">
        <v>45016</v>
      </c>
      <c r="O98" s="64">
        <v>125.94278651993601</v>
      </c>
      <c r="P98" s="18">
        <v>221.567607401614</v>
      </c>
      <c r="Q98" s="18">
        <v>173.94923669727501</v>
      </c>
      <c r="R98" s="67">
        <v>284.83699126730602</v>
      </c>
      <c r="S98" s="64">
        <v>221.88825759148</v>
      </c>
      <c r="T98" s="18">
        <v>419.440975625286</v>
      </c>
      <c r="U98" s="18">
        <v>333.63885774331999</v>
      </c>
      <c r="V98" s="67">
        <v>490.584341612446</v>
      </c>
      <c r="W98" s="64">
        <v>239.03824757979501</v>
      </c>
      <c r="X98" s="18">
        <v>419.48435378735701</v>
      </c>
      <c r="Y98" s="18">
        <v>266.98527695246298</v>
      </c>
      <c r="Z98" s="67">
        <v>428.49348558888602</v>
      </c>
      <c r="AA98" s="64">
        <v>240.86848405295299</v>
      </c>
      <c r="AB98" s="18">
        <v>403.63438255024801</v>
      </c>
      <c r="AC98" s="18">
        <v>289.80285873022098</v>
      </c>
      <c r="AD98" s="67">
        <v>466.749778613508</v>
      </c>
    </row>
    <row r="99" spans="14:30" x14ac:dyDescent="0.25">
      <c r="N99" s="28">
        <v>45107</v>
      </c>
      <c r="O99" s="64">
        <v>130.23487413721799</v>
      </c>
      <c r="P99" s="18">
        <v>229.18860512292099</v>
      </c>
      <c r="Q99" s="18">
        <v>179.50448330898899</v>
      </c>
      <c r="R99" s="67">
        <v>286.18179915453197</v>
      </c>
      <c r="S99" s="64">
        <v>218.74838146409601</v>
      </c>
      <c r="T99" s="18">
        <v>428.89081878772799</v>
      </c>
      <c r="U99" s="18">
        <v>335.27786586362902</v>
      </c>
      <c r="V99" s="67">
        <v>505.60516359328898</v>
      </c>
      <c r="W99" s="64">
        <v>240.75036991743801</v>
      </c>
      <c r="X99" s="18">
        <v>442.21073608747901</v>
      </c>
      <c r="Y99" s="18">
        <v>272.78310162252097</v>
      </c>
      <c r="Z99" s="67">
        <v>428.95632655757402</v>
      </c>
      <c r="AA99" s="64">
        <v>246.06219044093501</v>
      </c>
      <c r="AB99" s="18">
        <v>412.17014812875198</v>
      </c>
      <c r="AC99" s="18">
        <v>289.20988763400402</v>
      </c>
      <c r="AD99" s="67">
        <v>462.82659839827102</v>
      </c>
    </row>
    <row r="100" spans="14:30" x14ac:dyDescent="0.25">
      <c r="N100" s="28">
        <v>45199</v>
      </c>
      <c r="O100" s="64">
        <v>129.04821543119701</v>
      </c>
      <c r="P100" s="18">
        <v>237.923675830273</v>
      </c>
      <c r="Q100" s="18">
        <v>186.38542450485701</v>
      </c>
      <c r="R100" s="67">
        <v>285.63491159483101</v>
      </c>
      <c r="S100" s="64">
        <v>227.23488616555599</v>
      </c>
      <c r="T100" s="18">
        <v>429.71391260851601</v>
      </c>
      <c r="U100" s="18">
        <v>334.72719940147903</v>
      </c>
      <c r="V100" s="67">
        <v>512.02347552571098</v>
      </c>
      <c r="W100" s="64">
        <v>237.17887004117799</v>
      </c>
      <c r="X100" s="18">
        <v>447.11194065702898</v>
      </c>
      <c r="Y100" s="18">
        <v>276.23375278861499</v>
      </c>
      <c r="Z100" s="67">
        <v>424.24975207849701</v>
      </c>
      <c r="AA100" s="64">
        <v>244.706205373469</v>
      </c>
      <c r="AB100" s="18">
        <v>415.46457350265899</v>
      </c>
      <c r="AC100" s="18">
        <v>296.27000567591801</v>
      </c>
      <c r="AD100" s="67">
        <v>456.927286874647</v>
      </c>
    </row>
    <row r="101" spans="14:30" x14ac:dyDescent="0.25">
      <c r="N101" s="28">
        <v>45291</v>
      </c>
      <c r="O101" s="64">
        <v>123.78491997645401</v>
      </c>
      <c r="P101" s="18">
        <v>245.75251386851301</v>
      </c>
      <c r="Q101" s="18">
        <v>184.45082919480899</v>
      </c>
      <c r="R101" s="67">
        <v>287.07746114977999</v>
      </c>
      <c r="S101" s="64">
        <v>225.466889534644</v>
      </c>
      <c r="T101" s="18">
        <v>418.97200228921002</v>
      </c>
      <c r="U101" s="18">
        <v>332.932953000476</v>
      </c>
      <c r="V101" s="67">
        <v>504.98899183117999</v>
      </c>
      <c r="W101" s="64">
        <v>232.46076699815501</v>
      </c>
      <c r="X101" s="18">
        <v>448.98123701557699</v>
      </c>
      <c r="Y101" s="18">
        <v>277.87595176608602</v>
      </c>
      <c r="Z101" s="67">
        <v>417.04484202525902</v>
      </c>
      <c r="AA101" s="64">
        <v>237.819003609975</v>
      </c>
      <c r="AB101" s="18">
        <v>413.31501405874201</v>
      </c>
      <c r="AC101" s="18">
        <v>302.67754150810498</v>
      </c>
      <c r="AD101" s="67">
        <v>446.41156879674497</v>
      </c>
    </row>
    <row r="102" spans="14:30" x14ac:dyDescent="0.25">
      <c r="N102" s="28">
        <v>45382</v>
      </c>
      <c r="O102" s="64">
        <v>124.96881433339099</v>
      </c>
      <c r="P102" s="18">
        <v>247.25838781443099</v>
      </c>
      <c r="Q102" s="18">
        <v>181.24993077201501</v>
      </c>
      <c r="R102" s="67">
        <v>293.58968409139698</v>
      </c>
      <c r="S102" s="64">
        <v>221.51549595123399</v>
      </c>
      <c r="T102" s="18">
        <v>423.08166437714698</v>
      </c>
      <c r="U102" s="18">
        <v>335.030544109966</v>
      </c>
      <c r="V102" s="67">
        <v>516.11404003763596</v>
      </c>
      <c r="W102" s="64">
        <v>237.34855112865901</v>
      </c>
      <c r="X102" s="18">
        <v>462.18209248878799</v>
      </c>
      <c r="Y102" s="18">
        <v>282.15710476674099</v>
      </c>
      <c r="Z102" s="67">
        <v>412.72899032850501</v>
      </c>
      <c r="AA102" s="64">
        <v>233.60213415068901</v>
      </c>
      <c r="AB102" s="18">
        <v>413.30023736275803</v>
      </c>
      <c r="AC102" s="18">
        <v>304.46609562029602</v>
      </c>
      <c r="AD102" s="67">
        <v>429.507879972566</v>
      </c>
    </row>
    <row r="103" spans="14:30" x14ac:dyDescent="0.25">
      <c r="N103" s="28">
        <v>45473</v>
      </c>
      <c r="O103" s="64">
        <v>130.715882877735</v>
      </c>
      <c r="P103" s="18">
        <v>241.05555664908201</v>
      </c>
      <c r="Q103" s="18">
        <v>181.48598892859101</v>
      </c>
      <c r="R103" s="67">
        <v>298.67613025727098</v>
      </c>
      <c r="S103" s="64">
        <v>217.80544265478301</v>
      </c>
      <c r="T103" s="18">
        <v>459.21819285426801</v>
      </c>
      <c r="U103" s="18">
        <v>349.76910534779398</v>
      </c>
      <c r="V103" s="67">
        <v>532.38055021957405</v>
      </c>
      <c r="W103" s="64">
        <v>245.87571656873899</v>
      </c>
      <c r="X103" s="18">
        <v>479.25437821227399</v>
      </c>
      <c r="Y103" s="18">
        <v>286.30107456110699</v>
      </c>
      <c r="Z103" s="67">
        <v>408.339374015457</v>
      </c>
      <c r="AA103" s="64">
        <v>226.56241851446401</v>
      </c>
      <c r="AB103" s="18">
        <v>415.15304894237403</v>
      </c>
      <c r="AC103" s="18">
        <v>302.64041049330098</v>
      </c>
      <c r="AD103" s="67">
        <v>409.879935156545</v>
      </c>
    </row>
    <row r="104" spans="14:30" x14ac:dyDescent="0.25">
      <c r="N104" s="28">
        <v>45565</v>
      </c>
      <c r="O104" s="64">
        <v>126.382161462958</v>
      </c>
      <c r="P104" s="18">
        <v>240.173830567647</v>
      </c>
      <c r="Q104" s="18">
        <v>183.597138076486</v>
      </c>
      <c r="R104" s="67">
        <v>298.585513097937</v>
      </c>
      <c r="S104" s="64">
        <v>216.27615230310701</v>
      </c>
      <c r="T104" s="18">
        <v>492.10565259769402</v>
      </c>
      <c r="U104" s="18">
        <v>367.82576605558199</v>
      </c>
      <c r="V104" s="67">
        <v>517.14253097864105</v>
      </c>
      <c r="W104" s="64">
        <v>242.855299009742</v>
      </c>
      <c r="X104" s="18">
        <v>490.28676556077897</v>
      </c>
      <c r="Y104" s="18">
        <v>286.09695293129602</v>
      </c>
      <c r="Z104" s="67">
        <v>405.48269060579702</v>
      </c>
      <c r="AA104" s="64">
        <v>227.012134738161</v>
      </c>
      <c r="AB104" s="18">
        <v>417.03748617362697</v>
      </c>
      <c r="AC104" s="18">
        <v>299.06882358990998</v>
      </c>
      <c r="AD104" s="67">
        <v>406.55377325892402</v>
      </c>
    </row>
    <row r="105" spans="14:30" x14ac:dyDescent="0.25">
      <c r="N105" s="28">
        <v>45657</v>
      </c>
      <c r="O105" s="64">
        <v>122.320722605407</v>
      </c>
      <c r="P105" s="18">
        <v>247.454414474917</v>
      </c>
      <c r="Q105" s="18">
        <v>186.41950017940999</v>
      </c>
      <c r="R105" s="67">
        <v>298.02774005606199</v>
      </c>
      <c r="S105" s="64">
        <v>220.920193617438</v>
      </c>
      <c r="T105" s="18">
        <v>484.526924141542</v>
      </c>
      <c r="U105" s="18">
        <v>367.21129657004798</v>
      </c>
      <c r="V105" s="67">
        <v>501.88123057009199</v>
      </c>
      <c r="W105" s="64">
        <v>239.01866669528499</v>
      </c>
      <c r="X105" s="18">
        <v>494.12350272420701</v>
      </c>
      <c r="Y105" s="18">
        <v>284.51489789019899</v>
      </c>
      <c r="Z105" s="67">
        <v>407.58191585617402</v>
      </c>
      <c r="AA105" s="64">
        <v>233.742591400978</v>
      </c>
      <c r="AB105" s="18">
        <v>419.26066597083098</v>
      </c>
      <c r="AC105" s="18">
        <v>301.125878038569</v>
      </c>
      <c r="AD105" s="67">
        <v>410.57277918058799</v>
      </c>
    </row>
    <row r="106" spans="14:30" x14ac:dyDescent="0.25">
      <c r="N106" s="28">
        <v>45747</v>
      </c>
      <c r="O106" s="64">
        <v>127.274784228293</v>
      </c>
      <c r="P106" s="18">
        <v>249.81915167802501</v>
      </c>
      <c r="Q106" s="18">
        <v>186.69716720868101</v>
      </c>
      <c r="R106" s="67">
        <v>300.17755371351302</v>
      </c>
      <c r="S106" s="64">
        <v>222.14383082514701</v>
      </c>
      <c r="T106" s="18">
        <v>464.56602964101302</v>
      </c>
      <c r="U106" s="18">
        <v>355.02758773037101</v>
      </c>
      <c r="V106" s="67">
        <v>514.13244831114901</v>
      </c>
      <c r="W106" s="64">
        <v>242.01347334808699</v>
      </c>
      <c r="X106" s="18">
        <v>492.81322942222999</v>
      </c>
      <c r="Y106" s="18">
        <v>282.47630026011802</v>
      </c>
      <c r="Z106" s="67">
        <v>415.48976871321997</v>
      </c>
      <c r="AA106" s="64">
        <v>229.84000146640301</v>
      </c>
      <c r="AB106" s="18">
        <v>424.52463775153802</v>
      </c>
      <c r="AC106" s="18">
        <v>308.41115976749899</v>
      </c>
      <c r="AD106" s="67">
        <v>405.06945396201502</v>
      </c>
    </row>
    <row r="107" spans="14:30" x14ac:dyDescent="0.25">
      <c r="N107" s="28">
        <v>45838</v>
      </c>
      <c r="O107" s="64">
        <v>126.114264455276</v>
      </c>
      <c r="P107" s="18">
        <v>244.73546756536501</v>
      </c>
      <c r="Q107" s="18">
        <v>183.79787226386199</v>
      </c>
      <c r="R107" s="67">
        <v>305.59786219198003</v>
      </c>
      <c r="S107" s="64">
        <v>218.32672786067201</v>
      </c>
      <c r="T107" s="18">
        <v>455.18894430603001</v>
      </c>
      <c r="U107" s="18">
        <v>346.66261367493001</v>
      </c>
      <c r="V107" s="67">
        <v>524.41136534032705</v>
      </c>
      <c r="W107" s="64">
        <v>240.22140436800001</v>
      </c>
      <c r="X107" s="18">
        <v>491.68415759155499</v>
      </c>
      <c r="Y107" s="18">
        <v>277.52572943409501</v>
      </c>
      <c r="Z107" s="67">
        <v>421.79496508005599</v>
      </c>
      <c r="AA107" s="64">
        <v>225.537804204872</v>
      </c>
      <c r="AB107" s="18">
        <v>433.44142909311</v>
      </c>
      <c r="AC107" s="18">
        <v>314.32824687700901</v>
      </c>
      <c r="AD107" s="67">
        <v>400.40726481978902</v>
      </c>
    </row>
    <row r="108" spans="14:30" ht="30" x14ac:dyDescent="0.25">
      <c r="N108" s="160" t="s">
        <v>0</v>
      </c>
      <c r="O108" s="151" t="s">
        <v>21</v>
      </c>
      <c r="P108" s="152" t="s">
        <v>22</v>
      </c>
      <c r="Q108" s="152" t="s">
        <v>23</v>
      </c>
      <c r="R108" s="153" t="s">
        <v>24</v>
      </c>
      <c r="S108" s="151" t="s">
        <v>25</v>
      </c>
      <c r="T108" s="152" t="s">
        <v>26</v>
      </c>
      <c r="U108" s="152" t="s">
        <v>27</v>
      </c>
      <c r="V108" s="153" t="s">
        <v>28</v>
      </c>
      <c r="W108" s="151" t="s">
        <v>29</v>
      </c>
      <c r="X108" s="152" t="s">
        <v>30</v>
      </c>
      <c r="Y108" s="152" t="s">
        <v>31</v>
      </c>
      <c r="Z108" s="153" t="s">
        <v>32</v>
      </c>
      <c r="AA108" s="151" t="s">
        <v>33</v>
      </c>
      <c r="AB108" s="152" t="s">
        <v>34</v>
      </c>
      <c r="AC108" s="152" t="s">
        <v>35</v>
      </c>
      <c r="AD108" s="153" t="s">
        <v>36</v>
      </c>
    </row>
    <row r="109" spans="14:30" x14ac:dyDescent="0.25">
      <c r="N109" s="127" t="s">
        <v>129</v>
      </c>
      <c r="O109" s="161">
        <f>O103/O102-1</f>
        <v>4.5988021691651948E-2</v>
      </c>
      <c r="P109" s="161">
        <f t="shared" ref="O109:AD113" si="0">P103/P102-1</f>
        <v>-2.5086433751255632E-2</v>
      </c>
      <c r="Q109" s="161">
        <f t="shared" si="0"/>
        <v>1.302390326829661E-3</v>
      </c>
      <c r="R109" s="161">
        <f t="shared" si="0"/>
        <v>1.7325016652460334E-2</v>
      </c>
      <c r="S109" s="161">
        <f t="shared" si="0"/>
        <v>-1.6748504570839318E-2</v>
      </c>
      <c r="T109" s="161">
        <f t="shared" si="0"/>
        <v>8.5412655569275353E-2</v>
      </c>
      <c r="U109" s="161">
        <f t="shared" si="0"/>
        <v>4.3991694181144236E-2</v>
      </c>
      <c r="V109" s="161">
        <f t="shared" si="0"/>
        <v>3.1517278973367757E-2</v>
      </c>
      <c r="W109" s="161">
        <f t="shared" si="0"/>
        <v>3.5926764244108123E-2</v>
      </c>
      <c r="X109" s="161">
        <f t="shared" si="0"/>
        <v>3.6938440499834302E-2</v>
      </c>
      <c r="Y109" s="161">
        <f t="shared" si="0"/>
        <v>1.4686746228814052E-2</v>
      </c>
      <c r="Z109" s="161">
        <f t="shared" si="0"/>
        <v>-1.0635589977709525E-2</v>
      </c>
      <c r="AA109" s="161">
        <f t="shared" si="0"/>
        <v>-3.0135493675258584E-2</v>
      </c>
      <c r="AB109" s="161">
        <f t="shared" si="0"/>
        <v>4.4829676155975218E-3</v>
      </c>
      <c r="AC109" s="161">
        <f t="shared" si="0"/>
        <v>-5.9963495221874163E-3</v>
      </c>
      <c r="AD109" s="162">
        <f t="shared" si="0"/>
        <v>-4.5698683845508681E-2</v>
      </c>
    </row>
    <row r="110" spans="14:30" x14ac:dyDescent="0.25">
      <c r="N110" s="127" t="s">
        <v>129</v>
      </c>
      <c r="O110" s="161">
        <f t="shared" si="0"/>
        <v>-3.3153747803015943E-2</v>
      </c>
      <c r="P110" s="161">
        <f t="shared" si="0"/>
        <v>-3.657771236190932E-3</v>
      </c>
      <c r="Q110" s="161">
        <f t="shared" si="0"/>
        <v>1.163257373397375E-2</v>
      </c>
      <c r="R110" s="161">
        <f t="shared" si="0"/>
        <v>-3.0339605396634273E-4</v>
      </c>
      <c r="S110" s="161">
        <f t="shared" si="0"/>
        <v>-7.021359673274552E-3</v>
      </c>
      <c r="T110" s="161">
        <f t="shared" si="0"/>
        <v>7.1616195209981193E-2</v>
      </c>
      <c r="U110" s="161">
        <f t="shared" si="0"/>
        <v>5.1624515806887317E-2</v>
      </c>
      <c r="V110" s="161">
        <f t="shared" si="0"/>
        <v>-2.862241912227681E-2</v>
      </c>
      <c r="W110" s="161">
        <f t="shared" si="0"/>
        <v>-1.2284326411520885E-2</v>
      </c>
      <c r="X110" s="161">
        <f t="shared" si="0"/>
        <v>2.3019898930622729E-2</v>
      </c>
      <c r="Y110" s="161">
        <f t="shared" si="0"/>
        <v>-7.1296145193966431E-4</v>
      </c>
      <c r="Z110" s="161">
        <f t="shared" si="0"/>
        <v>-6.995855877351298E-3</v>
      </c>
      <c r="AA110" s="161">
        <f t="shared" si="0"/>
        <v>1.9849550805721705E-3</v>
      </c>
      <c r="AB110" s="161">
        <f t="shared" si="0"/>
        <v>4.5391386045547932E-3</v>
      </c>
      <c r="AC110" s="161">
        <f t="shared" si="0"/>
        <v>-1.1801421024936309E-2</v>
      </c>
      <c r="AD110" s="162">
        <f t="shared" si="0"/>
        <v>-8.1149663897321922E-3</v>
      </c>
    </row>
    <row r="111" spans="14:30" x14ac:dyDescent="0.25">
      <c r="N111" s="127" t="s">
        <v>129</v>
      </c>
      <c r="O111" s="161">
        <f t="shared" si="0"/>
        <v>-3.2136171834198146E-2</v>
      </c>
      <c r="P111" s="161">
        <f t="shared" si="0"/>
        <v>3.0313810168503652E-2</v>
      </c>
      <c r="Q111" s="161">
        <f t="shared" si="0"/>
        <v>1.5372582233543319E-2</v>
      </c>
      <c r="R111" s="161">
        <f t="shared" si="0"/>
        <v>-1.8680512530159232E-3</v>
      </c>
      <c r="S111" s="161">
        <f t="shared" si="0"/>
        <v>2.1472738741081576E-2</v>
      </c>
      <c r="T111" s="161">
        <f t="shared" si="0"/>
        <v>-1.5400612482595832E-2</v>
      </c>
      <c r="U111" s="161">
        <f t="shared" si="0"/>
        <v>-1.6705449760177071E-3</v>
      </c>
      <c r="V111" s="161">
        <f t="shared" si="0"/>
        <v>-2.9510820507585356E-2</v>
      </c>
      <c r="W111" s="161">
        <f t="shared" si="0"/>
        <v>-1.5798017708903656E-2</v>
      </c>
      <c r="X111" s="161">
        <f t="shared" si="0"/>
        <v>7.8254960829702291E-3</v>
      </c>
      <c r="Y111" s="161">
        <f t="shared" si="0"/>
        <v>-5.529786405928383E-3</v>
      </c>
      <c r="Z111" s="161">
        <f t="shared" si="0"/>
        <v>5.1771020046273986E-3</v>
      </c>
      <c r="AA111" s="161">
        <f t="shared" si="0"/>
        <v>2.9648003929745981E-2</v>
      </c>
      <c r="AB111" s="161">
        <f t="shared" si="0"/>
        <v>5.3308872005775054E-3</v>
      </c>
      <c r="AC111" s="161">
        <f t="shared" si="0"/>
        <v>6.8781975465275202E-3</v>
      </c>
      <c r="AD111" s="162">
        <f t="shared" si="0"/>
        <v>9.8855457408444369E-3</v>
      </c>
    </row>
    <row r="112" spans="14:30" x14ac:dyDescent="0.25">
      <c r="N112" s="127" t="s">
        <v>129</v>
      </c>
      <c r="O112" s="161">
        <f t="shared" si="0"/>
        <v>4.0500591538093378E-2</v>
      </c>
      <c r="P112" s="161">
        <f t="shared" si="0"/>
        <v>9.556253858415964E-3</v>
      </c>
      <c r="Q112" s="161">
        <f t="shared" si="0"/>
        <v>1.4894741644719822E-3</v>
      </c>
      <c r="R112" s="161">
        <f t="shared" si="0"/>
        <v>7.2134683068314498E-3</v>
      </c>
      <c r="S112" s="161">
        <f t="shared" si="0"/>
        <v>5.5388200945900579E-3</v>
      </c>
      <c r="T112" s="161">
        <f t="shared" si="0"/>
        <v>-4.1196667318115665E-2</v>
      </c>
      <c r="U112" s="161">
        <f t="shared" si="0"/>
        <v>-3.3179014244603566E-2</v>
      </c>
      <c r="V112" s="161">
        <f t="shared" si="0"/>
        <v>2.4410591579885788E-2</v>
      </c>
      <c r="W112" s="161">
        <f t="shared" si="0"/>
        <v>1.2529593166126896E-2</v>
      </c>
      <c r="X112" s="161">
        <f t="shared" si="0"/>
        <v>-2.6517121625528883E-3</v>
      </c>
      <c r="Y112" s="161">
        <f t="shared" si="0"/>
        <v>-7.1651700673605045E-3</v>
      </c>
      <c r="Z112" s="161">
        <f t="shared" si="0"/>
        <v>1.9401873707852291E-2</v>
      </c>
      <c r="AA112" s="161">
        <f t="shared" si="0"/>
        <v>-1.6696101087885218E-2</v>
      </c>
      <c r="AB112" s="161">
        <f t="shared" si="0"/>
        <v>1.2555367598145351E-2</v>
      </c>
      <c r="AC112" s="161">
        <f t="shared" si="0"/>
        <v>2.4193476085097032E-2</v>
      </c>
      <c r="AD112" s="162">
        <f t="shared" si="0"/>
        <v>-1.3404018721251743E-2</v>
      </c>
    </row>
    <row r="113" spans="14:30" x14ac:dyDescent="0.25">
      <c r="N113" s="127" t="str">
        <f>"QTR "&amp;YEAR(N107)&amp;"Q"&amp;(MONTH(N107)/3)</f>
        <v>QTR 2025Q2</v>
      </c>
      <c r="O113" s="161">
        <f>O107/O106-1</f>
        <v>-9.118222278305943E-3</v>
      </c>
      <c r="P113" s="161">
        <f t="shared" si="0"/>
        <v>-2.0349457111326741E-2</v>
      </c>
      <c r="Q113" s="161">
        <f t="shared" si="0"/>
        <v>-1.5529399766298191E-2</v>
      </c>
      <c r="R113" s="161">
        <f t="shared" si="0"/>
        <v>1.80570079654927E-2</v>
      </c>
      <c r="S113" s="161">
        <f t="shared" si="0"/>
        <v>-1.7183024846094019E-2</v>
      </c>
      <c r="T113" s="161">
        <f t="shared" si="0"/>
        <v>-2.01846125990508E-2</v>
      </c>
      <c r="U113" s="161">
        <f t="shared" si="0"/>
        <v>-2.3561476190954056E-2</v>
      </c>
      <c r="V113" s="161">
        <f t="shared" si="0"/>
        <v>1.9992741292526484E-2</v>
      </c>
      <c r="W113" s="161">
        <f t="shared" si="0"/>
        <v>-7.4048314554349126E-3</v>
      </c>
      <c r="X113" s="161">
        <f t="shared" si="0"/>
        <v>-2.2910745151843992E-3</v>
      </c>
      <c r="Y113" s="161">
        <f t="shared" si="0"/>
        <v>-1.7525614791273791E-2</v>
      </c>
      <c r="Z113" s="161">
        <f t="shared" si="0"/>
        <v>1.5175334849672373E-2</v>
      </c>
      <c r="AA113" s="161">
        <f t="shared" si="0"/>
        <v>-1.8718226740700228E-2</v>
      </c>
      <c r="AB113" s="161">
        <f t="shared" si="0"/>
        <v>2.1004178670993134E-2</v>
      </c>
      <c r="AC113" s="161">
        <f t="shared" si="0"/>
        <v>1.9185710121419453E-2</v>
      </c>
      <c r="AD113" s="162">
        <f t="shared" si="0"/>
        <v>-1.1509604332355261E-2</v>
      </c>
    </row>
    <row r="114" spans="14:30" x14ac:dyDescent="0.25">
      <c r="N114" s="127" t="s">
        <v>132</v>
      </c>
      <c r="O114" s="163">
        <f>RANK(O113,$O113:$AD113)</f>
        <v>8</v>
      </c>
      <c r="P114" s="163">
        <f t="shared" ref="P114:AD114" si="1">RANK(P113,$O113:$AD113)</f>
        <v>15</v>
      </c>
      <c r="Q114" s="163">
        <f t="shared" si="1"/>
        <v>10</v>
      </c>
      <c r="R114" s="163">
        <f t="shared" si="1"/>
        <v>4</v>
      </c>
      <c r="S114" s="163">
        <f t="shared" si="1"/>
        <v>11</v>
      </c>
      <c r="T114" s="163">
        <f t="shared" si="1"/>
        <v>14</v>
      </c>
      <c r="U114" s="163">
        <f t="shared" si="1"/>
        <v>16</v>
      </c>
      <c r="V114" s="163">
        <f t="shared" si="1"/>
        <v>2</v>
      </c>
      <c r="W114" s="163">
        <f t="shared" si="1"/>
        <v>7</v>
      </c>
      <c r="X114" s="163">
        <f t="shared" si="1"/>
        <v>6</v>
      </c>
      <c r="Y114" s="163">
        <f t="shared" si="1"/>
        <v>12</v>
      </c>
      <c r="Z114" s="163">
        <f t="shared" si="1"/>
        <v>5</v>
      </c>
      <c r="AA114" s="163">
        <f t="shared" si="1"/>
        <v>13</v>
      </c>
      <c r="AB114" s="163">
        <f t="shared" si="1"/>
        <v>1</v>
      </c>
      <c r="AC114" s="163">
        <f t="shared" si="1"/>
        <v>3</v>
      </c>
      <c r="AD114" s="164">
        <f t="shared" si="1"/>
        <v>9</v>
      </c>
    </row>
    <row r="115" spans="14:30" x14ac:dyDescent="0.25">
      <c r="N115" s="127">
        <v>42825</v>
      </c>
      <c r="O115" s="165" t="s">
        <v>75</v>
      </c>
      <c r="P115" s="166" t="s">
        <v>75</v>
      </c>
      <c r="Q115" s="166" t="s">
        <v>75</v>
      </c>
      <c r="R115" s="167" t="s">
        <v>75</v>
      </c>
      <c r="S115" s="156" t="s">
        <v>75</v>
      </c>
      <c r="T115" s="157" t="s">
        <v>75</v>
      </c>
      <c r="U115" s="157" t="s">
        <v>75</v>
      </c>
      <c r="V115" s="159" t="s">
        <v>75</v>
      </c>
      <c r="W115" s="156" t="s">
        <v>75</v>
      </c>
      <c r="X115" s="157" t="s">
        <v>75</v>
      </c>
      <c r="Y115" s="157" t="s">
        <v>75</v>
      </c>
      <c r="Z115" s="159" t="s">
        <v>75</v>
      </c>
      <c r="AA115" s="156" t="s">
        <v>75</v>
      </c>
      <c r="AB115" s="157" t="s">
        <v>75</v>
      </c>
      <c r="AC115" s="157" t="s">
        <v>75</v>
      </c>
      <c r="AD115" s="159" t="s">
        <v>75</v>
      </c>
    </row>
    <row r="116" spans="14:30" x14ac:dyDescent="0.25">
      <c r="N116" s="127" t="s">
        <v>131</v>
      </c>
      <c r="O116" s="161">
        <f t="shared" ref="O116:AD120" si="2">O103/O99-1</f>
        <v>3.6933942901515859E-3</v>
      </c>
      <c r="P116" s="161">
        <f t="shared" si="2"/>
        <v>5.1778104412286918E-2</v>
      </c>
      <c r="Q116" s="161">
        <f t="shared" si="2"/>
        <v>1.103875281037503E-2</v>
      </c>
      <c r="R116" s="161">
        <f t="shared" si="2"/>
        <v>4.3658720224874825E-2</v>
      </c>
      <c r="S116" s="161">
        <f t="shared" si="2"/>
        <v>-4.3106093082923014E-3</v>
      </c>
      <c r="T116" s="161">
        <f t="shared" si="2"/>
        <v>7.0711175753916056E-2</v>
      </c>
      <c r="U116" s="161">
        <f t="shared" si="2"/>
        <v>4.3221581140877152E-2</v>
      </c>
      <c r="V116" s="161">
        <f t="shared" si="2"/>
        <v>5.2957106758947825E-2</v>
      </c>
      <c r="W116" s="161">
        <f t="shared" si="2"/>
        <v>2.128904995269032E-2</v>
      </c>
      <c r="X116" s="161">
        <f t="shared" si="2"/>
        <v>8.3769205724274709E-2</v>
      </c>
      <c r="Y116" s="161">
        <f t="shared" si="2"/>
        <v>4.9555756416657548E-2</v>
      </c>
      <c r="Z116" s="161">
        <f t="shared" si="2"/>
        <v>-4.8063057392277009E-2</v>
      </c>
      <c r="AA116" s="161">
        <f t="shared" si="2"/>
        <v>-7.9247331300790536E-2</v>
      </c>
      <c r="AB116" s="161">
        <f t="shared" si="2"/>
        <v>7.2370617502610646E-3</v>
      </c>
      <c r="AC116" s="161">
        <f t="shared" si="2"/>
        <v>4.643867112971356E-2</v>
      </c>
      <c r="AD116" s="162">
        <f t="shared" si="2"/>
        <v>-0.11439848838627986</v>
      </c>
    </row>
    <row r="117" spans="14:30" x14ac:dyDescent="0.25">
      <c r="N117" s="127" t="s">
        <v>131</v>
      </c>
      <c r="O117" s="161">
        <f t="shared" si="2"/>
        <v>-2.0659363318824342E-2</v>
      </c>
      <c r="P117" s="161">
        <f t="shared" si="2"/>
        <v>9.4574645819578418E-3</v>
      </c>
      <c r="Q117" s="161">
        <f t="shared" si="2"/>
        <v>-1.4959787954333059E-2</v>
      </c>
      <c r="R117" s="161">
        <f t="shared" si="2"/>
        <v>4.5339701056837933E-2</v>
      </c>
      <c r="S117" s="161">
        <f t="shared" si="2"/>
        <v>-4.8226458742188005E-2</v>
      </c>
      <c r="T117" s="161">
        <f t="shared" si="2"/>
        <v>0.14519366992434102</v>
      </c>
      <c r="U117" s="161">
        <f t="shared" si="2"/>
        <v>9.8882214272655533E-2</v>
      </c>
      <c r="V117" s="161">
        <f t="shared" si="2"/>
        <v>9.9976967807464678E-3</v>
      </c>
      <c r="W117" s="161">
        <f t="shared" si="2"/>
        <v>2.3933114141147849E-2</v>
      </c>
      <c r="X117" s="161">
        <f t="shared" si="2"/>
        <v>9.6563793040965962E-2</v>
      </c>
      <c r="Y117" s="161">
        <f t="shared" si="2"/>
        <v>3.5705991911237245E-2</v>
      </c>
      <c r="Z117" s="161">
        <f t="shared" si="2"/>
        <v>-4.4235880824339602E-2</v>
      </c>
      <c r="AA117" s="161">
        <f>AA104/AA100-1</f>
        <v>-7.2307404744000769E-2</v>
      </c>
      <c r="AB117" s="161">
        <f t="shared" si="2"/>
        <v>3.7859128582424795E-3</v>
      </c>
      <c r="AC117" s="161">
        <f t="shared" si="2"/>
        <v>9.4468486865779688E-3</v>
      </c>
      <c r="AD117" s="162">
        <f t="shared" si="2"/>
        <v>-0.11024404771331242</v>
      </c>
    </row>
    <row r="118" spans="14:30" x14ac:dyDescent="0.25">
      <c r="N118" s="127" t="s">
        <v>131</v>
      </c>
      <c r="O118" s="161">
        <f t="shared" si="2"/>
        <v>-1.1828560145496936E-2</v>
      </c>
      <c r="P118" s="161">
        <f t="shared" si="2"/>
        <v>6.9252622470203917E-3</v>
      </c>
      <c r="Q118" s="161">
        <f t="shared" si="2"/>
        <v>1.0673147923459858E-2</v>
      </c>
      <c r="R118" s="161">
        <f t="shared" si="2"/>
        <v>3.8143986861332912E-2</v>
      </c>
      <c r="S118" s="161">
        <f t="shared" si="2"/>
        <v>-2.0165692295619153E-2</v>
      </c>
      <c r="T118" s="161">
        <f t="shared" si="2"/>
        <v>0.15646611586012482</v>
      </c>
      <c r="U118" s="161">
        <f t="shared" si="2"/>
        <v>0.10295869862279128</v>
      </c>
      <c r="V118" s="161">
        <f t="shared" si="2"/>
        <v>-6.1541168448419059E-3</v>
      </c>
      <c r="W118" s="161">
        <f t="shared" si="2"/>
        <v>2.8210780605322672E-2</v>
      </c>
      <c r="X118" s="161">
        <f t="shared" si="2"/>
        <v>0.10054376884142235</v>
      </c>
      <c r="Y118" s="161">
        <f t="shared" si="2"/>
        <v>2.3891762068354749E-2</v>
      </c>
      <c r="Z118" s="161">
        <f t="shared" si="2"/>
        <v>-2.2690428499561377E-2</v>
      </c>
      <c r="AA118" s="161">
        <f t="shared" si="2"/>
        <v>-1.7140817794705554E-2</v>
      </c>
      <c r="AB118" s="161">
        <f t="shared" si="2"/>
        <v>1.4385279290250796E-2</v>
      </c>
      <c r="AC118" s="161">
        <f t="shared" si="2"/>
        <v>-5.1264572250876439E-3</v>
      </c>
      <c r="AD118" s="162">
        <f t="shared" si="2"/>
        <v>-8.0281946349994082E-2</v>
      </c>
    </row>
    <row r="119" spans="14:30" x14ac:dyDescent="0.25">
      <c r="N119" s="127" t="s">
        <v>131</v>
      </c>
      <c r="O119" s="161">
        <f t="shared" si="2"/>
        <v>1.845236275307971E-2</v>
      </c>
      <c r="P119" s="161">
        <f t="shared" si="2"/>
        <v>1.0356630916464216E-2</v>
      </c>
      <c r="Q119" s="161">
        <f t="shared" si="2"/>
        <v>3.0053729750207703E-2</v>
      </c>
      <c r="R119" s="161">
        <f t="shared" si="2"/>
        <v>2.2439036448110405E-2</v>
      </c>
      <c r="S119" s="161">
        <f t="shared" si="2"/>
        <v>2.8365278519899562E-3</v>
      </c>
      <c r="T119" s="161">
        <f t="shared" si="2"/>
        <v>9.8052855410168949E-2</v>
      </c>
      <c r="U119" s="161">
        <f t="shared" si="2"/>
        <v>5.9687225454409409E-2</v>
      </c>
      <c r="V119" s="161">
        <f t="shared" si="2"/>
        <v>-3.8394454960815061E-3</v>
      </c>
      <c r="W119" s="161">
        <f t="shared" si="2"/>
        <v>1.9654310916350504E-2</v>
      </c>
      <c r="X119" s="161">
        <f t="shared" si="2"/>
        <v>6.6275040576534439E-2</v>
      </c>
      <c r="Y119" s="161">
        <f t="shared" si="2"/>
        <v>1.1312686726103749E-3</v>
      </c>
      <c r="Z119" s="161">
        <f t="shared" si="2"/>
        <v>6.6890827865462299E-3</v>
      </c>
      <c r="AA119" s="161">
        <f t="shared" si="2"/>
        <v>-1.6104872919778912E-2</v>
      </c>
      <c r="AB119" s="161">
        <f t="shared" si="2"/>
        <v>2.7157981956173582E-2</v>
      </c>
      <c r="AC119" s="161">
        <f t="shared" si="2"/>
        <v>1.295731841394554E-2</v>
      </c>
      <c r="AD119" s="162">
        <f t="shared" si="2"/>
        <v>-5.6898667405384851E-2</v>
      </c>
    </row>
    <row r="120" spans="14:30" x14ac:dyDescent="0.25">
      <c r="N120" s="127" t="str">
        <f>"Y/Y "&amp;RIGHT(N113,4)</f>
        <v>Y/Y 25Q2</v>
      </c>
      <c r="O120" s="161">
        <f>O107/O103-1</f>
        <v>-3.5203208065871516E-2</v>
      </c>
      <c r="P120" s="161">
        <f t="shared" si="2"/>
        <v>1.526582074040328E-2</v>
      </c>
      <c r="Q120" s="161">
        <f t="shared" si="2"/>
        <v>1.2738632601443589E-2</v>
      </c>
      <c r="R120" s="161">
        <f t="shared" si="2"/>
        <v>2.3174707428902597E-2</v>
      </c>
      <c r="S120" s="161">
        <f t="shared" si="2"/>
        <v>2.3933525238633013E-3</v>
      </c>
      <c r="T120" s="161">
        <f t="shared" si="2"/>
        <v>-8.7741483480744398E-3</v>
      </c>
      <c r="U120" s="161">
        <f t="shared" si="2"/>
        <v>-8.8815496433711782E-3</v>
      </c>
      <c r="V120" s="161">
        <f t="shared" si="2"/>
        <v>-1.4968963227451115E-2</v>
      </c>
      <c r="W120" s="161">
        <f t="shared" si="2"/>
        <v>-2.2996627237721667E-2</v>
      </c>
      <c r="X120" s="161">
        <f t="shared" si="2"/>
        <v>2.5935661611787175E-2</v>
      </c>
      <c r="Y120" s="161">
        <f t="shared" si="2"/>
        <v>-3.0650758612989382E-2</v>
      </c>
      <c r="Z120" s="161">
        <f t="shared" si="2"/>
        <v>3.2951980437942341E-2</v>
      </c>
      <c r="AA120" s="161">
        <f t="shared" si="2"/>
        <v>-4.5224371999127433E-3</v>
      </c>
      <c r="AB120" s="161">
        <f t="shared" si="2"/>
        <v>4.4052139800795587E-2</v>
      </c>
      <c r="AC120" s="161">
        <f t="shared" si="2"/>
        <v>3.8619549731170988E-2</v>
      </c>
      <c r="AD120" s="162">
        <f t="shared" si="2"/>
        <v>-2.3110841795995984E-2</v>
      </c>
    </row>
    <row r="121" spans="14:30" x14ac:dyDescent="0.25">
      <c r="N121" s="127" t="s">
        <v>132</v>
      </c>
      <c r="O121" s="163">
        <f>RANK(O120,$O120:$AD120)</f>
        <v>16</v>
      </c>
      <c r="P121" s="163">
        <f t="shared" ref="P121:AD121" si="3">RANK(P120,$O120:$AD120)</f>
        <v>6</v>
      </c>
      <c r="Q121" s="163">
        <f t="shared" si="3"/>
        <v>7</v>
      </c>
      <c r="R121" s="163">
        <f t="shared" si="3"/>
        <v>5</v>
      </c>
      <c r="S121" s="163">
        <f t="shared" si="3"/>
        <v>8</v>
      </c>
      <c r="T121" s="163">
        <f t="shared" si="3"/>
        <v>10</v>
      </c>
      <c r="U121" s="163">
        <f t="shared" si="3"/>
        <v>11</v>
      </c>
      <c r="V121" s="163">
        <f t="shared" si="3"/>
        <v>12</v>
      </c>
      <c r="W121" s="163">
        <f t="shared" si="3"/>
        <v>13</v>
      </c>
      <c r="X121" s="163">
        <f t="shared" si="3"/>
        <v>4</v>
      </c>
      <c r="Y121" s="163">
        <f t="shared" si="3"/>
        <v>15</v>
      </c>
      <c r="Z121" s="163">
        <f t="shared" si="3"/>
        <v>3</v>
      </c>
      <c r="AA121" s="163">
        <f t="shared" si="3"/>
        <v>9</v>
      </c>
      <c r="AB121" s="163">
        <f t="shared" si="3"/>
        <v>1</v>
      </c>
      <c r="AC121" s="163">
        <f t="shared" si="3"/>
        <v>2</v>
      </c>
      <c r="AD121" s="164">
        <f t="shared" si="3"/>
        <v>14</v>
      </c>
    </row>
    <row r="122" spans="14:30" x14ac:dyDescent="0.25">
      <c r="N122" s="28">
        <v>47208</v>
      </c>
      <c r="O122" s="64" t="s">
        <v>75</v>
      </c>
      <c r="P122" s="18" t="s">
        <v>75</v>
      </c>
      <c r="Q122" s="18" t="s">
        <v>75</v>
      </c>
      <c r="R122" s="67" t="s">
        <v>75</v>
      </c>
      <c r="S122" s="64" t="s">
        <v>75</v>
      </c>
      <c r="T122" s="18" t="s">
        <v>75</v>
      </c>
      <c r="U122" s="18" t="s">
        <v>75</v>
      </c>
      <c r="V122" s="67" t="s">
        <v>75</v>
      </c>
      <c r="W122" s="64" t="s">
        <v>75</v>
      </c>
      <c r="X122" s="18" t="s">
        <v>75</v>
      </c>
      <c r="Y122" s="18" t="s">
        <v>75</v>
      </c>
      <c r="Z122" s="67" t="s">
        <v>75</v>
      </c>
      <c r="AA122" s="64" t="s">
        <v>75</v>
      </c>
      <c r="AB122" s="18" t="s">
        <v>75</v>
      </c>
      <c r="AC122" s="18" t="s">
        <v>75</v>
      </c>
      <c r="AD122" s="67" t="s">
        <v>75</v>
      </c>
    </row>
    <row r="123" spans="14:30" x14ac:dyDescent="0.25">
      <c r="N123" s="28">
        <v>47299</v>
      </c>
      <c r="O123" s="64" t="s">
        <v>75</v>
      </c>
      <c r="P123" s="18" t="s">
        <v>75</v>
      </c>
      <c r="Q123" s="18" t="s">
        <v>75</v>
      </c>
      <c r="R123" s="67" t="s">
        <v>75</v>
      </c>
      <c r="S123" s="64" t="s">
        <v>75</v>
      </c>
      <c r="T123" s="18" t="s">
        <v>75</v>
      </c>
      <c r="U123" s="18" t="s">
        <v>75</v>
      </c>
      <c r="V123" s="67" t="s">
        <v>75</v>
      </c>
      <c r="W123" s="64" t="s">
        <v>75</v>
      </c>
      <c r="X123" s="18" t="s">
        <v>75</v>
      </c>
      <c r="Y123" s="18" t="s">
        <v>75</v>
      </c>
      <c r="Z123" s="67" t="s">
        <v>75</v>
      </c>
      <c r="AA123" s="64" t="s">
        <v>75</v>
      </c>
      <c r="AB123" s="18" t="s">
        <v>75</v>
      </c>
      <c r="AC123" s="18" t="s">
        <v>75</v>
      </c>
      <c r="AD123" s="67" t="s">
        <v>75</v>
      </c>
    </row>
    <row r="124" spans="14:30" x14ac:dyDescent="0.25">
      <c r="N124" s="28">
        <v>47391</v>
      </c>
      <c r="O124" s="64" t="s">
        <v>75</v>
      </c>
      <c r="P124" s="18" t="s">
        <v>75</v>
      </c>
      <c r="Q124" s="18" t="s">
        <v>75</v>
      </c>
      <c r="R124" s="67" t="s">
        <v>75</v>
      </c>
      <c r="S124" s="64" t="s">
        <v>75</v>
      </c>
      <c r="T124" s="18" t="s">
        <v>75</v>
      </c>
      <c r="U124" s="18" t="s">
        <v>75</v>
      </c>
      <c r="V124" s="67" t="s">
        <v>75</v>
      </c>
      <c r="W124" s="64" t="s">
        <v>75</v>
      </c>
      <c r="X124" s="18" t="s">
        <v>75</v>
      </c>
      <c r="Y124" s="18" t="s">
        <v>75</v>
      </c>
      <c r="Z124" s="67" t="s">
        <v>75</v>
      </c>
      <c r="AA124" s="64" t="s">
        <v>75</v>
      </c>
      <c r="AB124" s="18" t="s">
        <v>75</v>
      </c>
      <c r="AC124" s="18" t="s">
        <v>75</v>
      </c>
      <c r="AD124" s="67" t="s">
        <v>75</v>
      </c>
    </row>
    <row r="125" spans="14:30" x14ac:dyDescent="0.25">
      <c r="N125" s="28">
        <v>47483</v>
      </c>
      <c r="O125" s="64" t="s">
        <v>75</v>
      </c>
      <c r="P125" s="18" t="s">
        <v>75</v>
      </c>
      <c r="Q125" s="18" t="s">
        <v>75</v>
      </c>
      <c r="R125" s="67" t="s">
        <v>75</v>
      </c>
      <c r="S125" s="64" t="s">
        <v>75</v>
      </c>
      <c r="T125" s="18" t="s">
        <v>75</v>
      </c>
      <c r="U125" s="18" t="s">
        <v>75</v>
      </c>
      <c r="V125" s="67" t="s">
        <v>75</v>
      </c>
      <c r="W125" s="64" t="s">
        <v>75</v>
      </c>
      <c r="X125" s="18" t="s">
        <v>75</v>
      </c>
      <c r="Y125" s="18" t="s">
        <v>75</v>
      </c>
      <c r="Z125" s="67" t="s">
        <v>75</v>
      </c>
      <c r="AA125" s="64" t="s">
        <v>75</v>
      </c>
      <c r="AB125" s="18" t="s">
        <v>75</v>
      </c>
      <c r="AC125" s="18" t="s">
        <v>75</v>
      </c>
      <c r="AD125" s="67" t="s">
        <v>75</v>
      </c>
    </row>
    <row r="126" spans="14:30" x14ac:dyDescent="0.25">
      <c r="N126" s="28">
        <v>47573</v>
      </c>
      <c r="O126" s="64" t="s">
        <v>75</v>
      </c>
      <c r="P126" s="18" t="s">
        <v>75</v>
      </c>
      <c r="Q126" s="18" t="s">
        <v>75</v>
      </c>
      <c r="R126" s="67" t="s">
        <v>75</v>
      </c>
      <c r="S126" s="64" t="s">
        <v>75</v>
      </c>
      <c r="T126" s="18" t="s">
        <v>75</v>
      </c>
      <c r="U126" s="18" t="s">
        <v>75</v>
      </c>
      <c r="V126" s="67" t="s">
        <v>75</v>
      </c>
      <c r="W126" s="64" t="s">
        <v>75</v>
      </c>
      <c r="X126" s="18" t="s">
        <v>75</v>
      </c>
      <c r="Y126" s="18" t="s">
        <v>75</v>
      </c>
      <c r="Z126" s="67" t="s">
        <v>75</v>
      </c>
      <c r="AA126" s="64" t="s">
        <v>75</v>
      </c>
      <c r="AB126" s="18" t="s">
        <v>75</v>
      </c>
      <c r="AC126" s="18" t="s">
        <v>75</v>
      </c>
      <c r="AD126" s="67" t="s">
        <v>75</v>
      </c>
    </row>
    <row r="127" spans="14:30" x14ac:dyDescent="0.25">
      <c r="N127" s="28">
        <v>47664</v>
      </c>
      <c r="O127" s="64" t="s">
        <v>75</v>
      </c>
      <c r="P127" s="18" t="s">
        <v>75</v>
      </c>
      <c r="Q127" s="18" t="s">
        <v>75</v>
      </c>
      <c r="R127" s="67" t="s">
        <v>75</v>
      </c>
      <c r="S127" s="64" t="s">
        <v>75</v>
      </c>
      <c r="T127" s="18" t="s">
        <v>75</v>
      </c>
      <c r="U127" s="18" t="s">
        <v>75</v>
      </c>
      <c r="V127" s="67" t="s">
        <v>75</v>
      </c>
      <c r="W127" s="64" t="s">
        <v>75</v>
      </c>
      <c r="X127" s="18" t="s">
        <v>75</v>
      </c>
      <c r="Y127" s="18" t="s">
        <v>75</v>
      </c>
      <c r="Z127" s="67" t="s">
        <v>75</v>
      </c>
      <c r="AA127" s="64" t="s">
        <v>75</v>
      </c>
      <c r="AB127" s="18" t="s">
        <v>75</v>
      </c>
      <c r="AC127" s="18" t="s">
        <v>75</v>
      </c>
      <c r="AD127" s="67" t="s">
        <v>75</v>
      </c>
    </row>
    <row r="128" spans="14:30" x14ac:dyDescent="0.25">
      <c r="N128" s="28">
        <v>47756</v>
      </c>
      <c r="O128" s="64" t="s">
        <v>75</v>
      </c>
      <c r="P128" s="18" t="s">
        <v>75</v>
      </c>
      <c r="Q128" s="18" t="s">
        <v>75</v>
      </c>
      <c r="R128" s="67" t="s">
        <v>75</v>
      </c>
      <c r="S128" s="64" t="s">
        <v>75</v>
      </c>
      <c r="T128" s="18" t="s">
        <v>75</v>
      </c>
      <c r="U128" s="18" t="s">
        <v>75</v>
      </c>
      <c r="V128" s="67" t="s">
        <v>75</v>
      </c>
      <c r="W128" s="64" t="s">
        <v>75</v>
      </c>
      <c r="X128" s="18" t="s">
        <v>75</v>
      </c>
      <c r="Y128" s="18" t="s">
        <v>75</v>
      </c>
      <c r="Z128" s="67" t="s">
        <v>75</v>
      </c>
      <c r="AA128" s="64" t="s">
        <v>75</v>
      </c>
      <c r="AB128" s="18" t="s">
        <v>75</v>
      </c>
      <c r="AC128" s="18" t="s">
        <v>75</v>
      </c>
      <c r="AD128" s="67" t="s">
        <v>75</v>
      </c>
    </row>
    <row r="129" spans="14:30" x14ac:dyDescent="0.25">
      <c r="N129" s="28">
        <v>47848</v>
      </c>
      <c r="O129" s="64" t="s">
        <v>75</v>
      </c>
      <c r="P129" s="18" t="s">
        <v>75</v>
      </c>
      <c r="Q129" s="18" t="s">
        <v>75</v>
      </c>
      <c r="R129" s="67" t="s">
        <v>75</v>
      </c>
      <c r="S129" s="64" t="s">
        <v>75</v>
      </c>
      <c r="T129" s="18" t="s">
        <v>75</v>
      </c>
      <c r="U129" s="18" t="s">
        <v>75</v>
      </c>
      <c r="V129" s="67" t="s">
        <v>75</v>
      </c>
      <c r="W129" s="64" t="s">
        <v>75</v>
      </c>
      <c r="X129" s="18" t="s">
        <v>75</v>
      </c>
      <c r="Y129" s="18" t="s">
        <v>75</v>
      </c>
      <c r="Z129" s="67" t="s">
        <v>75</v>
      </c>
      <c r="AA129" s="64" t="s">
        <v>75</v>
      </c>
      <c r="AB129" s="18" t="s">
        <v>75</v>
      </c>
      <c r="AC129" s="18" t="s">
        <v>75</v>
      </c>
      <c r="AD129" s="67" t="s">
        <v>75</v>
      </c>
    </row>
    <row r="130" spans="14:30" x14ac:dyDescent="0.25">
      <c r="N130" s="28">
        <v>47938</v>
      </c>
      <c r="O130" s="64" t="s">
        <v>75</v>
      </c>
      <c r="P130" s="18" t="s">
        <v>75</v>
      </c>
      <c r="Q130" s="18" t="s">
        <v>75</v>
      </c>
      <c r="R130" s="67" t="s">
        <v>75</v>
      </c>
      <c r="S130" s="64" t="s">
        <v>75</v>
      </c>
      <c r="T130" s="18" t="s">
        <v>75</v>
      </c>
      <c r="U130" s="18" t="s">
        <v>75</v>
      </c>
      <c r="V130" s="67" t="s">
        <v>75</v>
      </c>
      <c r="W130" s="64" t="s">
        <v>75</v>
      </c>
      <c r="X130" s="18" t="s">
        <v>75</v>
      </c>
      <c r="Y130" s="18" t="s">
        <v>75</v>
      </c>
      <c r="Z130" s="67" t="s">
        <v>75</v>
      </c>
      <c r="AA130" s="64" t="s">
        <v>75</v>
      </c>
      <c r="AB130" s="18" t="s">
        <v>75</v>
      </c>
      <c r="AC130" s="18" t="s">
        <v>75</v>
      </c>
      <c r="AD130" s="67" t="s">
        <v>75</v>
      </c>
    </row>
    <row r="131" spans="14:30" x14ac:dyDescent="0.25">
      <c r="N131" s="28">
        <v>48029</v>
      </c>
      <c r="O131" s="64" t="s">
        <v>75</v>
      </c>
      <c r="P131" s="18" t="s">
        <v>75</v>
      </c>
      <c r="Q131" s="18" t="s">
        <v>75</v>
      </c>
      <c r="R131" s="67" t="s">
        <v>75</v>
      </c>
      <c r="S131" s="64" t="s">
        <v>75</v>
      </c>
      <c r="T131" s="18" t="s">
        <v>75</v>
      </c>
      <c r="U131" s="18" t="s">
        <v>75</v>
      </c>
      <c r="V131" s="67" t="s">
        <v>75</v>
      </c>
      <c r="W131" s="64" t="s">
        <v>75</v>
      </c>
      <c r="X131" s="18" t="s">
        <v>75</v>
      </c>
      <c r="Y131" s="18" t="s">
        <v>75</v>
      </c>
      <c r="Z131" s="67" t="s">
        <v>75</v>
      </c>
      <c r="AA131" s="64" t="s">
        <v>75</v>
      </c>
      <c r="AB131" s="18" t="s">
        <v>75</v>
      </c>
      <c r="AC131" s="18" t="s">
        <v>75</v>
      </c>
      <c r="AD131" s="67" t="s">
        <v>75</v>
      </c>
    </row>
    <row r="132" spans="14:30" x14ac:dyDescent="0.25">
      <c r="N132" s="28">
        <v>48121</v>
      </c>
      <c r="O132" s="64" t="s">
        <v>75</v>
      </c>
      <c r="P132" s="18" t="s">
        <v>75</v>
      </c>
      <c r="Q132" s="18" t="s">
        <v>75</v>
      </c>
      <c r="R132" s="67" t="s">
        <v>75</v>
      </c>
      <c r="S132" s="64" t="s">
        <v>75</v>
      </c>
      <c r="T132" s="18" t="s">
        <v>75</v>
      </c>
      <c r="U132" s="18" t="s">
        <v>75</v>
      </c>
      <c r="V132" s="67" t="s">
        <v>75</v>
      </c>
      <c r="W132" s="64" t="s">
        <v>75</v>
      </c>
      <c r="X132" s="18" t="s">
        <v>75</v>
      </c>
      <c r="Y132" s="18" t="s">
        <v>75</v>
      </c>
      <c r="Z132" s="67" t="s">
        <v>75</v>
      </c>
      <c r="AA132" s="64" t="s">
        <v>75</v>
      </c>
      <c r="AB132" s="18" t="s">
        <v>75</v>
      </c>
      <c r="AC132" s="18" t="s">
        <v>75</v>
      </c>
      <c r="AD132" s="67" t="s">
        <v>75</v>
      </c>
    </row>
    <row r="133" spans="14:30" x14ac:dyDescent="0.25">
      <c r="N133" s="28">
        <v>48213</v>
      </c>
      <c r="O133" s="64" t="s">
        <v>75</v>
      </c>
      <c r="P133" s="18" t="s">
        <v>75</v>
      </c>
      <c r="Q133" s="18" t="s">
        <v>75</v>
      </c>
      <c r="R133" s="67" t="s">
        <v>75</v>
      </c>
      <c r="S133" s="64" t="s">
        <v>75</v>
      </c>
      <c r="T133" s="18" t="s">
        <v>75</v>
      </c>
      <c r="U133" s="18" t="s">
        <v>75</v>
      </c>
      <c r="V133" s="67" t="s">
        <v>75</v>
      </c>
      <c r="W133" s="64" t="s">
        <v>75</v>
      </c>
      <c r="X133" s="18" t="s">
        <v>75</v>
      </c>
      <c r="Y133" s="18" t="s">
        <v>75</v>
      </c>
      <c r="Z133" s="67" t="s">
        <v>75</v>
      </c>
      <c r="AA133" s="64" t="s">
        <v>75</v>
      </c>
      <c r="AB133" s="18" t="s">
        <v>75</v>
      </c>
      <c r="AC133" s="18" t="s">
        <v>75</v>
      </c>
      <c r="AD133" s="67" t="s">
        <v>75</v>
      </c>
    </row>
    <row r="134" spans="14:30" x14ac:dyDescent="0.25">
      <c r="N134" s="28">
        <v>48304</v>
      </c>
      <c r="O134" s="64" t="s">
        <v>75</v>
      </c>
      <c r="P134" s="18" t="s">
        <v>75</v>
      </c>
      <c r="Q134" s="18" t="s">
        <v>75</v>
      </c>
      <c r="R134" s="67" t="s">
        <v>75</v>
      </c>
      <c r="S134" s="64" t="s">
        <v>75</v>
      </c>
      <c r="T134" s="18" t="s">
        <v>75</v>
      </c>
      <c r="U134" s="18" t="s">
        <v>75</v>
      </c>
      <c r="V134" s="67" t="s">
        <v>75</v>
      </c>
      <c r="W134" s="64" t="s">
        <v>75</v>
      </c>
      <c r="X134" s="18" t="s">
        <v>75</v>
      </c>
      <c r="Y134" s="18" t="s">
        <v>75</v>
      </c>
      <c r="Z134" s="67" t="s">
        <v>75</v>
      </c>
      <c r="AA134" s="64" t="s">
        <v>75</v>
      </c>
      <c r="AB134" s="18" t="s">
        <v>75</v>
      </c>
      <c r="AC134" s="18" t="s">
        <v>75</v>
      </c>
      <c r="AD134" s="67" t="s">
        <v>75</v>
      </c>
    </row>
    <row r="135" spans="14:30" x14ac:dyDescent="0.25">
      <c r="N135" s="28">
        <v>48395</v>
      </c>
      <c r="O135" s="64" t="s">
        <v>75</v>
      </c>
      <c r="P135" s="18" t="s">
        <v>75</v>
      </c>
      <c r="Q135" s="18" t="s">
        <v>75</v>
      </c>
      <c r="R135" s="67" t="s">
        <v>75</v>
      </c>
      <c r="S135" s="64" t="s">
        <v>75</v>
      </c>
      <c r="T135" s="18" t="s">
        <v>75</v>
      </c>
      <c r="U135" s="18" t="s">
        <v>75</v>
      </c>
      <c r="V135" s="67" t="s">
        <v>75</v>
      </c>
      <c r="W135" s="64" t="s">
        <v>75</v>
      </c>
      <c r="X135" s="18" t="s">
        <v>75</v>
      </c>
      <c r="Y135" s="18" t="s">
        <v>75</v>
      </c>
      <c r="Z135" s="67" t="s">
        <v>75</v>
      </c>
      <c r="AA135" s="64" t="s">
        <v>75</v>
      </c>
      <c r="AB135" s="18" t="s">
        <v>75</v>
      </c>
      <c r="AC135" s="18" t="s">
        <v>75</v>
      </c>
      <c r="AD135" s="67" t="s">
        <v>75</v>
      </c>
    </row>
    <row r="136" spans="14:30" x14ac:dyDescent="0.25">
      <c r="N136" s="28">
        <v>48487</v>
      </c>
      <c r="O136" s="64" t="s">
        <v>75</v>
      </c>
      <c r="P136" s="18" t="s">
        <v>75</v>
      </c>
      <c r="Q136" s="18" t="s">
        <v>75</v>
      </c>
      <c r="R136" s="67" t="s">
        <v>75</v>
      </c>
      <c r="S136" s="64" t="s">
        <v>75</v>
      </c>
      <c r="T136" s="18" t="s">
        <v>75</v>
      </c>
      <c r="U136" s="18" t="s">
        <v>75</v>
      </c>
      <c r="V136" s="67" t="s">
        <v>75</v>
      </c>
      <c r="W136" s="64" t="s">
        <v>75</v>
      </c>
      <c r="X136" s="18" t="s">
        <v>75</v>
      </c>
      <c r="Y136" s="18" t="s">
        <v>75</v>
      </c>
      <c r="Z136" s="67" t="s">
        <v>75</v>
      </c>
      <c r="AA136" s="64" t="s">
        <v>75</v>
      </c>
      <c r="AB136" s="18" t="s">
        <v>75</v>
      </c>
      <c r="AC136" s="18" t="s">
        <v>75</v>
      </c>
      <c r="AD136" s="67" t="s">
        <v>75</v>
      </c>
    </row>
    <row r="137" spans="14:30" x14ac:dyDescent="0.25">
      <c r="N137" s="28">
        <v>48579</v>
      </c>
      <c r="O137" s="64" t="s">
        <v>75</v>
      </c>
      <c r="P137" s="18" t="s">
        <v>75</v>
      </c>
      <c r="Q137" s="18" t="s">
        <v>75</v>
      </c>
      <c r="R137" s="67" t="s">
        <v>75</v>
      </c>
      <c r="S137" s="64" t="s">
        <v>75</v>
      </c>
      <c r="T137" s="18" t="s">
        <v>75</v>
      </c>
      <c r="U137" s="18" t="s">
        <v>75</v>
      </c>
      <c r="V137" s="67" t="s">
        <v>75</v>
      </c>
      <c r="W137" s="64" t="s">
        <v>75</v>
      </c>
      <c r="X137" s="18" t="s">
        <v>75</v>
      </c>
      <c r="Y137" s="18" t="s">
        <v>75</v>
      </c>
      <c r="Z137" s="67" t="s">
        <v>75</v>
      </c>
      <c r="AA137" s="64" t="s">
        <v>75</v>
      </c>
      <c r="AB137" s="18" t="s">
        <v>75</v>
      </c>
      <c r="AC137" s="18" t="s">
        <v>75</v>
      </c>
      <c r="AD137" s="67" t="s">
        <v>75</v>
      </c>
    </row>
    <row r="138" spans="14:30" x14ac:dyDescent="0.25">
      <c r="N138" s="28">
        <v>48669</v>
      </c>
      <c r="O138" s="64" t="s">
        <v>75</v>
      </c>
      <c r="P138" s="18" t="s">
        <v>75</v>
      </c>
      <c r="Q138" s="18" t="s">
        <v>75</v>
      </c>
      <c r="R138" s="67" t="s">
        <v>75</v>
      </c>
      <c r="S138" s="64" t="s">
        <v>75</v>
      </c>
      <c r="T138" s="18" t="s">
        <v>75</v>
      </c>
      <c r="U138" s="18" t="s">
        <v>75</v>
      </c>
      <c r="V138" s="67" t="s">
        <v>75</v>
      </c>
      <c r="W138" s="64" t="s">
        <v>75</v>
      </c>
      <c r="X138" s="18" t="s">
        <v>75</v>
      </c>
      <c r="Y138" s="18" t="s">
        <v>75</v>
      </c>
      <c r="Z138" s="67" t="s">
        <v>75</v>
      </c>
      <c r="AA138" s="64" t="s">
        <v>75</v>
      </c>
      <c r="AB138" s="18" t="s">
        <v>75</v>
      </c>
      <c r="AC138" s="18" t="s">
        <v>75</v>
      </c>
      <c r="AD138" s="67" t="s">
        <v>75</v>
      </c>
    </row>
    <row r="139" spans="14:30" x14ac:dyDescent="0.25">
      <c r="N139" s="28">
        <v>48760</v>
      </c>
      <c r="O139" s="64" t="s">
        <v>75</v>
      </c>
      <c r="P139" s="18" t="s">
        <v>75</v>
      </c>
      <c r="Q139" s="18" t="s">
        <v>75</v>
      </c>
      <c r="R139" s="67" t="s">
        <v>75</v>
      </c>
      <c r="S139" s="64" t="s">
        <v>75</v>
      </c>
      <c r="T139" s="18" t="s">
        <v>75</v>
      </c>
      <c r="U139" s="18" t="s">
        <v>75</v>
      </c>
      <c r="V139" s="67" t="s">
        <v>75</v>
      </c>
      <c r="W139" s="64" t="s">
        <v>75</v>
      </c>
      <c r="X139" s="18" t="s">
        <v>75</v>
      </c>
      <c r="Y139" s="18" t="s">
        <v>75</v>
      </c>
      <c r="Z139" s="67" t="s">
        <v>75</v>
      </c>
      <c r="AA139" s="64" t="s">
        <v>75</v>
      </c>
      <c r="AB139" s="18" t="s">
        <v>75</v>
      </c>
      <c r="AC139" s="18" t="s">
        <v>75</v>
      </c>
      <c r="AD139" s="67" t="s">
        <v>75</v>
      </c>
    </row>
    <row r="140" spans="14:30" x14ac:dyDescent="0.25">
      <c r="N140" s="28">
        <v>48852</v>
      </c>
      <c r="O140" s="64" t="s">
        <v>75</v>
      </c>
      <c r="P140" s="18" t="s">
        <v>75</v>
      </c>
      <c r="Q140" s="18" t="s">
        <v>75</v>
      </c>
      <c r="R140" s="67" t="s">
        <v>75</v>
      </c>
      <c r="S140" s="64" t="s">
        <v>75</v>
      </c>
      <c r="T140" s="18" t="s">
        <v>75</v>
      </c>
      <c r="U140" s="18" t="s">
        <v>75</v>
      </c>
      <c r="V140" s="67" t="s">
        <v>75</v>
      </c>
      <c r="W140" s="64" t="s">
        <v>75</v>
      </c>
      <c r="X140" s="18" t="s">
        <v>75</v>
      </c>
      <c r="Y140" s="18" t="s">
        <v>75</v>
      </c>
      <c r="Z140" s="67" t="s">
        <v>75</v>
      </c>
      <c r="AA140" s="64" t="s">
        <v>75</v>
      </c>
      <c r="AB140" s="18" t="s">
        <v>75</v>
      </c>
      <c r="AC140" s="18" t="s">
        <v>75</v>
      </c>
      <c r="AD140" s="67" t="s">
        <v>75</v>
      </c>
    </row>
    <row r="141" spans="14:30" x14ac:dyDescent="0.25">
      <c r="N141" s="28">
        <v>48944</v>
      </c>
      <c r="O141" s="64" t="s">
        <v>75</v>
      </c>
      <c r="P141" s="18" t="s">
        <v>75</v>
      </c>
      <c r="Q141" s="18" t="s">
        <v>75</v>
      </c>
      <c r="R141" s="67" t="s">
        <v>75</v>
      </c>
      <c r="S141" s="64" t="s">
        <v>75</v>
      </c>
      <c r="T141" s="18" t="s">
        <v>75</v>
      </c>
      <c r="U141" s="18" t="s">
        <v>75</v>
      </c>
      <c r="V141" s="67" t="s">
        <v>75</v>
      </c>
      <c r="W141" s="64" t="s">
        <v>75</v>
      </c>
      <c r="X141" s="18" t="s">
        <v>75</v>
      </c>
      <c r="Y141" s="18" t="s">
        <v>75</v>
      </c>
      <c r="Z141" s="67" t="s">
        <v>75</v>
      </c>
      <c r="AA141" s="64" t="s">
        <v>75</v>
      </c>
      <c r="AB141" s="18" t="s">
        <v>75</v>
      </c>
      <c r="AC141" s="18" t="s">
        <v>75</v>
      </c>
      <c r="AD141" s="67" t="s">
        <v>75</v>
      </c>
    </row>
    <row r="142" spans="14:30" x14ac:dyDescent="0.25">
      <c r="N142" s="28">
        <v>49034</v>
      </c>
      <c r="O142" s="64" t="s">
        <v>75</v>
      </c>
      <c r="P142" s="18" t="s">
        <v>75</v>
      </c>
      <c r="Q142" s="18" t="s">
        <v>75</v>
      </c>
      <c r="R142" s="67" t="s">
        <v>75</v>
      </c>
      <c r="S142" s="64" t="s">
        <v>75</v>
      </c>
      <c r="T142" s="18" t="s">
        <v>75</v>
      </c>
      <c r="U142" s="18" t="s">
        <v>75</v>
      </c>
      <c r="V142" s="67" t="s">
        <v>75</v>
      </c>
      <c r="W142" s="64" t="s">
        <v>75</v>
      </c>
      <c r="X142" s="18" t="s">
        <v>75</v>
      </c>
      <c r="Y142" s="18" t="s">
        <v>75</v>
      </c>
      <c r="Z142" s="67" t="s">
        <v>75</v>
      </c>
      <c r="AA142" s="64" t="s">
        <v>75</v>
      </c>
      <c r="AB142" s="18" t="s">
        <v>75</v>
      </c>
      <c r="AC142" s="18" t="s">
        <v>75</v>
      </c>
      <c r="AD142" s="67" t="s">
        <v>75</v>
      </c>
    </row>
    <row r="143" spans="14:30" x14ac:dyDescent="0.25">
      <c r="N143" s="28">
        <v>49125</v>
      </c>
      <c r="O143" s="64" t="s">
        <v>75</v>
      </c>
      <c r="P143" s="18" t="s">
        <v>75</v>
      </c>
      <c r="Q143" s="18" t="s">
        <v>75</v>
      </c>
      <c r="R143" s="67" t="s">
        <v>75</v>
      </c>
      <c r="S143" s="64" t="s">
        <v>75</v>
      </c>
      <c r="T143" s="18" t="s">
        <v>75</v>
      </c>
      <c r="U143" s="18" t="s">
        <v>75</v>
      </c>
      <c r="V143" s="67" t="s">
        <v>75</v>
      </c>
      <c r="W143" s="64" t="s">
        <v>75</v>
      </c>
      <c r="X143" s="18" t="s">
        <v>75</v>
      </c>
      <c r="Y143" s="18" t="s">
        <v>75</v>
      </c>
      <c r="Z143" s="67" t="s">
        <v>75</v>
      </c>
      <c r="AA143" s="64" t="s">
        <v>75</v>
      </c>
      <c r="AB143" s="18" t="s">
        <v>75</v>
      </c>
      <c r="AC143" s="18" t="s">
        <v>75</v>
      </c>
      <c r="AD143" s="67" t="s">
        <v>75</v>
      </c>
    </row>
    <row r="144" spans="14:30" x14ac:dyDescent="0.25">
      <c r="N144" s="28">
        <v>49217</v>
      </c>
      <c r="O144" s="64" t="s">
        <v>75</v>
      </c>
      <c r="P144" s="18" t="s">
        <v>75</v>
      </c>
      <c r="Q144" s="18" t="s">
        <v>75</v>
      </c>
      <c r="R144" s="67" t="s">
        <v>75</v>
      </c>
      <c r="S144" s="64" t="s">
        <v>75</v>
      </c>
      <c r="T144" s="18" t="s">
        <v>75</v>
      </c>
      <c r="U144" s="18" t="s">
        <v>75</v>
      </c>
      <c r="V144" s="67" t="s">
        <v>75</v>
      </c>
      <c r="W144" s="64" t="s">
        <v>75</v>
      </c>
      <c r="X144" s="18" t="s">
        <v>75</v>
      </c>
      <c r="Y144" s="18" t="s">
        <v>75</v>
      </c>
      <c r="Z144" s="67" t="s">
        <v>75</v>
      </c>
      <c r="AA144" s="64" t="s">
        <v>75</v>
      </c>
      <c r="AB144" s="18" t="s">
        <v>75</v>
      </c>
      <c r="AC144" s="18" t="s">
        <v>75</v>
      </c>
      <c r="AD144" s="67" t="s">
        <v>75</v>
      </c>
    </row>
    <row r="145" spans="14:30" x14ac:dyDescent="0.25">
      <c r="N145" s="28">
        <v>49309</v>
      </c>
      <c r="O145" s="64" t="s">
        <v>75</v>
      </c>
      <c r="P145" s="18" t="s">
        <v>75</v>
      </c>
      <c r="Q145" s="18" t="s">
        <v>75</v>
      </c>
      <c r="R145" s="67" t="s">
        <v>75</v>
      </c>
      <c r="S145" s="64" t="s">
        <v>75</v>
      </c>
      <c r="T145" s="18" t="s">
        <v>75</v>
      </c>
      <c r="U145" s="18" t="s">
        <v>75</v>
      </c>
      <c r="V145" s="67" t="s">
        <v>75</v>
      </c>
      <c r="W145" s="64" t="s">
        <v>75</v>
      </c>
      <c r="X145" s="18" t="s">
        <v>75</v>
      </c>
      <c r="Y145" s="18" t="s">
        <v>75</v>
      </c>
      <c r="Z145" s="67" t="s">
        <v>75</v>
      </c>
      <c r="AA145" s="64" t="s">
        <v>75</v>
      </c>
      <c r="AB145" s="18" t="s">
        <v>75</v>
      </c>
      <c r="AC145" s="18" t="s">
        <v>75</v>
      </c>
      <c r="AD145" s="67" t="s">
        <v>75</v>
      </c>
    </row>
    <row r="146" spans="14:30" x14ac:dyDescent="0.25">
      <c r="N146" s="28">
        <v>49399</v>
      </c>
      <c r="O146" s="64" t="s">
        <v>75</v>
      </c>
      <c r="P146" s="18" t="s">
        <v>75</v>
      </c>
      <c r="Q146" s="18" t="s">
        <v>75</v>
      </c>
      <c r="R146" s="67" t="s">
        <v>75</v>
      </c>
      <c r="S146" s="64" t="s">
        <v>75</v>
      </c>
      <c r="T146" s="18" t="s">
        <v>75</v>
      </c>
      <c r="U146" s="18" t="s">
        <v>75</v>
      </c>
      <c r="V146" s="67" t="s">
        <v>75</v>
      </c>
      <c r="W146" s="64" t="s">
        <v>75</v>
      </c>
      <c r="X146" s="18" t="s">
        <v>75</v>
      </c>
      <c r="Y146" s="18" t="s">
        <v>75</v>
      </c>
      <c r="Z146" s="67" t="s">
        <v>75</v>
      </c>
      <c r="AA146" s="64" t="s">
        <v>75</v>
      </c>
      <c r="AB146" s="18" t="s">
        <v>75</v>
      </c>
      <c r="AC146" s="18" t="s">
        <v>75</v>
      </c>
      <c r="AD146" s="67" t="s">
        <v>75</v>
      </c>
    </row>
    <row r="147" spans="14:30" x14ac:dyDescent="0.25">
      <c r="N147" s="28">
        <v>49490</v>
      </c>
      <c r="O147" s="64" t="s">
        <v>75</v>
      </c>
      <c r="P147" s="18" t="s">
        <v>75</v>
      </c>
      <c r="Q147" s="18" t="s">
        <v>75</v>
      </c>
      <c r="R147" s="67" t="s">
        <v>75</v>
      </c>
      <c r="S147" s="64" t="s">
        <v>75</v>
      </c>
      <c r="T147" s="18" t="s">
        <v>75</v>
      </c>
      <c r="U147" s="18" t="s">
        <v>75</v>
      </c>
      <c r="V147" s="67" t="s">
        <v>75</v>
      </c>
      <c r="W147" s="64" t="s">
        <v>75</v>
      </c>
      <c r="X147" s="18" t="s">
        <v>75</v>
      </c>
      <c r="Y147" s="18" t="s">
        <v>75</v>
      </c>
      <c r="Z147" s="67" t="s">
        <v>75</v>
      </c>
      <c r="AA147" s="64" t="s">
        <v>75</v>
      </c>
      <c r="AB147" s="18" t="s">
        <v>75</v>
      </c>
      <c r="AC147" s="18" t="s">
        <v>75</v>
      </c>
      <c r="AD147" s="67" t="s">
        <v>75</v>
      </c>
    </row>
    <row r="148" spans="14:30" x14ac:dyDescent="0.25">
      <c r="N148" s="28">
        <v>49582</v>
      </c>
      <c r="O148" s="64" t="s">
        <v>75</v>
      </c>
      <c r="P148" s="18" t="s">
        <v>75</v>
      </c>
      <c r="Q148" s="18" t="s">
        <v>75</v>
      </c>
      <c r="R148" s="67" t="s">
        <v>75</v>
      </c>
      <c r="S148" s="64" t="s">
        <v>75</v>
      </c>
      <c r="T148" s="18" t="s">
        <v>75</v>
      </c>
      <c r="U148" s="18" t="s">
        <v>75</v>
      </c>
      <c r="V148" s="67" t="s">
        <v>75</v>
      </c>
      <c r="W148" s="64" t="s">
        <v>75</v>
      </c>
      <c r="X148" s="18" t="s">
        <v>75</v>
      </c>
      <c r="Y148" s="18" t="s">
        <v>75</v>
      </c>
      <c r="Z148" s="67" t="s">
        <v>75</v>
      </c>
      <c r="AA148" s="64" t="s">
        <v>75</v>
      </c>
      <c r="AB148" s="18" t="s">
        <v>75</v>
      </c>
      <c r="AC148" s="18" t="s">
        <v>75</v>
      </c>
      <c r="AD148" s="67" t="s">
        <v>75</v>
      </c>
    </row>
    <row r="149" spans="14:30" x14ac:dyDescent="0.25">
      <c r="N149" s="28">
        <v>49674</v>
      </c>
      <c r="O149" s="64" t="s">
        <v>75</v>
      </c>
      <c r="P149" s="18" t="s">
        <v>75</v>
      </c>
      <c r="Q149" s="18" t="s">
        <v>75</v>
      </c>
      <c r="R149" s="67" t="s">
        <v>75</v>
      </c>
      <c r="S149" s="64" t="s">
        <v>75</v>
      </c>
      <c r="T149" s="18" t="s">
        <v>75</v>
      </c>
      <c r="U149" s="18" t="s">
        <v>75</v>
      </c>
      <c r="V149" s="67" t="s">
        <v>75</v>
      </c>
      <c r="W149" s="64" t="s">
        <v>75</v>
      </c>
      <c r="X149" s="18" t="s">
        <v>75</v>
      </c>
      <c r="Y149" s="18" t="s">
        <v>75</v>
      </c>
      <c r="Z149" s="67" t="s">
        <v>75</v>
      </c>
      <c r="AA149" s="64" t="s">
        <v>75</v>
      </c>
      <c r="AB149" s="18" t="s">
        <v>75</v>
      </c>
      <c r="AC149" s="18" t="s">
        <v>75</v>
      </c>
      <c r="AD149" s="67" t="s">
        <v>75</v>
      </c>
    </row>
    <row r="150" spans="14:30" x14ac:dyDescent="0.25">
      <c r="N150" s="28">
        <v>49765</v>
      </c>
      <c r="O150" s="64" t="s">
        <v>75</v>
      </c>
      <c r="P150" s="18" t="s">
        <v>75</v>
      </c>
      <c r="Q150" s="18" t="s">
        <v>75</v>
      </c>
      <c r="R150" s="67" t="s">
        <v>75</v>
      </c>
      <c r="S150" s="64" t="s">
        <v>75</v>
      </c>
      <c r="T150" s="18" t="s">
        <v>75</v>
      </c>
      <c r="U150" s="18" t="s">
        <v>75</v>
      </c>
      <c r="V150" s="67" t="s">
        <v>75</v>
      </c>
      <c r="W150" s="64" t="s">
        <v>75</v>
      </c>
      <c r="X150" s="18" t="s">
        <v>75</v>
      </c>
      <c r="Y150" s="18" t="s">
        <v>75</v>
      </c>
      <c r="Z150" s="67" t="s">
        <v>75</v>
      </c>
      <c r="AA150" s="64" t="s">
        <v>75</v>
      </c>
      <c r="AB150" s="18" t="s">
        <v>75</v>
      </c>
      <c r="AC150" s="18" t="s">
        <v>75</v>
      </c>
      <c r="AD150" s="67" t="s">
        <v>75</v>
      </c>
    </row>
    <row r="151" spans="14:30" x14ac:dyDescent="0.25">
      <c r="N151" s="28">
        <v>49856</v>
      </c>
      <c r="O151" s="64" t="s">
        <v>75</v>
      </c>
      <c r="P151" s="18" t="s">
        <v>75</v>
      </c>
      <c r="Q151" s="18" t="s">
        <v>75</v>
      </c>
      <c r="R151" s="67" t="s">
        <v>75</v>
      </c>
      <c r="S151" s="64" t="s">
        <v>75</v>
      </c>
      <c r="T151" s="18" t="s">
        <v>75</v>
      </c>
      <c r="U151" s="18" t="s">
        <v>75</v>
      </c>
      <c r="V151" s="67" t="s">
        <v>75</v>
      </c>
      <c r="W151" s="64" t="s">
        <v>75</v>
      </c>
      <c r="X151" s="18" t="s">
        <v>75</v>
      </c>
      <c r="Y151" s="18" t="s">
        <v>75</v>
      </c>
      <c r="Z151" s="67" t="s">
        <v>75</v>
      </c>
      <c r="AA151" s="64" t="s">
        <v>75</v>
      </c>
      <c r="AB151" s="18" t="s">
        <v>75</v>
      </c>
      <c r="AC151" s="18" t="s">
        <v>75</v>
      </c>
      <c r="AD151" s="67" t="s">
        <v>75</v>
      </c>
    </row>
    <row r="152" spans="14:30" x14ac:dyDescent="0.25">
      <c r="N152" s="28">
        <v>49948</v>
      </c>
      <c r="O152" s="64" t="s">
        <v>75</v>
      </c>
      <c r="P152" s="18" t="s">
        <v>75</v>
      </c>
      <c r="Q152" s="18" t="s">
        <v>75</v>
      </c>
      <c r="R152" s="67" t="s">
        <v>75</v>
      </c>
      <c r="S152" s="64" t="s">
        <v>75</v>
      </c>
      <c r="T152" s="18" t="s">
        <v>75</v>
      </c>
      <c r="U152" s="18" t="s">
        <v>75</v>
      </c>
      <c r="V152" s="67" t="s">
        <v>75</v>
      </c>
      <c r="W152" s="64" t="s">
        <v>75</v>
      </c>
      <c r="X152" s="18" t="s">
        <v>75</v>
      </c>
      <c r="Y152" s="18" t="s">
        <v>75</v>
      </c>
      <c r="Z152" s="67" t="s">
        <v>75</v>
      </c>
      <c r="AA152" s="64" t="s">
        <v>75</v>
      </c>
      <c r="AB152" s="18" t="s">
        <v>75</v>
      </c>
      <c r="AC152" s="18" t="s">
        <v>75</v>
      </c>
      <c r="AD152" s="67" t="s">
        <v>75</v>
      </c>
    </row>
    <row r="153" spans="14:30" x14ac:dyDescent="0.25">
      <c r="N153" s="28">
        <v>50040</v>
      </c>
      <c r="O153" s="64" t="s">
        <v>75</v>
      </c>
      <c r="P153" s="18" t="s">
        <v>75</v>
      </c>
      <c r="Q153" s="18" t="s">
        <v>75</v>
      </c>
      <c r="R153" s="67" t="s">
        <v>75</v>
      </c>
      <c r="S153" s="64" t="s">
        <v>75</v>
      </c>
      <c r="T153" s="18" t="s">
        <v>75</v>
      </c>
      <c r="U153" s="18" t="s">
        <v>75</v>
      </c>
      <c r="V153" s="67" t="s">
        <v>75</v>
      </c>
      <c r="W153" s="64" t="s">
        <v>75</v>
      </c>
      <c r="X153" s="18" t="s">
        <v>75</v>
      </c>
      <c r="Y153" s="18" t="s">
        <v>75</v>
      </c>
      <c r="Z153" s="67" t="s">
        <v>75</v>
      </c>
      <c r="AA153" s="64" t="s">
        <v>75</v>
      </c>
      <c r="AB153" s="18" t="s">
        <v>75</v>
      </c>
      <c r="AC153" s="18" t="s">
        <v>75</v>
      </c>
      <c r="AD153" s="67" t="s">
        <v>75</v>
      </c>
    </row>
    <row r="154" spans="14:30" x14ac:dyDescent="0.25">
      <c r="N154" s="28">
        <v>50130</v>
      </c>
      <c r="O154" s="64" t="s">
        <v>75</v>
      </c>
      <c r="P154" s="18" t="s">
        <v>75</v>
      </c>
      <c r="Q154" s="18" t="s">
        <v>75</v>
      </c>
      <c r="R154" s="67" t="s">
        <v>75</v>
      </c>
      <c r="S154" s="64" t="s">
        <v>75</v>
      </c>
      <c r="T154" s="18" t="s">
        <v>75</v>
      </c>
      <c r="U154" s="18" t="s">
        <v>75</v>
      </c>
      <c r="V154" s="67" t="s">
        <v>75</v>
      </c>
      <c r="W154" s="64" t="s">
        <v>75</v>
      </c>
      <c r="X154" s="18" t="s">
        <v>75</v>
      </c>
      <c r="Y154" s="18" t="s">
        <v>75</v>
      </c>
      <c r="Z154" s="67" t="s">
        <v>75</v>
      </c>
      <c r="AA154" s="64" t="s">
        <v>75</v>
      </c>
      <c r="AB154" s="18" t="s">
        <v>75</v>
      </c>
      <c r="AC154" s="18" t="s">
        <v>75</v>
      </c>
      <c r="AD154" s="67" t="s">
        <v>75</v>
      </c>
    </row>
    <row r="155" spans="14:30" x14ac:dyDescent="0.25">
      <c r="N155" s="28">
        <v>50221</v>
      </c>
      <c r="O155" s="64" t="s">
        <v>75</v>
      </c>
      <c r="P155" s="18" t="s">
        <v>75</v>
      </c>
      <c r="Q155" s="18" t="s">
        <v>75</v>
      </c>
      <c r="R155" s="67" t="s">
        <v>75</v>
      </c>
      <c r="S155" s="64" t="s">
        <v>75</v>
      </c>
      <c r="T155" s="18" t="s">
        <v>75</v>
      </c>
      <c r="U155" s="18" t="s">
        <v>75</v>
      </c>
      <c r="V155" s="67" t="s">
        <v>75</v>
      </c>
      <c r="W155" s="64" t="s">
        <v>75</v>
      </c>
      <c r="X155" s="18" t="s">
        <v>75</v>
      </c>
      <c r="Y155" s="18" t="s">
        <v>75</v>
      </c>
      <c r="Z155" s="67" t="s">
        <v>75</v>
      </c>
      <c r="AA155" s="64" t="s">
        <v>75</v>
      </c>
      <c r="AB155" s="18" t="s">
        <v>75</v>
      </c>
      <c r="AC155" s="18" t="s">
        <v>75</v>
      </c>
      <c r="AD155" s="67" t="s">
        <v>75</v>
      </c>
    </row>
    <row r="156" spans="14:30" x14ac:dyDescent="0.25">
      <c r="N156" s="28">
        <v>50313</v>
      </c>
      <c r="O156" s="64" t="s">
        <v>75</v>
      </c>
      <c r="P156" s="18" t="s">
        <v>75</v>
      </c>
      <c r="Q156" s="18" t="s">
        <v>75</v>
      </c>
      <c r="R156" s="67" t="s">
        <v>75</v>
      </c>
      <c r="S156" s="64" t="s">
        <v>75</v>
      </c>
      <c r="T156" s="18" t="s">
        <v>75</v>
      </c>
      <c r="U156" s="18" t="s">
        <v>75</v>
      </c>
      <c r="V156" s="67" t="s">
        <v>75</v>
      </c>
      <c r="W156" s="64" t="s">
        <v>75</v>
      </c>
      <c r="X156" s="18" t="s">
        <v>75</v>
      </c>
      <c r="Y156" s="18" t="s">
        <v>75</v>
      </c>
      <c r="Z156" s="67" t="s">
        <v>75</v>
      </c>
      <c r="AA156" s="64" t="s">
        <v>75</v>
      </c>
      <c r="AB156" s="18" t="s">
        <v>75</v>
      </c>
      <c r="AC156" s="18" t="s">
        <v>75</v>
      </c>
      <c r="AD156" s="67" t="s">
        <v>75</v>
      </c>
    </row>
    <row r="157" spans="14:30" x14ac:dyDescent="0.25">
      <c r="N157" s="28">
        <v>50405</v>
      </c>
      <c r="O157" s="64" t="s">
        <v>75</v>
      </c>
      <c r="P157" s="18" t="s">
        <v>75</v>
      </c>
      <c r="Q157" s="18" t="s">
        <v>75</v>
      </c>
      <c r="R157" s="67" t="s">
        <v>75</v>
      </c>
      <c r="S157" s="64" t="s">
        <v>75</v>
      </c>
      <c r="T157" s="18" t="s">
        <v>75</v>
      </c>
      <c r="U157" s="18" t="s">
        <v>75</v>
      </c>
      <c r="V157" s="67" t="s">
        <v>75</v>
      </c>
      <c r="W157" s="64" t="s">
        <v>75</v>
      </c>
      <c r="X157" s="18" t="s">
        <v>75</v>
      </c>
      <c r="Y157" s="18" t="s">
        <v>75</v>
      </c>
      <c r="Z157" s="67" t="s">
        <v>75</v>
      </c>
      <c r="AA157" s="64" t="s">
        <v>75</v>
      </c>
      <c r="AB157" s="18" t="s">
        <v>75</v>
      </c>
      <c r="AC157" s="18" t="s">
        <v>75</v>
      </c>
      <c r="AD157" s="67" t="s">
        <v>75</v>
      </c>
    </row>
    <row r="158" spans="14:30" x14ac:dyDescent="0.25">
      <c r="N158" s="28">
        <v>50495</v>
      </c>
      <c r="O158" s="64" t="s">
        <v>75</v>
      </c>
      <c r="P158" s="18" t="s">
        <v>75</v>
      </c>
      <c r="Q158" s="18" t="s">
        <v>75</v>
      </c>
      <c r="R158" s="67" t="s">
        <v>75</v>
      </c>
      <c r="S158" s="64" t="s">
        <v>75</v>
      </c>
      <c r="T158" s="18" t="s">
        <v>75</v>
      </c>
      <c r="U158" s="18" t="s">
        <v>75</v>
      </c>
      <c r="V158" s="67" t="s">
        <v>75</v>
      </c>
      <c r="W158" s="64" t="s">
        <v>75</v>
      </c>
      <c r="X158" s="18" t="s">
        <v>75</v>
      </c>
      <c r="Y158" s="18" t="s">
        <v>75</v>
      </c>
      <c r="Z158" s="67" t="s">
        <v>75</v>
      </c>
      <c r="AA158" s="64" t="s">
        <v>75</v>
      </c>
      <c r="AB158" s="18" t="s">
        <v>75</v>
      </c>
      <c r="AC158" s="18" t="s">
        <v>75</v>
      </c>
      <c r="AD158" s="67" t="s">
        <v>75</v>
      </c>
    </row>
    <row r="159" spans="14:30" x14ac:dyDescent="0.25">
      <c r="N159" s="28">
        <v>50586</v>
      </c>
      <c r="O159" s="64" t="s">
        <v>75</v>
      </c>
      <c r="P159" s="18" t="s">
        <v>75</v>
      </c>
      <c r="Q159" s="18" t="s">
        <v>75</v>
      </c>
      <c r="R159" s="67" t="s">
        <v>75</v>
      </c>
      <c r="S159" s="64" t="s">
        <v>75</v>
      </c>
      <c r="T159" s="18" t="s">
        <v>75</v>
      </c>
      <c r="U159" s="18" t="s">
        <v>75</v>
      </c>
      <c r="V159" s="67" t="s">
        <v>75</v>
      </c>
      <c r="W159" s="64" t="s">
        <v>75</v>
      </c>
      <c r="X159" s="18" t="s">
        <v>75</v>
      </c>
      <c r="Y159" s="18" t="s">
        <v>75</v>
      </c>
      <c r="Z159" s="67" t="s">
        <v>75</v>
      </c>
      <c r="AA159" s="64" t="s">
        <v>75</v>
      </c>
      <c r="AB159" s="18" t="s">
        <v>75</v>
      </c>
      <c r="AC159" s="18" t="s">
        <v>75</v>
      </c>
      <c r="AD159" s="67" t="s">
        <v>75</v>
      </c>
    </row>
    <row r="160" spans="14:30" x14ac:dyDescent="0.25">
      <c r="N160" s="28">
        <v>50678</v>
      </c>
      <c r="O160" s="64" t="s">
        <v>75</v>
      </c>
      <c r="P160" s="18" t="s">
        <v>75</v>
      </c>
      <c r="Q160" s="18" t="s">
        <v>75</v>
      </c>
      <c r="R160" s="67" t="s">
        <v>75</v>
      </c>
      <c r="S160" s="64" t="s">
        <v>75</v>
      </c>
      <c r="T160" s="18" t="s">
        <v>75</v>
      </c>
      <c r="U160" s="18" t="s">
        <v>75</v>
      </c>
      <c r="V160" s="67" t="s">
        <v>75</v>
      </c>
      <c r="W160" s="64" t="s">
        <v>75</v>
      </c>
      <c r="X160" s="18" t="s">
        <v>75</v>
      </c>
      <c r="Y160" s="18" t="s">
        <v>75</v>
      </c>
      <c r="Z160" s="67" t="s">
        <v>75</v>
      </c>
      <c r="AA160" s="64" t="s">
        <v>75</v>
      </c>
      <c r="AB160" s="18" t="s">
        <v>75</v>
      </c>
      <c r="AC160" s="18" t="s">
        <v>75</v>
      </c>
      <c r="AD160" s="67" t="s">
        <v>75</v>
      </c>
    </row>
    <row r="161" spans="14:30" x14ac:dyDescent="0.25">
      <c r="N161" s="28">
        <v>50770</v>
      </c>
      <c r="O161" s="64" t="s">
        <v>75</v>
      </c>
      <c r="P161" s="18" t="s">
        <v>75</v>
      </c>
      <c r="Q161" s="18" t="s">
        <v>75</v>
      </c>
      <c r="R161" s="67" t="s">
        <v>75</v>
      </c>
      <c r="S161" s="64" t="s">
        <v>75</v>
      </c>
      <c r="T161" s="18" t="s">
        <v>75</v>
      </c>
      <c r="U161" s="18" t="s">
        <v>75</v>
      </c>
      <c r="V161" s="67" t="s">
        <v>75</v>
      </c>
      <c r="W161" s="64" t="s">
        <v>75</v>
      </c>
      <c r="X161" s="18" t="s">
        <v>75</v>
      </c>
      <c r="Y161" s="18" t="s">
        <v>75</v>
      </c>
      <c r="Z161" s="67" t="s">
        <v>75</v>
      </c>
      <c r="AA161" s="64" t="s">
        <v>75</v>
      </c>
      <c r="AB161" s="18" t="s">
        <v>75</v>
      </c>
      <c r="AC161" s="18" t="s">
        <v>75</v>
      </c>
      <c r="AD161" s="67" t="s">
        <v>75</v>
      </c>
    </row>
    <row r="162" spans="14:30" x14ac:dyDescent="0.25">
      <c r="N162" s="28">
        <v>50860</v>
      </c>
      <c r="O162" s="64" t="s">
        <v>75</v>
      </c>
      <c r="P162" s="18" t="s">
        <v>75</v>
      </c>
      <c r="Q162" s="18" t="s">
        <v>75</v>
      </c>
      <c r="R162" s="67" t="s">
        <v>75</v>
      </c>
      <c r="S162" s="64" t="s">
        <v>75</v>
      </c>
      <c r="T162" s="18" t="s">
        <v>75</v>
      </c>
      <c r="U162" s="18" t="s">
        <v>75</v>
      </c>
      <c r="V162" s="67" t="s">
        <v>75</v>
      </c>
      <c r="W162" s="64" t="s">
        <v>75</v>
      </c>
      <c r="X162" s="18" t="s">
        <v>75</v>
      </c>
      <c r="Y162" s="18" t="s">
        <v>75</v>
      </c>
      <c r="Z162" s="67" t="s">
        <v>75</v>
      </c>
      <c r="AA162" s="64" t="s">
        <v>75</v>
      </c>
      <c r="AB162" s="18" t="s">
        <v>75</v>
      </c>
      <c r="AC162" s="18" t="s">
        <v>75</v>
      </c>
      <c r="AD162" s="67" t="s">
        <v>75</v>
      </c>
    </row>
    <row r="163" spans="14:30" x14ac:dyDescent="0.25">
      <c r="N163" s="28">
        <v>50951</v>
      </c>
      <c r="O163" s="64" t="s">
        <v>75</v>
      </c>
      <c r="P163" s="18" t="s">
        <v>75</v>
      </c>
      <c r="Q163" s="18" t="s">
        <v>75</v>
      </c>
      <c r="R163" s="67" t="s">
        <v>75</v>
      </c>
      <c r="S163" s="64" t="s">
        <v>75</v>
      </c>
      <c r="T163" s="18" t="s">
        <v>75</v>
      </c>
      <c r="U163" s="18" t="s">
        <v>75</v>
      </c>
      <c r="V163" s="67" t="s">
        <v>75</v>
      </c>
      <c r="W163" s="64" t="s">
        <v>75</v>
      </c>
      <c r="X163" s="18" t="s">
        <v>75</v>
      </c>
      <c r="Y163" s="18" t="s">
        <v>75</v>
      </c>
      <c r="Z163" s="67" t="s">
        <v>75</v>
      </c>
      <c r="AA163" s="64" t="s">
        <v>75</v>
      </c>
      <c r="AB163" s="18" t="s">
        <v>75</v>
      </c>
      <c r="AC163" s="18" t="s">
        <v>75</v>
      </c>
      <c r="AD163" s="67" t="s">
        <v>75</v>
      </c>
    </row>
    <row r="164" spans="14:30" x14ac:dyDescent="0.25">
      <c r="N164" s="28">
        <v>51043</v>
      </c>
      <c r="O164" s="64" t="s">
        <v>75</v>
      </c>
      <c r="P164" s="18" t="s">
        <v>75</v>
      </c>
      <c r="Q164" s="18" t="s">
        <v>75</v>
      </c>
      <c r="R164" s="67" t="s">
        <v>75</v>
      </c>
      <c r="S164" s="64" t="s">
        <v>75</v>
      </c>
      <c r="T164" s="18" t="s">
        <v>75</v>
      </c>
      <c r="U164" s="18" t="s">
        <v>75</v>
      </c>
      <c r="V164" s="67" t="s">
        <v>75</v>
      </c>
      <c r="W164" s="64" t="s">
        <v>75</v>
      </c>
      <c r="X164" s="18" t="s">
        <v>75</v>
      </c>
      <c r="Y164" s="18" t="s">
        <v>75</v>
      </c>
      <c r="Z164" s="67" t="s">
        <v>75</v>
      </c>
      <c r="AA164" s="64" t="s">
        <v>75</v>
      </c>
      <c r="AB164" s="18" t="s">
        <v>75</v>
      </c>
      <c r="AC164" s="18" t="s">
        <v>75</v>
      </c>
      <c r="AD164" s="67" t="s">
        <v>75</v>
      </c>
    </row>
    <row r="165" spans="14:30" x14ac:dyDescent="0.25">
      <c r="N165" s="28">
        <v>51135</v>
      </c>
      <c r="O165" s="64" t="s">
        <v>75</v>
      </c>
      <c r="P165" s="18" t="s">
        <v>75</v>
      </c>
      <c r="Q165" s="18" t="s">
        <v>75</v>
      </c>
      <c r="R165" s="67" t="s">
        <v>75</v>
      </c>
      <c r="S165" s="64" t="s">
        <v>75</v>
      </c>
      <c r="T165" s="18" t="s">
        <v>75</v>
      </c>
      <c r="U165" s="18" t="s">
        <v>75</v>
      </c>
      <c r="V165" s="67" t="s">
        <v>75</v>
      </c>
      <c r="W165" s="64" t="s">
        <v>75</v>
      </c>
      <c r="X165" s="18" t="s">
        <v>75</v>
      </c>
      <c r="Y165" s="18" t="s">
        <v>75</v>
      </c>
      <c r="Z165" s="67" t="s">
        <v>75</v>
      </c>
      <c r="AA165" s="64" t="s">
        <v>75</v>
      </c>
      <c r="AB165" s="18" t="s">
        <v>75</v>
      </c>
      <c r="AC165" s="18" t="s">
        <v>75</v>
      </c>
      <c r="AD165" s="67" t="s">
        <v>75</v>
      </c>
    </row>
    <row r="166" spans="14:30" x14ac:dyDescent="0.25">
      <c r="N166" s="28">
        <v>51226</v>
      </c>
      <c r="O166" s="64" t="s">
        <v>75</v>
      </c>
      <c r="P166" s="18" t="s">
        <v>75</v>
      </c>
      <c r="Q166" s="18" t="s">
        <v>75</v>
      </c>
      <c r="R166" s="67" t="s">
        <v>75</v>
      </c>
      <c r="S166" s="64" t="s">
        <v>75</v>
      </c>
      <c r="T166" s="18" t="s">
        <v>75</v>
      </c>
      <c r="U166" s="18" t="s">
        <v>75</v>
      </c>
      <c r="V166" s="67" t="s">
        <v>75</v>
      </c>
      <c r="W166" s="64" t="s">
        <v>75</v>
      </c>
      <c r="X166" s="18" t="s">
        <v>75</v>
      </c>
      <c r="Y166" s="18" t="s">
        <v>75</v>
      </c>
      <c r="Z166" s="67" t="s">
        <v>75</v>
      </c>
      <c r="AA166" s="64" t="s">
        <v>75</v>
      </c>
      <c r="AB166" s="18" t="s">
        <v>75</v>
      </c>
      <c r="AC166" s="18" t="s">
        <v>75</v>
      </c>
      <c r="AD166" s="67" t="s">
        <v>75</v>
      </c>
    </row>
    <row r="167" spans="14:30" x14ac:dyDescent="0.25">
      <c r="N167" s="28">
        <v>51317</v>
      </c>
      <c r="O167" s="64" t="s">
        <v>75</v>
      </c>
      <c r="P167" s="18" t="s">
        <v>75</v>
      </c>
      <c r="Q167" s="18" t="s">
        <v>75</v>
      </c>
      <c r="R167" s="67" t="s">
        <v>75</v>
      </c>
      <c r="S167" s="64" t="s">
        <v>75</v>
      </c>
      <c r="T167" s="18" t="s">
        <v>75</v>
      </c>
      <c r="U167" s="18" t="s">
        <v>75</v>
      </c>
      <c r="V167" s="67" t="s">
        <v>75</v>
      </c>
      <c r="W167" s="64" t="s">
        <v>75</v>
      </c>
      <c r="X167" s="18" t="s">
        <v>75</v>
      </c>
      <c r="Y167" s="18" t="s">
        <v>75</v>
      </c>
      <c r="Z167" s="67" t="s">
        <v>75</v>
      </c>
      <c r="AA167" s="64" t="s">
        <v>75</v>
      </c>
      <c r="AB167" s="18" t="s">
        <v>75</v>
      </c>
      <c r="AC167" s="18" t="s">
        <v>75</v>
      </c>
      <c r="AD167" s="67" t="s">
        <v>75</v>
      </c>
    </row>
    <row r="168" spans="14:30" x14ac:dyDescent="0.25">
      <c r="N168" s="28">
        <v>51409</v>
      </c>
      <c r="O168" s="64" t="s">
        <v>75</v>
      </c>
      <c r="P168" s="18" t="s">
        <v>75</v>
      </c>
      <c r="Q168" s="18" t="s">
        <v>75</v>
      </c>
      <c r="R168" s="67" t="s">
        <v>75</v>
      </c>
      <c r="S168" s="64" t="s">
        <v>75</v>
      </c>
      <c r="T168" s="18" t="s">
        <v>75</v>
      </c>
      <c r="U168" s="18" t="s">
        <v>75</v>
      </c>
      <c r="V168" s="67" t="s">
        <v>75</v>
      </c>
      <c r="W168" s="64" t="s">
        <v>75</v>
      </c>
      <c r="X168" s="18" t="s">
        <v>75</v>
      </c>
      <c r="Y168" s="18" t="s">
        <v>75</v>
      </c>
      <c r="Z168" s="67" t="s">
        <v>75</v>
      </c>
      <c r="AA168" s="64" t="s">
        <v>75</v>
      </c>
      <c r="AB168" s="18" t="s">
        <v>75</v>
      </c>
      <c r="AC168" s="18" t="s">
        <v>75</v>
      </c>
      <c r="AD168" s="67" t="s">
        <v>75</v>
      </c>
    </row>
    <row r="169" spans="14:30" x14ac:dyDescent="0.25">
      <c r="N169" s="28">
        <v>51501</v>
      </c>
      <c r="O169" s="64" t="s">
        <v>75</v>
      </c>
      <c r="P169" s="18" t="s">
        <v>75</v>
      </c>
      <c r="Q169" s="18" t="s">
        <v>75</v>
      </c>
      <c r="R169" s="67" t="s">
        <v>75</v>
      </c>
      <c r="S169" s="64" t="s">
        <v>75</v>
      </c>
      <c r="T169" s="18" t="s">
        <v>75</v>
      </c>
      <c r="U169" s="18" t="s">
        <v>75</v>
      </c>
      <c r="V169" s="67" t="s">
        <v>75</v>
      </c>
      <c r="W169" s="64" t="s">
        <v>75</v>
      </c>
      <c r="X169" s="18" t="s">
        <v>75</v>
      </c>
      <c r="Y169" s="18" t="s">
        <v>75</v>
      </c>
      <c r="Z169" s="67" t="s">
        <v>75</v>
      </c>
      <c r="AA169" s="64" t="s">
        <v>75</v>
      </c>
      <c r="AB169" s="18" t="s">
        <v>75</v>
      </c>
      <c r="AC169" s="18" t="s">
        <v>75</v>
      </c>
      <c r="AD169" s="67" t="s">
        <v>75</v>
      </c>
    </row>
    <row r="170" spans="14:30" x14ac:dyDescent="0.25">
      <c r="N170" s="28">
        <v>51591</v>
      </c>
      <c r="O170" s="64" t="s">
        <v>75</v>
      </c>
      <c r="P170" s="18" t="s">
        <v>75</v>
      </c>
      <c r="Q170" s="18" t="s">
        <v>75</v>
      </c>
      <c r="R170" s="67" t="s">
        <v>75</v>
      </c>
      <c r="S170" s="64" t="s">
        <v>75</v>
      </c>
      <c r="T170" s="18" t="s">
        <v>75</v>
      </c>
      <c r="U170" s="18" t="s">
        <v>75</v>
      </c>
      <c r="V170" s="67" t="s">
        <v>75</v>
      </c>
      <c r="W170" s="64" t="s">
        <v>75</v>
      </c>
      <c r="X170" s="18" t="s">
        <v>75</v>
      </c>
      <c r="Y170" s="18" t="s">
        <v>75</v>
      </c>
      <c r="Z170" s="67" t="s">
        <v>75</v>
      </c>
      <c r="AA170" s="64" t="s">
        <v>75</v>
      </c>
      <c r="AB170" s="18" t="s">
        <v>75</v>
      </c>
      <c r="AC170" s="18" t="s">
        <v>75</v>
      </c>
      <c r="AD170" s="67" t="s">
        <v>75</v>
      </c>
    </row>
    <row r="171" spans="14:30" x14ac:dyDescent="0.25">
      <c r="N171" s="28">
        <v>51682</v>
      </c>
      <c r="O171" s="64" t="s">
        <v>75</v>
      </c>
      <c r="P171" s="18" t="s">
        <v>75</v>
      </c>
      <c r="Q171" s="18" t="s">
        <v>75</v>
      </c>
      <c r="R171" s="67" t="s">
        <v>75</v>
      </c>
      <c r="S171" s="64" t="s">
        <v>75</v>
      </c>
      <c r="T171" s="18" t="s">
        <v>75</v>
      </c>
      <c r="U171" s="18" t="s">
        <v>75</v>
      </c>
      <c r="V171" s="67" t="s">
        <v>75</v>
      </c>
      <c r="W171" s="64" t="s">
        <v>75</v>
      </c>
      <c r="X171" s="18" t="s">
        <v>75</v>
      </c>
      <c r="Y171" s="18" t="s">
        <v>75</v>
      </c>
      <c r="Z171" s="67" t="s">
        <v>75</v>
      </c>
      <c r="AA171" s="64" t="s">
        <v>75</v>
      </c>
      <c r="AB171" s="18" t="s">
        <v>75</v>
      </c>
      <c r="AC171" s="18" t="s">
        <v>75</v>
      </c>
      <c r="AD171" s="67" t="s">
        <v>75</v>
      </c>
    </row>
    <row r="172" spans="14:30" x14ac:dyDescent="0.25">
      <c r="N172" s="28">
        <v>51774</v>
      </c>
      <c r="O172" s="64" t="s">
        <v>75</v>
      </c>
      <c r="P172" s="18" t="s">
        <v>75</v>
      </c>
      <c r="Q172" s="18" t="s">
        <v>75</v>
      </c>
      <c r="R172" s="67" t="s">
        <v>75</v>
      </c>
      <c r="S172" s="64" t="s">
        <v>75</v>
      </c>
      <c r="T172" s="18" t="s">
        <v>75</v>
      </c>
      <c r="U172" s="18" t="s">
        <v>75</v>
      </c>
      <c r="V172" s="67" t="s">
        <v>75</v>
      </c>
      <c r="W172" s="64" t="s">
        <v>75</v>
      </c>
      <c r="X172" s="18" t="s">
        <v>75</v>
      </c>
      <c r="Y172" s="18" t="s">
        <v>75</v>
      </c>
      <c r="Z172" s="67" t="s">
        <v>75</v>
      </c>
      <c r="AA172" s="64" t="s">
        <v>75</v>
      </c>
      <c r="AB172" s="18" t="s">
        <v>75</v>
      </c>
      <c r="AC172" s="18" t="s">
        <v>75</v>
      </c>
      <c r="AD172" s="67" t="s">
        <v>75</v>
      </c>
    </row>
    <row r="173" spans="14:30" x14ac:dyDescent="0.25">
      <c r="N173" s="28">
        <v>51866</v>
      </c>
      <c r="O173" s="64" t="s">
        <v>75</v>
      </c>
      <c r="P173" s="18" t="s">
        <v>75</v>
      </c>
      <c r="Q173" s="18" t="s">
        <v>75</v>
      </c>
      <c r="R173" s="67" t="s">
        <v>75</v>
      </c>
      <c r="S173" s="64" t="s">
        <v>75</v>
      </c>
      <c r="T173" s="18" t="s">
        <v>75</v>
      </c>
      <c r="U173" s="18" t="s">
        <v>75</v>
      </c>
      <c r="V173" s="67" t="s">
        <v>75</v>
      </c>
      <c r="W173" s="64" t="s">
        <v>75</v>
      </c>
      <c r="X173" s="18" t="s">
        <v>75</v>
      </c>
      <c r="Y173" s="18" t="s">
        <v>75</v>
      </c>
      <c r="Z173" s="67" t="s">
        <v>75</v>
      </c>
      <c r="AA173" s="64" t="s">
        <v>75</v>
      </c>
      <c r="AB173" s="18" t="s">
        <v>75</v>
      </c>
      <c r="AC173" s="18" t="s">
        <v>75</v>
      </c>
      <c r="AD173" s="67" t="s">
        <v>75</v>
      </c>
    </row>
    <row r="174" spans="14:30" x14ac:dyDescent="0.25">
      <c r="N174" s="28">
        <v>51956</v>
      </c>
      <c r="O174" s="64" t="s">
        <v>75</v>
      </c>
      <c r="P174" s="18" t="s">
        <v>75</v>
      </c>
      <c r="Q174" s="18" t="s">
        <v>75</v>
      </c>
      <c r="R174" s="67" t="s">
        <v>75</v>
      </c>
      <c r="S174" s="64" t="s">
        <v>75</v>
      </c>
      <c r="T174" s="18" t="s">
        <v>75</v>
      </c>
      <c r="U174" s="18" t="s">
        <v>75</v>
      </c>
      <c r="V174" s="67" t="s">
        <v>75</v>
      </c>
      <c r="W174" s="64" t="s">
        <v>75</v>
      </c>
      <c r="X174" s="18" t="s">
        <v>75</v>
      </c>
      <c r="Y174" s="18" t="s">
        <v>75</v>
      </c>
      <c r="Z174" s="67" t="s">
        <v>75</v>
      </c>
      <c r="AA174" s="64" t="s">
        <v>75</v>
      </c>
      <c r="AB174" s="18" t="s">
        <v>75</v>
      </c>
      <c r="AC174" s="18" t="s">
        <v>75</v>
      </c>
      <c r="AD174" s="67" t="s">
        <v>75</v>
      </c>
    </row>
    <row r="175" spans="14:30" x14ac:dyDescent="0.25">
      <c r="N175" s="28">
        <v>52047</v>
      </c>
      <c r="O175" s="64" t="s">
        <v>75</v>
      </c>
      <c r="P175" s="18" t="s">
        <v>75</v>
      </c>
      <c r="Q175" s="18" t="s">
        <v>75</v>
      </c>
      <c r="R175" s="67" t="s">
        <v>75</v>
      </c>
      <c r="S175" s="64" t="s">
        <v>75</v>
      </c>
      <c r="T175" s="18" t="s">
        <v>75</v>
      </c>
      <c r="U175" s="18" t="s">
        <v>75</v>
      </c>
      <c r="V175" s="67" t="s">
        <v>75</v>
      </c>
      <c r="W175" s="64" t="s">
        <v>75</v>
      </c>
      <c r="X175" s="18" t="s">
        <v>75</v>
      </c>
      <c r="Y175" s="18" t="s">
        <v>75</v>
      </c>
      <c r="Z175" s="67" t="s">
        <v>75</v>
      </c>
      <c r="AA175" s="64" t="s">
        <v>75</v>
      </c>
      <c r="AB175" s="18" t="s">
        <v>75</v>
      </c>
      <c r="AC175" s="18" t="s">
        <v>75</v>
      </c>
      <c r="AD175" s="67" t="s">
        <v>75</v>
      </c>
    </row>
    <row r="176" spans="14:30" x14ac:dyDescent="0.25">
      <c r="N176" s="28">
        <v>52139</v>
      </c>
      <c r="O176" s="64" t="s">
        <v>75</v>
      </c>
      <c r="P176" s="18" t="s">
        <v>75</v>
      </c>
      <c r="Q176" s="18" t="s">
        <v>75</v>
      </c>
      <c r="R176" s="67" t="s">
        <v>75</v>
      </c>
      <c r="S176" s="64" t="s">
        <v>75</v>
      </c>
      <c r="T176" s="18" t="s">
        <v>75</v>
      </c>
      <c r="U176" s="18" t="s">
        <v>75</v>
      </c>
      <c r="V176" s="67" t="s">
        <v>75</v>
      </c>
      <c r="W176" s="64" t="s">
        <v>75</v>
      </c>
      <c r="X176" s="18" t="s">
        <v>75</v>
      </c>
      <c r="Y176" s="18" t="s">
        <v>75</v>
      </c>
      <c r="Z176" s="67" t="s">
        <v>75</v>
      </c>
      <c r="AA176" s="64" t="s">
        <v>75</v>
      </c>
      <c r="AB176" s="18" t="s">
        <v>75</v>
      </c>
      <c r="AC176" s="18" t="s">
        <v>75</v>
      </c>
      <c r="AD176" s="67" t="s">
        <v>75</v>
      </c>
    </row>
    <row r="177" spans="14:30" x14ac:dyDescent="0.25">
      <c r="N177" s="28">
        <v>52231</v>
      </c>
      <c r="O177" s="64" t="s">
        <v>75</v>
      </c>
      <c r="P177" s="18" t="s">
        <v>75</v>
      </c>
      <c r="Q177" s="18" t="s">
        <v>75</v>
      </c>
      <c r="R177" s="67" t="s">
        <v>75</v>
      </c>
      <c r="S177" s="64" t="s">
        <v>75</v>
      </c>
      <c r="T177" s="18" t="s">
        <v>75</v>
      </c>
      <c r="U177" s="18" t="s">
        <v>75</v>
      </c>
      <c r="V177" s="67" t="s">
        <v>75</v>
      </c>
      <c r="W177" s="64" t="s">
        <v>75</v>
      </c>
      <c r="X177" s="18" t="s">
        <v>75</v>
      </c>
      <c r="Y177" s="18" t="s">
        <v>75</v>
      </c>
      <c r="Z177" s="67" t="s">
        <v>75</v>
      </c>
      <c r="AA177" s="64" t="s">
        <v>75</v>
      </c>
      <c r="AB177" s="18" t="s">
        <v>75</v>
      </c>
      <c r="AC177" s="18" t="s">
        <v>75</v>
      </c>
      <c r="AD177" s="67" t="s">
        <v>75</v>
      </c>
    </row>
    <row r="178" spans="14:30" x14ac:dyDescent="0.25">
      <c r="N178" s="28">
        <v>52321</v>
      </c>
      <c r="O178" s="64" t="s">
        <v>75</v>
      </c>
      <c r="P178" s="18" t="s">
        <v>75</v>
      </c>
      <c r="Q178" s="18" t="s">
        <v>75</v>
      </c>
      <c r="R178" s="67" t="s">
        <v>75</v>
      </c>
      <c r="S178" s="64" t="s">
        <v>75</v>
      </c>
      <c r="T178" s="18" t="s">
        <v>75</v>
      </c>
      <c r="U178" s="18" t="s">
        <v>75</v>
      </c>
      <c r="V178" s="67" t="s">
        <v>75</v>
      </c>
      <c r="W178" s="64" t="s">
        <v>75</v>
      </c>
      <c r="X178" s="18" t="s">
        <v>75</v>
      </c>
      <c r="Y178" s="18" t="s">
        <v>75</v>
      </c>
      <c r="Z178" s="67" t="s">
        <v>75</v>
      </c>
      <c r="AA178" s="64" t="s">
        <v>75</v>
      </c>
      <c r="AB178" s="18" t="s">
        <v>75</v>
      </c>
      <c r="AC178" s="18" t="s">
        <v>75</v>
      </c>
      <c r="AD178" s="67" t="s">
        <v>75</v>
      </c>
    </row>
    <row r="179" spans="14:30" x14ac:dyDescent="0.25">
      <c r="N179" s="28">
        <v>52412</v>
      </c>
      <c r="O179" s="64" t="s">
        <v>75</v>
      </c>
      <c r="P179" s="18" t="s">
        <v>75</v>
      </c>
      <c r="Q179" s="18" t="s">
        <v>75</v>
      </c>
      <c r="R179" s="67" t="s">
        <v>75</v>
      </c>
      <c r="S179" s="64" t="s">
        <v>75</v>
      </c>
      <c r="T179" s="18" t="s">
        <v>75</v>
      </c>
      <c r="U179" s="18" t="s">
        <v>75</v>
      </c>
      <c r="V179" s="67" t="s">
        <v>75</v>
      </c>
      <c r="W179" s="64" t="s">
        <v>75</v>
      </c>
      <c r="X179" s="18" t="s">
        <v>75</v>
      </c>
      <c r="Y179" s="18" t="s">
        <v>75</v>
      </c>
      <c r="Z179" s="67" t="s">
        <v>75</v>
      </c>
      <c r="AA179" s="64" t="s">
        <v>75</v>
      </c>
      <c r="AB179" s="18" t="s">
        <v>75</v>
      </c>
      <c r="AC179" s="18" t="s">
        <v>75</v>
      </c>
      <c r="AD179" s="67" t="s">
        <v>75</v>
      </c>
    </row>
    <row r="180" spans="14:30" x14ac:dyDescent="0.25">
      <c r="N180" s="28">
        <v>52504</v>
      </c>
      <c r="O180" s="64" t="s">
        <v>75</v>
      </c>
      <c r="P180" s="18" t="s">
        <v>75</v>
      </c>
      <c r="Q180" s="18" t="s">
        <v>75</v>
      </c>
      <c r="R180" s="67" t="s">
        <v>75</v>
      </c>
      <c r="S180" s="64" t="s">
        <v>75</v>
      </c>
      <c r="T180" s="18" t="s">
        <v>75</v>
      </c>
      <c r="U180" s="18" t="s">
        <v>75</v>
      </c>
      <c r="V180" s="67" t="s">
        <v>75</v>
      </c>
      <c r="W180" s="64" t="s">
        <v>75</v>
      </c>
      <c r="X180" s="18" t="s">
        <v>75</v>
      </c>
      <c r="Y180" s="18" t="s">
        <v>75</v>
      </c>
      <c r="Z180" s="67" t="s">
        <v>75</v>
      </c>
      <c r="AA180" s="64" t="s">
        <v>75</v>
      </c>
      <c r="AB180" s="18" t="s">
        <v>75</v>
      </c>
      <c r="AC180" s="18" t="s">
        <v>75</v>
      </c>
      <c r="AD180" s="67" t="s">
        <v>75</v>
      </c>
    </row>
    <row r="181" spans="14:30" x14ac:dyDescent="0.25">
      <c r="N181" s="28">
        <v>52596</v>
      </c>
      <c r="O181" s="64" t="s">
        <v>75</v>
      </c>
      <c r="P181" s="18" t="s">
        <v>75</v>
      </c>
      <c r="Q181" s="18" t="s">
        <v>75</v>
      </c>
      <c r="R181" s="67" t="s">
        <v>75</v>
      </c>
      <c r="S181" s="64" t="s">
        <v>75</v>
      </c>
      <c r="T181" s="18" t="s">
        <v>75</v>
      </c>
      <c r="U181" s="18" t="s">
        <v>75</v>
      </c>
      <c r="V181" s="67" t="s">
        <v>75</v>
      </c>
      <c r="W181" s="64" t="s">
        <v>75</v>
      </c>
      <c r="X181" s="18" t="s">
        <v>75</v>
      </c>
      <c r="Y181" s="18" t="s">
        <v>75</v>
      </c>
      <c r="Z181" s="67" t="s">
        <v>75</v>
      </c>
      <c r="AA181" s="64" t="s">
        <v>75</v>
      </c>
      <c r="AB181" s="18" t="s">
        <v>75</v>
      </c>
      <c r="AC181" s="18" t="s">
        <v>75</v>
      </c>
      <c r="AD181" s="67" t="s">
        <v>75</v>
      </c>
    </row>
    <row r="182" spans="14:30" x14ac:dyDescent="0.25">
      <c r="N182" s="28">
        <v>52687</v>
      </c>
      <c r="O182" s="64" t="s">
        <v>75</v>
      </c>
      <c r="P182" s="18" t="s">
        <v>75</v>
      </c>
      <c r="Q182" s="18" t="s">
        <v>75</v>
      </c>
      <c r="R182" s="67" t="s">
        <v>75</v>
      </c>
      <c r="S182" s="64" t="s">
        <v>75</v>
      </c>
      <c r="T182" s="18" t="s">
        <v>75</v>
      </c>
      <c r="U182" s="18" t="s">
        <v>75</v>
      </c>
      <c r="V182" s="67" t="s">
        <v>75</v>
      </c>
      <c r="W182" s="64" t="s">
        <v>75</v>
      </c>
      <c r="X182" s="18" t="s">
        <v>75</v>
      </c>
      <c r="Y182" s="18" t="s">
        <v>75</v>
      </c>
      <c r="Z182" s="67" t="s">
        <v>75</v>
      </c>
      <c r="AA182" s="64" t="s">
        <v>75</v>
      </c>
      <c r="AB182" s="18" t="s">
        <v>75</v>
      </c>
      <c r="AC182" s="18" t="s">
        <v>75</v>
      </c>
      <c r="AD182" s="67" t="s">
        <v>75</v>
      </c>
    </row>
    <row r="183" spans="14:30" x14ac:dyDescent="0.25">
      <c r="N183" s="28">
        <v>52778</v>
      </c>
      <c r="O183" s="64" t="s">
        <v>75</v>
      </c>
      <c r="P183" s="18" t="s">
        <v>75</v>
      </c>
      <c r="Q183" s="18" t="s">
        <v>75</v>
      </c>
      <c r="R183" s="67" t="s">
        <v>75</v>
      </c>
      <c r="S183" s="64" t="s">
        <v>75</v>
      </c>
      <c r="T183" s="18" t="s">
        <v>75</v>
      </c>
      <c r="U183" s="18" t="s">
        <v>75</v>
      </c>
      <c r="V183" s="67" t="s">
        <v>75</v>
      </c>
      <c r="W183" s="64" t="s">
        <v>75</v>
      </c>
      <c r="X183" s="18" t="s">
        <v>75</v>
      </c>
      <c r="Y183" s="18" t="s">
        <v>75</v>
      </c>
      <c r="Z183" s="67" t="s">
        <v>75</v>
      </c>
      <c r="AA183" s="64" t="s">
        <v>75</v>
      </c>
      <c r="AB183" s="18" t="s">
        <v>75</v>
      </c>
      <c r="AC183" s="18" t="s">
        <v>75</v>
      </c>
      <c r="AD183" s="67" t="s">
        <v>75</v>
      </c>
    </row>
    <row r="184" spans="14:30" x14ac:dyDescent="0.25">
      <c r="N184" s="28">
        <v>52870</v>
      </c>
      <c r="O184" s="64" t="s">
        <v>75</v>
      </c>
      <c r="P184" s="18" t="s">
        <v>75</v>
      </c>
      <c r="Q184" s="18" t="s">
        <v>75</v>
      </c>
      <c r="R184" s="67" t="s">
        <v>75</v>
      </c>
      <c r="S184" s="64" t="s">
        <v>75</v>
      </c>
      <c r="T184" s="18" t="s">
        <v>75</v>
      </c>
      <c r="U184" s="18" t="s">
        <v>75</v>
      </c>
      <c r="V184" s="67" t="s">
        <v>75</v>
      </c>
      <c r="W184" s="64" t="s">
        <v>75</v>
      </c>
      <c r="X184" s="18" t="s">
        <v>75</v>
      </c>
      <c r="Y184" s="18" t="s">
        <v>75</v>
      </c>
      <c r="Z184" s="67" t="s">
        <v>75</v>
      </c>
      <c r="AA184" s="64" t="s">
        <v>75</v>
      </c>
      <c r="AB184" s="18" t="s">
        <v>75</v>
      </c>
      <c r="AC184" s="18" t="s">
        <v>75</v>
      </c>
      <c r="AD184" s="67" t="s">
        <v>75</v>
      </c>
    </row>
    <row r="185" spans="14:30" x14ac:dyDescent="0.25">
      <c r="N185" s="28">
        <v>52962</v>
      </c>
      <c r="O185" s="64" t="s">
        <v>75</v>
      </c>
      <c r="P185" s="18" t="s">
        <v>75</v>
      </c>
      <c r="Q185" s="18" t="s">
        <v>75</v>
      </c>
      <c r="R185" s="67" t="s">
        <v>75</v>
      </c>
      <c r="S185" s="64" t="s">
        <v>75</v>
      </c>
      <c r="T185" s="18" t="s">
        <v>75</v>
      </c>
      <c r="U185" s="18" t="s">
        <v>75</v>
      </c>
      <c r="V185" s="67" t="s">
        <v>75</v>
      </c>
      <c r="W185" s="64" t="s">
        <v>75</v>
      </c>
      <c r="X185" s="18" t="s">
        <v>75</v>
      </c>
      <c r="Y185" s="18" t="s">
        <v>75</v>
      </c>
      <c r="Z185" s="67" t="s">
        <v>75</v>
      </c>
      <c r="AA185" s="64" t="s">
        <v>75</v>
      </c>
      <c r="AB185" s="18" t="s">
        <v>75</v>
      </c>
      <c r="AC185" s="18" t="s">
        <v>75</v>
      </c>
      <c r="AD185" s="67" t="s">
        <v>75</v>
      </c>
    </row>
    <row r="186" spans="14:30" x14ac:dyDescent="0.25">
      <c r="N186" s="28">
        <v>53052</v>
      </c>
      <c r="O186" s="64" t="s">
        <v>75</v>
      </c>
      <c r="P186" s="18" t="s">
        <v>75</v>
      </c>
      <c r="Q186" s="18" t="s">
        <v>75</v>
      </c>
      <c r="R186" s="67" t="s">
        <v>75</v>
      </c>
      <c r="S186" s="64" t="s">
        <v>75</v>
      </c>
      <c r="T186" s="18" t="s">
        <v>75</v>
      </c>
      <c r="U186" s="18" t="s">
        <v>75</v>
      </c>
      <c r="V186" s="67" t="s">
        <v>75</v>
      </c>
      <c r="W186" s="64" t="s">
        <v>75</v>
      </c>
      <c r="X186" s="18" t="s">
        <v>75</v>
      </c>
      <c r="Y186" s="18" t="s">
        <v>75</v>
      </c>
      <c r="Z186" s="67" t="s">
        <v>75</v>
      </c>
      <c r="AA186" s="64" t="s">
        <v>75</v>
      </c>
      <c r="AB186" s="18" t="s">
        <v>75</v>
      </c>
      <c r="AC186" s="18" t="s">
        <v>75</v>
      </c>
      <c r="AD186" s="67" t="s">
        <v>75</v>
      </c>
    </row>
    <row r="187" spans="14:30" x14ac:dyDescent="0.25">
      <c r="N187" s="28">
        <v>53143</v>
      </c>
      <c r="O187" s="64" t="s">
        <v>75</v>
      </c>
      <c r="P187" s="18" t="s">
        <v>75</v>
      </c>
      <c r="Q187" s="18" t="s">
        <v>75</v>
      </c>
      <c r="R187" s="67" t="s">
        <v>75</v>
      </c>
      <c r="S187" s="64" t="s">
        <v>75</v>
      </c>
      <c r="T187" s="18" t="s">
        <v>75</v>
      </c>
      <c r="U187" s="18" t="s">
        <v>75</v>
      </c>
      <c r="V187" s="67" t="s">
        <v>75</v>
      </c>
      <c r="W187" s="64" t="s">
        <v>75</v>
      </c>
      <c r="X187" s="18" t="s">
        <v>75</v>
      </c>
      <c r="Y187" s="18" t="s">
        <v>75</v>
      </c>
      <c r="Z187" s="67" t="s">
        <v>75</v>
      </c>
      <c r="AA187" s="64" t="s">
        <v>75</v>
      </c>
      <c r="AB187" s="18" t="s">
        <v>75</v>
      </c>
      <c r="AC187" s="18" t="s">
        <v>75</v>
      </c>
      <c r="AD187" s="67" t="s">
        <v>75</v>
      </c>
    </row>
    <row r="188" spans="14:30" x14ac:dyDescent="0.25">
      <c r="N188" s="28">
        <v>53235</v>
      </c>
      <c r="O188" s="64" t="s">
        <v>75</v>
      </c>
      <c r="P188" s="18" t="s">
        <v>75</v>
      </c>
      <c r="Q188" s="18" t="s">
        <v>75</v>
      </c>
      <c r="R188" s="67" t="s">
        <v>75</v>
      </c>
      <c r="S188" s="64" t="s">
        <v>75</v>
      </c>
      <c r="T188" s="18" t="s">
        <v>75</v>
      </c>
      <c r="U188" s="18" t="s">
        <v>75</v>
      </c>
      <c r="V188" s="67" t="s">
        <v>75</v>
      </c>
      <c r="W188" s="64" t="s">
        <v>75</v>
      </c>
      <c r="X188" s="18" t="s">
        <v>75</v>
      </c>
      <c r="Y188" s="18" t="s">
        <v>75</v>
      </c>
      <c r="Z188" s="67" t="s">
        <v>75</v>
      </c>
      <c r="AA188" s="64" t="s">
        <v>75</v>
      </c>
      <c r="AB188" s="18" t="s">
        <v>75</v>
      </c>
      <c r="AC188" s="18" t="s">
        <v>75</v>
      </c>
      <c r="AD188" s="67" t="s">
        <v>75</v>
      </c>
    </row>
    <row r="189" spans="14:30" x14ac:dyDescent="0.25">
      <c r="N189" s="28">
        <v>53327</v>
      </c>
      <c r="O189" s="64" t="s">
        <v>75</v>
      </c>
      <c r="P189" s="18" t="s">
        <v>75</v>
      </c>
      <c r="Q189" s="18" t="s">
        <v>75</v>
      </c>
      <c r="R189" s="67" t="s">
        <v>75</v>
      </c>
      <c r="S189" s="64" t="s">
        <v>75</v>
      </c>
      <c r="T189" s="18" t="s">
        <v>75</v>
      </c>
      <c r="U189" s="18" t="s">
        <v>75</v>
      </c>
      <c r="V189" s="67" t="s">
        <v>75</v>
      </c>
      <c r="W189" s="64" t="s">
        <v>75</v>
      </c>
      <c r="X189" s="18" t="s">
        <v>75</v>
      </c>
      <c r="Y189" s="18" t="s">
        <v>75</v>
      </c>
      <c r="Z189" s="67" t="s">
        <v>75</v>
      </c>
      <c r="AA189" s="64" t="s">
        <v>75</v>
      </c>
      <c r="AB189" s="18" t="s">
        <v>75</v>
      </c>
      <c r="AC189" s="18" t="s">
        <v>75</v>
      </c>
      <c r="AD189" s="67" t="s">
        <v>75</v>
      </c>
    </row>
    <row r="190" spans="14:30" x14ac:dyDescent="0.25">
      <c r="N190" s="28">
        <v>53417</v>
      </c>
      <c r="O190" s="64" t="s">
        <v>75</v>
      </c>
      <c r="P190" s="18" t="s">
        <v>75</v>
      </c>
      <c r="Q190" s="18" t="s">
        <v>75</v>
      </c>
      <c r="R190" s="67" t="s">
        <v>75</v>
      </c>
      <c r="S190" s="64" t="s">
        <v>75</v>
      </c>
      <c r="T190" s="18" t="s">
        <v>75</v>
      </c>
      <c r="U190" s="18" t="s">
        <v>75</v>
      </c>
      <c r="V190" s="67" t="s">
        <v>75</v>
      </c>
      <c r="W190" s="64" t="s">
        <v>75</v>
      </c>
      <c r="X190" s="18" t="s">
        <v>75</v>
      </c>
      <c r="Y190" s="18" t="s">
        <v>75</v>
      </c>
      <c r="Z190" s="67" t="s">
        <v>75</v>
      </c>
      <c r="AA190" s="64" t="s">
        <v>75</v>
      </c>
      <c r="AB190" s="18" t="s">
        <v>75</v>
      </c>
      <c r="AC190" s="18" t="s">
        <v>75</v>
      </c>
      <c r="AD190" s="67" t="s">
        <v>75</v>
      </c>
    </row>
    <row r="191" spans="14:30" x14ac:dyDescent="0.25">
      <c r="N191" s="28">
        <v>53508</v>
      </c>
      <c r="O191" s="64" t="s">
        <v>75</v>
      </c>
      <c r="P191" s="18" t="s">
        <v>75</v>
      </c>
      <c r="Q191" s="18" t="s">
        <v>75</v>
      </c>
      <c r="R191" s="67" t="s">
        <v>75</v>
      </c>
      <c r="S191" s="64" t="s">
        <v>75</v>
      </c>
      <c r="T191" s="18" t="s">
        <v>75</v>
      </c>
      <c r="U191" s="18" t="s">
        <v>75</v>
      </c>
      <c r="V191" s="67" t="s">
        <v>75</v>
      </c>
      <c r="W191" s="64" t="s">
        <v>75</v>
      </c>
      <c r="X191" s="18" t="s">
        <v>75</v>
      </c>
      <c r="Y191" s="18" t="s">
        <v>75</v>
      </c>
      <c r="Z191" s="67" t="s">
        <v>75</v>
      </c>
      <c r="AA191" s="64" t="s">
        <v>75</v>
      </c>
      <c r="AB191" s="18" t="s">
        <v>75</v>
      </c>
      <c r="AC191" s="18" t="s">
        <v>75</v>
      </c>
      <c r="AD191" s="67" t="s">
        <v>75</v>
      </c>
    </row>
    <row r="192" spans="14:30" x14ac:dyDescent="0.25">
      <c r="N192" s="28">
        <v>53600</v>
      </c>
      <c r="O192" s="64" t="s">
        <v>75</v>
      </c>
      <c r="P192" s="18" t="s">
        <v>75</v>
      </c>
      <c r="Q192" s="18" t="s">
        <v>75</v>
      </c>
      <c r="R192" s="67" t="s">
        <v>75</v>
      </c>
      <c r="S192" s="64" t="s">
        <v>75</v>
      </c>
      <c r="T192" s="18" t="s">
        <v>75</v>
      </c>
      <c r="U192" s="18" t="s">
        <v>75</v>
      </c>
      <c r="V192" s="67" t="s">
        <v>75</v>
      </c>
      <c r="W192" s="64" t="s">
        <v>75</v>
      </c>
      <c r="X192" s="18" t="s">
        <v>75</v>
      </c>
      <c r="Y192" s="18" t="s">
        <v>75</v>
      </c>
      <c r="Z192" s="67" t="s">
        <v>75</v>
      </c>
      <c r="AA192" s="64" t="s">
        <v>75</v>
      </c>
      <c r="AB192" s="18" t="s">
        <v>75</v>
      </c>
      <c r="AC192" s="18" t="s">
        <v>75</v>
      </c>
      <c r="AD192" s="67" t="s">
        <v>75</v>
      </c>
    </row>
    <row r="193" spans="14:30" x14ac:dyDescent="0.25">
      <c r="N193" s="28">
        <v>53692</v>
      </c>
      <c r="O193" s="64" t="s">
        <v>75</v>
      </c>
      <c r="P193" s="18" t="s">
        <v>75</v>
      </c>
      <c r="Q193" s="18" t="s">
        <v>75</v>
      </c>
      <c r="R193" s="67" t="s">
        <v>75</v>
      </c>
      <c r="S193" s="64" t="s">
        <v>75</v>
      </c>
      <c r="T193" s="18" t="s">
        <v>75</v>
      </c>
      <c r="U193" s="18" t="s">
        <v>75</v>
      </c>
      <c r="V193" s="67" t="s">
        <v>75</v>
      </c>
      <c r="W193" s="64" t="s">
        <v>75</v>
      </c>
      <c r="X193" s="18" t="s">
        <v>75</v>
      </c>
      <c r="Y193" s="18" t="s">
        <v>75</v>
      </c>
      <c r="Z193" s="67" t="s">
        <v>75</v>
      </c>
      <c r="AA193" s="64" t="s">
        <v>75</v>
      </c>
      <c r="AB193" s="18" t="s">
        <v>75</v>
      </c>
      <c r="AC193" s="18" t="s">
        <v>75</v>
      </c>
      <c r="AD193" s="67" t="s">
        <v>75</v>
      </c>
    </row>
    <row r="194" spans="14:30" x14ac:dyDescent="0.25">
      <c r="N194" s="28">
        <v>53782</v>
      </c>
      <c r="O194" s="64" t="s">
        <v>75</v>
      </c>
      <c r="P194" s="18" t="s">
        <v>75</v>
      </c>
      <c r="Q194" s="18" t="s">
        <v>75</v>
      </c>
      <c r="R194" s="67" t="s">
        <v>75</v>
      </c>
      <c r="S194" s="64" t="s">
        <v>75</v>
      </c>
      <c r="T194" s="18" t="s">
        <v>75</v>
      </c>
      <c r="U194" s="18" t="s">
        <v>75</v>
      </c>
      <c r="V194" s="67" t="s">
        <v>75</v>
      </c>
      <c r="W194" s="64" t="s">
        <v>75</v>
      </c>
      <c r="X194" s="18" t="s">
        <v>75</v>
      </c>
      <c r="Y194" s="18" t="s">
        <v>75</v>
      </c>
      <c r="Z194" s="67" t="s">
        <v>75</v>
      </c>
      <c r="AA194" s="64" t="s">
        <v>75</v>
      </c>
      <c r="AB194" s="18" t="s">
        <v>75</v>
      </c>
      <c r="AC194" s="18" t="s">
        <v>75</v>
      </c>
      <c r="AD194" s="67" t="s">
        <v>75</v>
      </c>
    </row>
    <row r="195" spans="14:30" x14ac:dyDescent="0.25">
      <c r="N195" s="28">
        <v>53873</v>
      </c>
      <c r="O195" s="64" t="s">
        <v>75</v>
      </c>
      <c r="P195" s="18" t="s">
        <v>75</v>
      </c>
      <c r="Q195" s="18" t="s">
        <v>75</v>
      </c>
      <c r="R195" s="67" t="s">
        <v>75</v>
      </c>
      <c r="S195" s="64" t="s">
        <v>75</v>
      </c>
      <c r="T195" s="18" t="s">
        <v>75</v>
      </c>
      <c r="U195" s="18" t="s">
        <v>75</v>
      </c>
      <c r="V195" s="67" t="s">
        <v>75</v>
      </c>
      <c r="W195" s="64" t="s">
        <v>75</v>
      </c>
      <c r="X195" s="18" t="s">
        <v>75</v>
      </c>
      <c r="Y195" s="18" t="s">
        <v>75</v>
      </c>
      <c r="Z195" s="67" t="s">
        <v>75</v>
      </c>
      <c r="AA195" s="64" t="s">
        <v>75</v>
      </c>
      <c r="AB195" s="18" t="s">
        <v>75</v>
      </c>
      <c r="AC195" s="18" t="s">
        <v>75</v>
      </c>
      <c r="AD195" s="67" t="s">
        <v>75</v>
      </c>
    </row>
    <row r="196" spans="14:30" x14ac:dyDescent="0.25">
      <c r="N196" s="28">
        <v>53965</v>
      </c>
      <c r="O196" s="64" t="s">
        <v>75</v>
      </c>
      <c r="P196" s="18" t="s">
        <v>75</v>
      </c>
      <c r="Q196" s="18" t="s">
        <v>75</v>
      </c>
      <c r="R196" s="67" t="s">
        <v>75</v>
      </c>
      <c r="S196" s="64" t="s">
        <v>75</v>
      </c>
      <c r="T196" s="18" t="s">
        <v>75</v>
      </c>
      <c r="U196" s="18" t="s">
        <v>75</v>
      </c>
      <c r="V196" s="67" t="s">
        <v>75</v>
      </c>
      <c r="W196" s="64" t="s">
        <v>75</v>
      </c>
      <c r="X196" s="18" t="s">
        <v>75</v>
      </c>
      <c r="Y196" s="18" t="s">
        <v>75</v>
      </c>
      <c r="Z196" s="67" t="s">
        <v>75</v>
      </c>
      <c r="AA196" s="64" t="s">
        <v>75</v>
      </c>
      <c r="AB196" s="18" t="s">
        <v>75</v>
      </c>
      <c r="AC196" s="18" t="s">
        <v>75</v>
      </c>
      <c r="AD196" s="67" t="s">
        <v>75</v>
      </c>
    </row>
    <row r="197" spans="14:30" x14ac:dyDescent="0.25">
      <c r="N197" s="28">
        <v>54057</v>
      </c>
      <c r="O197" s="64" t="s">
        <v>75</v>
      </c>
      <c r="P197" s="18" t="s">
        <v>75</v>
      </c>
      <c r="Q197" s="18" t="s">
        <v>75</v>
      </c>
      <c r="R197" s="67" t="s">
        <v>75</v>
      </c>
      <c r="S197" s="64" t="s">
        <v>75</v>
      </c>
      <c r="T197" s="18" t="s">
        <v>75</v>
      </c>
      <c r="U197" s="18" t="s">
        <v>75</v>
      </c>
      <c r="V197" s="67" t="s">
        <v>75</v>
      </c>
      <c r="W197" s="64" t="s">
        <v>75</v>
      </c>
      <c r="X197" s="18" t="s">
        <v>75</v>
      </c>
      <c r="Y197" s="18" t="s">
        <v>75</v>
      </c>
      <c r="Z197" s="67" t="s">
        <v>75</v>
      </c>
      <c r="AA197" s="64" t="s">
        <v>75</v>
      </c>
      <c r="AB197" s="18" t="s">
        <v>75</v>
      </c>
      <c r="AC197" s="18" t="s">
        <v>75</v>
      </c>
      <c r="AD197" s="67" t="s">
        <v>75</v>
      </c>
    </row>
    <row r="198" spans="14:30" x14ac:dyDescent="0.25">
      <c r="N198" s="28">
        <v>54148</v>
      </c>
      <c r="O198" s="64" t="s">
        <v>75</v>
      </c>
      <c r="P198" s="18" t="s">
        <v>75</v>
      </c>
      <c r="Q198" s="18" t="s">
        <v>75</v>
      </c>
      <c r="R198" s="67" t="s">
        <v>75</v>
      </c>
      <c r="S198" s="64" t="s">
        <v>75</v>
      </c>
      <c r="T198" s="18" t="s">
        <v>75</v>
      </c>
      <c r="U198" s="18" t="s">
        <v>75</v>
      </c>
      <c r="V198" s="67" t="s">
        <v>75</v>
      </c>
      <c r="W198" s="64" t="s">
        <v>75</v>
      </c>
      <c r="X198" s="18" t="s">
        <v>75</v>
      </c>
      <c r="Y198" s="18" t="s">
        <v>75</v>
      </c>
      <c r="Z198" s="67" t="s">
        <v>75</v>
      </c>
      <c r="AA198" s="64" t="s">
        <v>75</v>
      </c>
      <c r="AB198" s="18" t="s">
        <v>75</v>
      </c>
      <c r="AC198" s="18" t="s">
        <v>75</v>
      </c>
      <c r="AD198" s="67" t="s">
        <v>75</v>
      </c>
    </row>
    <row r="199" spans="14:30" x14ac:dyDescent="0.25">
      <c r="N199" s="28">
        <v>54239</v>
      </c>
      <c r="O199" s="64" t="s">
        <v>75</v>
      </c>
      <c r="P199" s="18" t="s">
        <v>75</v>
      </c>
      <c r="Q199" s="18" t="s">
        <v>75</v>
      </c>
      <c r="R199" s="67" t="s">
        <v>75</v>
      </c>
      <c r="S199" s="64" t="s">
        <v>75</v>
      </c>
      <c r="T199" s="18" t="s">
        <v>75</v>
      </c>
      <c r="U199" s="18" t="s">
        <v>75</v>
      </c>
      <c r="V199" s="67" t="s">
        <v>75</v>
      </c>
      <c r="W199" s="64" t="s">
        <v>75</v>
      </c>
      <c r="X199" s="18" t="s">
        <v>75</v>
      </c>
      <c r="Y199" s="18" t="s">
        <v>75</v>
      </c>
      <c r="Z199" s="67" t="s">
        <v>75</v>
      </c>
      <c r="AA199" s="64" t="s">
        <v>75</v>
      </c>
      <c r="AB199" s="18" t="s">
        <v>75</v>
      </c>
      <c r="AC199" s="18" t="s">
        <v>75</v>
      </c>
      <c r="AD199" s="67" t="s">
        <v>75</v>
      </c>
    </row>
    <row r="200" spans="14:30" x14ac:dyDescent="0.25">
      <c r="N200" s="28">
        <v>54331</v>
      </c>
      <c r="O200" s="64" t="s">
        <v>75</v>
      </c>
      <c r="P200" s="18" t="s">
        <v>75</v>
      </c>
      <c r="Q200" s="18" t="s">
        <v>75</v>
      </c>
      <c r="R200" s="67" t="s">
        <v>75</v>
      </c>
      <c r="S200" s="64" t="s">
        <v>75</v>
      </c>
      <c r="T200" s="18" t="s">
        <v>75</v>
      </c>
      <c r="U200" s="18" t="s">
        <v>75</v>
      </c>
      <c r="V200" s="67" t="s">
        <v>75</v>
      </c>
      <c r="W200" s="64" t="s">
        <v>75</v>
      </c>
      <c r="X200" s="18" t="s">
        <v>75</v>
      </c>
      <c r="Y200" s="18" t="s">
        <v>75</v>
      </c>
      <c r="Z200" s="67" t="s">
        <v>75</v>
      </c>
      <c r="AA200" s="64" t="s">
        <v>75</v>
      </c>
      <c r="AB200" s="18" t="s">
        <v>75</v>
      </c>
      <c r="AC200" s="18" t="s">
        <v>75</v>
      </c>
      <c r="AD200" s="67" t="s">
        <v>75</v>
      </c>
    </row>
    <row r="201" spans="14:30" x14ac:dyDescent="0.25">
      <c r="N201" s="28">
        <v>54423</v>
      </c>
      <c r="O201" s="64" t="s">
        <v>75</v>
      </c>
      <c r="P201" s="18" t="s">
        <v>75</v>
      </c>
      <c r="Q201" s="18" t="s">
        <v>75</v>
      </c>
      <c r="R201" s="67" t="s">
        <v>75</v>
      </c>
      <c r="S201" s="64" t="s">
        <v>75</v>
      </c>
      <c r="T201" s="18" t="s">
        <v>75</v>
      </c>
      <c r="U201" s="18" t="s">
        <v>75</v>
      </c>
      <c r="V201" s="67" t="s">
        <v>75</v>
      </c>
      <c r="W201" s="64" t="s">
        <v>75</v>
      </c>
      <c r="X201" s="18" t="s">
        <v>75</v>
      </c>
      <c r="Y201" s="18" t="s">
        <v>75</v>
      </c>
      <c r="Z201" s="67" t="s">
        <v>75</v>
      </c>
      <c r="AA201" s="64" t="s">
        <v>75</v>
      </c>
      <c r="AB201" s="18" t="s">
        <v>75</v>
      </c>
      <c r="AC201" s="18" t="s">
        <v>75</v>
      </c>
      <c r="AD201" s="67" t="s">
        <v>75</v>
      </c>
    </row>
    <row r="202" spans="14:30" x14ac:dyDescent="0.25">
      <c r="N202" s="28">
        <v>54513</v>
      </c>
      <c r="O202" s="64" t="s">
        <v>75</v>
      </c>
      <c r="P202" s="18" t="s">
        <v>75</v>
      </c>
      <c r="Q202" s="18" t="s">
        <v>75</v>
      </c>
      <c r="R202" s="67" t="s">
        <v>75</v>
      </c>
      <c r="S202" s="64" t="s">
        <v>75</v>
      </c>
      <c r="T202" s="18" t="s">
        <v>75</v>
      </c>
      <c r="U202" s="18" t="s">
        <v>75</v>
      </c>
      <c r="V202" s="67" t="s">
        <v>75</v>
      </c>
      <c r="W202" s="64" t="s">
        <v>75</v>
      </c>
      <c r="X202" s="18" t="s">
        <v>75</v>
      </c>
      <c r="Y202" s="18" t="s">
        <v>75</v>
      </c>
      <c r="Z202" s="67" t="s">
        <v>75</v>
      </c>
      <c r="AA202" s="64" t="s">
        <v>75</v>
      </c>
      <c r="AB202" s="18" t="s">
        <v>75</v>
      </c>
      <c r="AC202" s="18" t="s">
        <v>75</v>
      </c>
      <c r="AD202" s="67" t="s">
        <v>75</v>
      </c>
    </row>
    <row r="203" spans="14:30" x14ac:dyDescent="0.25">
      <c r="N203" s="28">
        <v>54604</v>
      </c>
      <c r="O203" s="64" t="s">
        <v>75</v>
      </c>
      <c r="P203" s="18" t="s">
        <v>75</v>
      </c>
      <c r="Q203" s="18" t="s">
        <v>75</v>
      </c>
      <c r="R203" s="67" t="s">
        <v>75</v>
      </c>
      <c r="S203" s="64" t="s">
        <v>75</v>
      </c>
      <c r="T203" s="18" t="s">
        <v>75</v>
      </c>
      <c r="U203" s="18" t="s">
        <v>75</v>
      </c>
      <c r="V203" s="67" t="s">
        <v>75</v>
      </c>
      <c r="W203" s="64" t="s">
        <v>75</v>
      </c>
      <c r="X203" s="18" t="s">
        <v>75</v>
      </c>
      <c r="Y203" s="18" t="s">
        <v>75</v>
      </c>
      <c r="Z203" s="67" t="s">
        <v>75</v>
      </c>
      <c r="AA203" s="64" t="s">
        <v>75</v>
      </c>
      <c r="AB203" s="18" t="s">
        <v>75</v>
      </c>
      <c r="AC203" s="18" t="s">
        <v>75</v>
      </c>
      <c r="AD203" s="67" t="s">
        <v>75</v>
      </c>
    </row>
    <row r="204" spans="14:30" x14ac:dyDescent="0.25">
      <c r="N204" s="28">
        <v>54696</v>
      </c>
      <c r="O204" s="64" t="s">
        <v>75</v>
      </c>
      <c r="P204" s="18" t="s">
        <v>75</v>
      </c>
      <c r="Q204" s="18" t="s">
        <v>75</v>
      </c>
      <c r="R204" s="67" t="s">
        <v>75</v>
      </c>
      <c r="S204" s="64" t="s">
        <v>75</v>
      </c>
      <c r="T204" s="18" t="s">
        <v>75</v>
      </c>
      <c r="U204" s="18" t="s">
        <v>75</v>
      </c>
      <c r="V204" s="67" t="s">
        <v>75</v>
      </c>
      <c r="W204" s="64" t="s">
        <v>75</v>
      </c>
      <c r="X204" s="18" t="s">
        <v>75</v>
      </c>
      <c r="Y204" s="18" t="s">
        <v>75</v>
      </c>
      <c r="Z204" s="67" t="s">
        <v>75</v>
      </c>
      <c r="AA204" s="64" t="s">
        <v>75</v>
      </c>
      <c r="AB204" s="18" t="s">
        <v>75</v>
      </c>
      <c r="AC204" s="18" t="s">
        <v>75</v>
      </c>
      <c r="AD204" s="67" t="s">
        <v>75</v>
      </c>
    </row>
    <row r="205" spans="14:30" x14ac:dyDescent="0.25">
      <c r="N205" s="28">
        <v>54788</v>
      </c>
      <c r="O205" s="64" t="s">
        <v>75</v>
      </c>
      <c r="P205" s="18" t="s">
        <v>75</v>
      </c>
      <c r="Q205" s="18" t="s">
        <v>75</v>
      </c>
      <c r="R205" s="67" t="s">
        <v>75</v>
      </c>
      <c r="S205" s="64" t="s">
        <v>75</v>
      </c>
      <c r="T205" s="18" t="s">
        <v>75</v>
      </c>
      <c r="U205" s="18" t="s">
        <v>75</v>
      </c>
      <c r="V205" s="67" t="s">
        <v>75</v>
      </c>
      <c r="W205" s="64" t="s">
        <v>75</v>
      </c>
      <c r="X205" s="18" t="s">
        <v>75</v>
      </c>
      <c r="Y205" s="18" t="s">
        <v>75</v>
      </c>
      <c r="Z205" s="67" t="s">
        <v>75</v>
      </c>
      <c r="AA205" s="64" t="s">
        <v>75</v>
      </c>
      <c r="AB205" s="18" t="s">
        <v>75</v>
      </c>
      <c r="AC205" s="18" t="s">
        <v>75</v>
      </c>
      <c r="AD205" s="67" t="s">
        <v>75</v>
      </c>
    </row>
    <row r="206" spans="14:30" x14ac:dyDescent="0.25">
      <c r="N206" s="28">
        <v>54878</v>
      </c>
      <c r="O206" s="64" t="s">
        <v>75</v>
      </c>
      <c r="P206" s="18" t="s">
        <v>75</v>
      </c>
      <c r="Q206" s="18" t="s">
        <v>75</v>
      </c>
      <c r="R206" s="67" t="s">
        <v>75</v>
      </c>
      <c r="S206" s="64" t="s">
        <v>75</v>
      </c>
      <c r="T206" s="18" t="s">
        <v>75</v>
      </c>
      <c r="U206" s="18" t="s">
        <v>75</v>
      </c>
      <c r="V206" s="67" t="s">
        <v>75</v>
      </c>
      <c r="W206" s="64" t="s">
        <v>75</v>
      </c>
      <c r="X206" s="18" t="s">
        <v>75</v>
      </c>
      <c r="Y206" s="18" t="s">
        <v>75</v>
      </c>
      <c r="Z206" s="67" t="s">
        <v>75</v>
      </c>
      <c r="AA206" s="64" t="s">
        <v>75</v>
      </c>
      <c r="AB206" s="18" t="s">
        <v>75</v>
      </c>
      <c r="AC206" s="18" t="s">
        <v>75</v>
      </c>
      <c r="AD206" s="67" t="s">
        <v>75</v>
      </c>
    </row>
    <row r="207" spans="14:30" x14ac:dyDescent="0.25">
      <c r="N207" s="28">
        <v>54969</v>
      </c>
      <c r="O207" s="64" t="s">
        <v>75</v>
      </c>
      <c r="P207" s="18" t="s">
        <v>75</v>
      </c>
      <c r="Q207" s="18" t="s">
        <v>75</v>
      </c>
      <c r="R207" s="67" t="s">
        <v>75</v>
      </c>
      <c r="S207" s="64" t="s">
        <v>75</v>
      </c>
      <c r="T207" s="18" t="s">
        <v>75</v>
      </c>
      <c r="U207" s="18" t="s">
        <v>75</v>
      </c>
      <c r="V207" s="67" t="s">
        <v>75</v>
      </c>
      <c r="W207" s="64" t="s">
        <v>75</v>
      </c>
      <c r="X207" s="18" t="s">
        <v>75</v>
      </c>
      <c r="Y207" s="18" t="s">
        <v>75</v>
      </c>
      <c r="Z207" s="67" t="s">
        <v>75</v>
      </c>
      <c r="AA207" s="64" t="s">
        <v>75</v>
      </c>
      <c r="AB207" s="18" t="s">
        <v>75</v>
      </c>
      <c r="AC207" s="18" t="s">
        <v>75</v>
      </c>
      <c r="AD207" s="67" t="s">
        <v>75</v>
      </c>
    </row>
    <row r="208" spans="14:30" x14ac:dyDescent="0.25">
      <c r="N208" s="28">
        <v>55061</v>
      </c>
      <c r="O208" s="64" t="s">
        <v>75</v>
      </c>
      <c r="P208" s="18" t="s">
        <v>75</v>
      </c>
      <c r="Q208" s="18" t="s">
        <v>75</v>
      </c>
      <c r="R208" s="67" t="s">
        <v>75</v>
      </c>
      <c r="S208" s="64" t="s">
        <v>75</v>
      </c>
      <c r="T208" s="18" t="s">
        <v>75</v>
      </c>
      <c r="U208" s="18" t="s">
        <v>75</v>
      </c>
      <c r="V208" s="67" t="s">
        <v>75</v>
      </c>
      <c r="W208" s="64" t="s">
        <v>75</v>
      </c>
      <c r="X208" s="18" t="s">
        <v>75</v>
      </c>
      <c r="Y208" s="18" t="s">
        <v>75</v>
      </c>
      <c r="Z208" s="67" t="s">
        <v>75</v>
      </c>
      <c r="AA208" s="64" t="s">
        <v>75</v>
      </c>
      <c r="AB208" s="18" t="s">
        <v>75</v>
      </c>
      <c r="AC208" s="18" t="s">
        <v>75</v>
      </c>
      <c r="AD208" s="67" t="s">
        <v>75</v>
      </c>
    </row>
    <row r="209" spans="14:14" x14ac:dyDescent="0.25">
      <c r="N209" s="28"/>
    </row>
    <row r="210" spans="14:14" x14ac:dyDescent="0.25">
      <c r="N210" s="28"/>
    </row>
    <row r="211" spans="14:14" x14ac:dyDescent="0.25">
      <c r="N211" s="28"/>
    </row>
    <row r="212" spans="14:14" x14ac:dyDescent="0.25">
      <c r="N212" s="28"/>
    </row>
    <row r="213" spans="14:14" x14ac:dyDescent="0.25">
      <c r="N213" s="28"/>
    </row>
    <row r="214" spans="14:14" x14ac:dyDescent="0.25">
      <c r="N214" s="28"/>
    </row>
    <row r="215" spans="14:14" x14ac:dyDescent="0.25">
      <c r="N215" s="28"/>
    </row>
    <row r="216" spans="14:14" x14ac:dyDescent="0.25">
      <c r="N216" s="28"/>
    </row>
    <row r="217" spans="14:14" x14ac:dyDescent="0.25">
      <c r="N217" s="28"/>
    </row>
    <row r="218" spans="14:14" x14ac:dyDescent="0.25">
      <c r="N218" s="28"/>
    </row>
    <row r="219" spans="14:14" x14ac:dyDescent="0.25">
      <c r="N219" s="28"/>
    </row>
    <row r="220" spans="14:14" x14ac:dyDescent="0.25">
      <c r="N220" s="28"/>
    </row>
    <row r="221" spans="14:14" x14ac:dyDescent="0.25">
      <c r="N221" s="28"/>
    </row>
    <row r="222" spans="14:14" x14ac:dyDescent="0.25">
      <c r="N222" s="28"/>
    </row>
    <row r="223" spans="14:14" x14ac:dyDescent="0.25">
      <c r="N223" s="28"/>
    </row>
    <row r="224" spans="14:14" x14ac:dyDescent="0.25">
      <c r="N224" s="28"/>
    </row>
    <row r="225" spans="14:14" x14ac:dyDescent="0.25">
      <c r="N225" s="28"/>
    </row>
    <row r="226" spans="14:14" x14ac:dyDescent="0.25">
      <c r="N226" s="28"/>
    </row>
    <row r="227" spans="14:14" x14ac:dyDescent="0.25">
      <c r="N227" s="28"/>
    </row>
    <row r="228" spans="14:14" x14ac:dyDescent="0.25">
      <c r="N228" s="28"/>
    </row>
    <row r="229" spans="14:14" x14ac:dyDescent="0.25">
      <c r="N229" s="28"/>
    </row>
    <row r="230" spans="14:14" x14ac:dyDescent="0.25">
      <c r="N230" s="28"/>
    </row>
    <row r="231" spans="14:14" x14ac:dyDescent="0.25">
      <c r="N231" s="28"/>
    </row>
    <row r="232" spans="14:14" x14ac:dyDescent="0.25">
      <c r="N232" s="28"/>
    </row>
    <row r="233" spans="14:14" x14ac:dyDescent="0.25">
      <c r="N233" s="28"/>
    </row>
    <row r="234" spans="14:14" x14ac:dyDescent="0.25">
      <c r="N234" s="28"/>
    </row>
    <row r="235" spans="14:14" x14ac:dyDescent="0.25">
      <c r="N235" s="28"/>
    </row>
    <row r="236" spans="14:14" x14ac:dyDescent="0.25">
      <c r="N236" s="28"/>
    </row>
    <row r="237" spans="14:14" x14ac:dyDescent="0.25">
      <c r="N237" s="28"/>
    </row>
    <row r="238" spans="14:14" x14ac:dyDescent="0.25">
      <c r="N238" s="28"/>
    </row>
    <row r="239" spans="14:14" x14ac:dyDescent="0.25">
      <c r="N239" s="28"/>
    </row>
    <row r="240" spans="14:14" x14ac:dyDescent="0.25">
      <c r="N240" s="28"/>
    </row>
    <row r="241" spans="14:14" x14ac:dyDescent="0.25">
      <c r="N241" s="28"/>
    </row>
    <row r="242" spans="14:14" x14ac:dyDescent="0.25">
      <c r="N242" s="28"/>
    </row>
    <row r="243" spans="14:14" x14ac:dyDescent="0.25">
      <c r="N243" s="28"/>
    </row>
    <row r="244" spans="14:14" x14ac:dyDescent="0.25">
      <c r="N244" s="28"/>
    </row>
    <row r="245" spans="14:14" x14ac:dyDescent="0.25">
      <c r="N245" s="28"/>
    </row>
    <row r="246" spans="14:14" x14ac:dyDescent="0.25">
      <c r="N246" s="28"/>
    </row>
    <row r="247" spans="14:14" x14ac:dyDescent="0.25">
      <c r="N247" s="28"/>
    </row>
    <row r="248" spans="14:14" x14ac:dyDescent="0.25">
      <c r="N248" s="28"/>
    </row>
    <row r="249" spans="14:14" x14ac:dyDescent="0.25">
      <c r="N249" s="28"/>
    </row>
    <row r="250" spans="14:14" x14ac:dyDescent="0.25">
      <c r="N250" s="28"/>
    </row>
    <row r="251" spans="14:14" x14ac:dyDescent="0.25">
      <c r="N251" s="28"/>
    </row>
    <row r="252" spans="14:14" x14ac:dyDescent="0.25">
      <c r="N252" s="28"/>
    </row>
    <row r="253" spans="14:14" x14ac:dyDescent="0.25">
      <c r="N253" s="28"/>
    </row>
    <row r="254" spans="14:14" x14ac:dyDescent="0.25">
      <c r="N254" s="28"/>
    </row>
    <row r="255" spans="14:14" x14ac:dyDescent="0.25">
      <c r="N255" s="28"/>
    </row>
    <row r="256" spans="14:14" x14ac:dyDescent="0.25">
      <c r="N256" s="28"/>
    </row>
    <row r="257" spans="14:14" x14ac:dyDescent="0.25">
      <c r="N257" s="28"/>
    </row>
    <row r="258" spans="14:14" x14ac:dyDescent="0.25">
      <c r="N258" s="28"/>
    </row>
    <row r="259" spans="14:14" x14ac:dyDescent="0.25">
      <c r="N259" s="28"/>
    </row>
    <row r="260" spans="14:14" x14ac:dyDescent="0.25">
      <c r="N260" s="28"/>
    </row>
    <row r="261" spans="14:14" x14ac:dyDescent="0.25">
      <c r="N261" s="28"/>
    </row>
    <row r="262" spans="14:14" x14ac:dyDescent="0.25">
      <c r="N262" s="28"/>
    </row>
    <row r="263" spans="14:14" x14ac:dyDescent="0.25">
      <c r="N263" s="28"/>
    </row>
    <row r="264" spans="14:14" x14ac:dyDescent="0.25">
      <c r="N264" s="28"/>
    </row>
    <row r="265" spans="14:14" x14ac:dyDescent="0.25">
      <c r="N265" s="28"/>
    </row>
    <row r="266" spans="14:14" x14ac:dyDescent="0.25">
      <c r="N266" s="28"/>
    </row>
    <row r="267" spans="14:14" x14ac:dyDescent="0.25">
      <c r="N267" s="28"/>
    </row>
    <row r="268" spans="14:14" x14ac:dyDescent="0.25">
      <c r="N268" s="28"/>
    </row>
    <row r="269" spans="14:14" x14ac:dyDescent="0.25">
      <c r="N269" s="28"/>
    </row>
    <row r="270" spans="14:14" x14ac:dyDescent="0.25">
      <c r="N270" s="28"/>
    </row>
    <row r="271" spans="14:14" x14ac:dyDescent="0.25">
      <c r="N271" s="28"/>
    </row>
    <row r="272" spans="14:14" x14ac:dyDescent="0.25">
      <c r="N272" s="28"/>
    </row>
    <row r="273" spans="14:14" x14ac:dyDescent="0.25">
      <c r="N273" s="28"/>
    </row>
    <row r="274" spans="14:14" x14ac:dyDescent="0.25">
      <c r="N274" s="28"/>
    </row>
    <row r="275" spans="14:14" x14ac:dyDescent="0.25">
      <c r="N275" s="28"/>
    </row>
    <row r="276" spans="14:14" x14ac:dyDescent="0.25">
      <c r="N276" s="28"/>
    </row>
    <row r="277" spans="14:14" x14ac:dyDescent="0.25">
      <c r="N277" s="28"/>
    </row>
    <row r="278" spans="14:14" x14ac:dyDescent="0.25">
      <c r="N278" s="28"/>
    </row>
    <row r="279" spans="14:14" x14ac:dyDescent="0.25">
      <c r="N279" s="28"/>
    </row>
    <row r="280" spans="14:14" x14ac:dyDescent="0.25">
      <c r="N280" s="28"/>
    </row>
    <row r="281" spans="14:14" x14ac:dyDescent="0.25">
      <c r="N281" s="28"/>
    </row>
    <row r="282" spans="14:14" x14ac:dyDescent="0.25">
      <c r="N282" s="28"/>
    </row>
    <row r="283" spans="14:14" x14ac:dyDescent="0.25">
      <c r="N283" s="28"/>
    </row>
    <row r="284" spans="14:14" x14ac:dyDescent="0.25">
      <c r="N284" s="28"/>
    </row>
    <row r="285" spans="14:14" x14ac:dyDescent="0.25">
      <c r="N285" s="28"/>
    </row>
    <row r="286" spans="14:14" x14ac:dyDescent="0.25">
      <c r="N286" s="28"/>
    </row>
    <row r="287" spans="14:14" x14ac:dyDescent="0.25">
      <c r="N287" s="28"/>
    </row>
    <row r="288" spans="14:14" x14ac:dyDescent="0.25">
      <c r="N288" s="28"/>
    </row>
    <row r="289" spans="14:14" x14ac:dyDescent="0.25">
      <c r="N289" s="28"/>
    </row>
    <row r="290" spans="14:14" x14ac:dyDescent="0.25">
      <c r="N290" s="28"/>
    </row>
    <row r="291" spans="14:14" x14ac:dyDescent="0.25">
      <c r="N291" s="28"/>
    </row>
    <row r="292" spans="14:14" x14ac:dyDescent="0.25">
      <c r="N292" s="28"/>
    </row>
    <row r="293" spans="14:14" x14ac:dyDescent="0.25">
      <c r="N293" s="28"/>
    </row>
    <row r="294" spans="14:14" x14ac:dyDescent="0.25">
      <c r="N294" s="28"/>
    </row>
    <row r="295" spans="14:14" x14ac:dyDescent="0.25">
      <c r="N295" s="28"/>
    </row>
    <row r="296" spans="14:14" x14ac:dyDescent="0.25">
      <c r="N296" s="28"/>
    </row>
    <row r="297" spans="14:14" x14ac:dyDescent="0.25">
      <c r="N297" s="28"/>
    </row>
    <row r="298" spans="14:14" x14ac:dyDescent="0.25">
      <c r="N298" s="28"/>
    </row>
    <row r="299" spans="14:14" x14ac:dyDescent="0.25">
      <c r="N299" s="28"/>
    </row>
    <row r="300" spans="14:14" x14ac:dyDescent="0.25">
      <c r="N300" s="28"/>
    </row>
    <row r="301" spans="14:14" x14ac:dyDescent="0.25">
      <c r="N301" s="28"/>
    </row>
    <row r="302" spans="14:14" x14ac:dyDescent="0.25">
      <c r="N302" s="28"/>
    </row>
    <row r="303" spans="14:14" x14ac:dyDescent="0.25">
      <c r="N303" s="28"/>
    </row>
    <row r="304" spans="14:14" x14ac:dyDescent="0.25">
      <c r="N304" s="28"/>
    </row>
    <row r="305" spans="14:14" x14ac:dyDescent="0.25">
      <c r="N305" s="28"/>
    </row>
    <row r="306" spans="14:14" x14ac:dyDescent="0.25">
      <c r="N306" s="28"/>
    </row>
    <row r="307" spans="14:14" x14ac:dyDescent="0.25">
      <c r="N307" s="28"/>
    </row>
    <row r="308" spans="14:14" x14ac:dyDescent="0.25">
      <c r="N308" s="28"/>
    </row>
    <row r="309" spans="14:14" x14ac:dyDescent="0.25">
      <c r="N309" s="28"/>
    </row>
    <row r="310" spans="14:14" x14ac:dyDescent="0.25">
      <c r="N310" s="28"/>
    </row>
    <row r="311" spans="14:14" x14ac:dyDescent="0.25">
      <c r="N311" s="28"/>
    </row>
    <row r="312" spans="14:14" x14ac:dyDescent="0.25">
      <c r="N312" s="28"/>
    </row>
    <row r="313" spans="14:14" x14ac:dyDescent="0.25">
      <c r="N313" s="28"/>
    </row>
    <row r="314" spans="14:14" x14ac:dyDescent="0.25">
      <c r="N314" s="28"/>
    </row>
    <row r="315" spans="14:14" x14ac:dyDescent="0.25">
      <c r="N315" s="28"/>
    </row>
    <row r="316" spans="14:14" x14ac:dyDescent="0.25">
      <c r="N316" s="28"/>
    </row>
    <row r="317" spans="14:14" x14ac:dyDescent="0.25">
      <c r="N317" s="28"/>
    </row>
    <row r="318" spans="14:14" x14ac:dyDescent="0.25">
      <c r="N318" s="28"/>
    </row>
    <row r="319" spans="14:14" x14ac:dyDescent="0.25">
      <c r="N319" s="28"/>
    </row>
    <row r="320" spans="14:14" x14ac:dyDescent="0.25">
      <c r="N320" s="28"/>
    </row>
    <row r="321" spans="14:14" x14ac:dyDescent="0.25">
      <c r="N321" s="28"/>
    </row>
    <row r="322" spans="14:14" x14ac:dyDescent="0.25">
      <c r="N322" s="28"/>
    </row>
    <row r="323" spans="14:14" x14ac:dyDescent="0.25">
      <c r="N323" s="28"/>
    </row>
    <row r="324" spans="14:14" x14ac:dyDescent="0.25">
      <c r="N324" s="28"/>
    </row>
    <row r="325" spans="14:14" x14ac:dyDescent="0.25">
      <c r="N325" s="28"/>
    </row>
    <row r="326" spans="14:14" x14ac:dyDescent="0.25">
      <c r="N326" s="28"/>
    </row>
    <row r="327" spans="14:14" x14ac:dyDescent="0.25">
      <c r="N327" s="28"/>
    </row>
    <row r="328" spans="14:14" x14ac:dyDescent="0.25">
      <c r="N328" s="28"/>
    </row>
    <row r="329" spans="14:14" x14ac:dyDescent="0.25">
      <c r="N329" s="28"/>
    </row>
    <row r="330" spans="14:14" x14ac:dyDescent="0.25">
      <c r="N330" s="28"/>
    </row>
    <row r="331" spans="14:14" x14ac:dyDescent="0.25">
      <c r="N331" s="28"/>
    </row>
    <row r="332" spans="14:14" x14ac:dyDescent="0.25">
      <c r="N332" s="28"/>
    </row>
    <row r="333" spans="14:14" x14ac:dyDescent="0.25">
      <c r="N333" s="28"/>
    </row>
    <row r="334" spans="14:14" x14ac:dyDescent="0.25">
      <c r="N334" s="28"/>
    </row>
    <row r="335" spans="14:14" x14ac:dyDescent="0.25">
      <c r="N335" s="28"/>
    </row>
    <row r="336" spans="14:14" x14ac:dyDescent="0.25">
      <c r="N336" s="28"/>
    </row>
    <row r="337" spans="14:14" x14ac:dyDescent="0.25">
      <c r="N337" s="28"/>
    </row>
    <row r="338" spans="14:14" x14ac:dyDescent="0.25">
      <c r="N338" s="28"/>
    </row>
    <row r="339" spans="14:14" x14ac:dyDescent="0.25">
      <c r="N339" s="28"/>
    </row>
    <row r="340" spans="14:14" x14ac:dyDescent="0.25">
      <c r="N340" s="28"/>
    </row>
    <row r="341" spans="14:14" x14ac:dyDescent="0.25">
      <c r="N341" s="28"/>
    </row>
    <row r="342" spans="14:14" x14ac:dyDescent="0.25">
      <c r="N342" s="28"/>
    </row>
    <row r="343" spans="14:14" x14ac:dyDescent="0.25">
      <c r="N343" s="28"/>
    </row>
    <row r="344" spans="14:14" x14ac:dyDescent="0.25">
      <c r="N344" s="28"/>
    </row>
    <row r="345" spans="14:14" x14ac:dyDescent="0.25">
      <c r="N345" s="28"/>
    </row>
    <row r="346" spans="14:14" x14ac:dyDescent="0.25">
      <c r="N346" s="28"/>
    </row>
    <row r="347" spans="14:14" x14ac:dyDescent="0.25">
      <c r="N347" s="28"/>
    </row>
    <row r="348" spans="14:14" x14ac:dyDescent="0.25">
      <c r="N348" s="28"/>
    </row>
    <row r="349" spans="14:14" x14ac:dyDescent="0.25">
      <c r="N349" s="28"/>
    </row>
    <row r="350" spans="14:14" x14ac:dyDescent="0.25">
      <c r="N350" s="28"/>
    </row>
    <row r="351" spans="14:14" x14ac:dyDescent="0.25">
      <c r="N351" s="28"/>
    </row>
    <row r="352" spans="14:14" x14ac:dyDescent="0.25">
      <c r="N352" s="28"/>
    </row>
    <row r="353" spans="14:14" x14ac:dyDescent="0.25">
      <c r="N353" s="28"/>
    </row>
    <row r="354" spans="14:14" x14ac:dyDescent="0.25">
      <c r="N354" s="28"/>
    </row>
    <row r="355" spans="14:14" x14ac:dyDescent="0.25">
      <c r="N355" s="28"/>
    </row>
    <row r="356" spans="14:14" x14ac:dyDescent="0.25">
      <c r="N356" s="28"/>
    </row>
    <row r="357" spans="14:14" x14ac:dyDescent="0.25">
      <c r="N357" s="28"/>
    </row>
    <row r="358" spans="14:14" x14ac:dyDescent="0.25">
      <c r="N358" s="28"/>
    </row>
    <row r="359" spans="14:14" x14ac:dyDescent="0.25">
      <c r="N359" s="28"/>
    </row>
    <row r="360" spans="14:14" x14ac:dyDescent="0.25">
      <c r="N360" s="28"/>
    </row>
    <row r="361" spans="14:14" x14ac:dyDescent="0.25">
      <c r="N361" s="28"/>
    </row>
    <row r="362" spans="14:14" x14ac:dyDescent="0.25">
      <c r="N362" s="28"/>
    </row>
    <row r="363" spans="14:14" x14ac:dyDescent="0.25">
      <c r="N363" s="28"/>
    </row>
    <row r="364" spans="14:14" x14ac:dyDescent="0.25">
      <c r="N364" s="28"/>
    </row>
    <row r="365" spans="14:14" x14ac:dyDescent="0.25">
      <c r="N365" s="28"/>
    </row>
    <row r="366" spans="14:14" x14ac:dyDescent="0.25">
      <c r="N366" s="28"/>
    </row>
    <row r="367" spans="14:14" x14ac:dyDescent="0.25">
      <c r="N367" s="28"/>
    </row>
    <row r="368" spans="14:14" x14ac:dyDescent="0.25">
      <c r="N368" s="28"/>
    </row>
    <row r="369" spans="14:14" x14ac:dyDescent="0.25">
      <c r="N369" s="28"/>
    </row>
    <row r="370" spans="14:14" x14ac:dyDescent="0.25">
      <c r="N370" s="28"/>
    </row>
    <row r="371" spans="14:14" x14ac:dyDescent="0.25">
      <c r="N371" s="28"/>
    </row>
    <row r="372" spans="14:14" x14ac:dyDescent="0.25">
      <c r="N372" s="28"/>
    </row>
    <row r="373" spans="14:14" x14ac:dyDescent="0.25">
      <c r="N373" s="28"/>
    </row>
    <row r="374" spans="14:14" x14ac:dyDescent="0.25">
      <c r="N374" s="28"/>
    </row>
    <row r="375" spans="14:14" x14ac:dyDescent="0.25">
      <c r="N375" s="28"/>
    </row>
    <row r="376" spans="14:14" x14ac:dyDescent="0.25">
      <c r="N376" s="28"/>
    </row>
    <row r="377" spans="14:14" x14ac:dyDescent="0.25">
      <c r="N377" s="28"/>
    </row>
    <row r="378" spans="14:14" x14ac:dyDescent="0.25">
      <c r="N378" s="28"/>
    </row>
    <row r="379" spans="14:14" x14ac:dyDescent="0.25">
      <c r="N379" s="28"/>
    </row>
    <row r="380" spans="14:14" x14ac:dyDescent="0.25">
      <c r="N380" s="28"/>
    </row>
    <row r="381" spans="14:14" x14ac:dyDescent="0.25">
      <c r="N381" s="28"/>
    </row>
    <row r="382" spans="14:14" x14ac:dyDescent="0.25">
      <c r="N382" s="28"/>
    </row>
    <row r="383" spans="14:14" x14ac:dyDescent="0.25">
      <c r="N383" s="28"/>
    </row>
    <row r="384" spans="14:14" x14ac:dyDescent="0.25">
      <c r="N384" s="28"/>
    </row>
    <row r="385" spans="14:14" x14ac:dyDescent="0.25">
      <c r="N385" s="28"/>
    </row>
    <row r="386" spans="14:14" x14ac:dyDescent="0.25">
      <c r="N386" s="28"/>
    </row>
    <row r="387" spans="14:14" x14ac:dyDescent="0.25">
      <c r="N387" s="28"/>
    </row>
    <row r="388" spans="14:14" x14ac:dyDescent="0.25">
      <c r="N388" s="28"/>
    </row>
    <row r="389" spans="14:14" x14ac:dyDescent="0.25">
      <c r="N389" s="28"/>
    </row>
    <row r="390" spans="14:14" x14ac:dyDescent="0.25">
      <c r="N390" s="28"/>
    </row>
    <row r="391" spans="14:14" x14ac:dyDescent="0.25">
      <c r="N391" s="28"/>
    </row>
    <row r="392" spans="14:14" x14ac:dyDescent="0.25">
      <c r="N392" s="28"/>
    </row>
    <row r="393" spans="14:14" x14ac:dyDescent="0.25">
      <c r="N393" s="28"/>
    </row>
    <row r="394" spans="14:14" x14ac:dyDescent="0.25">
      <c r="N394" s="28"/>
    </row>
    <row r="395" spans="14:14" x14ac:dyDescent="0.25">
      <c r="N395" s="28"/>
    </row>
    <row r="396" spans="14:14" x14ac:dyDescent="0.25">
      <c r="N396" s="28"/>
    </row>
    <row r="397" spans="14:14" x14ac:dyDescent="0.25">
      <c r="N397" s="28"/>
    </row>
    <row r="398" spans="14:14" x14ac:dyDescent="0.25">
      <c r="N398" s="28"/>
    </row>
    <row r="399" spans="14:14" x14ac:dyDescent="0.25">
      <c r="N399" s="28"/>
    </row>
    <row r="400" spans="14:14" x14ac:dyDescent="0.25">
      <c r="N400" s="28"/>
    </row>
    <row r="401" spans="14:14" x14ac:dyDescent="0.25">
      <c r="N401" s="28"/>
    </row>
    <row r="402" spans="14:14" x14ac:dyDescent="0.25">
      <c r="N402" s="28"/>
    </row>
    <row r="403" spans="14:14" x14ac:dyDescent="0.25">
      <c r="N403" s="28"/>
    </row>
    <row r="404" spans="14:14" x14ac:dyDescent="0.25">
      <c r="N404" s="28"/>
    </row>
    <row r="405" spans="14:14" x14ac:dyDescent="0.25">
      <c r="N405" s="28"/>
    </row>
    <row r="406" spans="14:14" x14ac:dyDescent="0.25">
      <c r="N406" s="28"/>
    </row>
    <row r="407" spans="14:14" x14ac:dyDescent="0.25">
      <c r="N407" s="28"/>
    </row>
    <row r="408" spans="14:14" x14ac:dyDescent="0.25">
      <c r="N408" s="28"/>
    </row>
    <row r="409" spans="14:14" x14ac:dyDescent="0.25">
      <c r="N409" s="28"/>
    </row>
    <row r="410" spans="14:14" x14ac:dyDescent="0.25">
      <c r="N410" s="28"/>
    </row>
    <row r="411" spans="14:14" x14ac:dyDescent="0.25">
      <c r="N411" s="28"/>
    </row>
    <row r="412" spans="14:14" x14ac:dyDescent="0.25">
      <c r="N412" s="28"/>
    </row>
    <row r="413" spans="14:14" x14ac:dyDescent="0.25">
      <c r="N413" s="28"/>
    </row>
    <row r="414" spans="14:14" x14ac:dyDescent="0.25">
      <c r="N414" s="28"/>
    </row>
    <row r="415" spans="14:14" x14ac:dyDescent="0.25">
      <c r="N415" s="28"/>
    </row>
    <row r="416" spans="14:14" x14ac:dyDescent="0.25">
      <c r="N416" s="28"/>
    </row>
    <row r="417" spans="14:14" x14ac:dyDescent="0.25">
      <c r="N417" s="28"/>
    </row>
    <row r="418" spans="14:14" x14ac:dyDescent="0.25">
      <c r="N418" s="28"/>
    </row>
    <row r="419" spans="14:14" x14ac:dyDescent="0.25">
      <c r="N419" s="28"/>
    </row>
    <row r="420" spans="14:14" x14ac:dyDescent="0.25">
      <c r="N420" s="28"/>
    </row>
  </sheetData>
  <mergeCells count="8">
    <mergeCell ref="A28:F28"/>
    <mergeCell ref="H28:M28"/>
    <mergeCell ref="A7:F7"/>
    <mergeCell ref="H7:M7"/>
    <mergeCell ref="A8:F8"/>
    <mergeCell ref="H8:M8"/>
    <mergeCell ref="A27:F27"/>
    <mergeCell ref="H27:M27"/>
  </mergeCells>
  <conditionalFormatting sqref="N6:N107">
    <cfRule type="expression" dxfId="5" priority="2">
      <formula>$O6=""</formula>
    </cfRule>
  </conditionalFormatting>
  <conditionalFormatting sqref="N109:N208">
    <cfRule type="expression" dxfId="4" priority="1">
      <formula>$O109=""</formula>
    </cfRule>
  </conditionalFormatting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A93421-5968-471E-94CD-A1776DD1B669}">
  <sheetPr codeName="Sheet6"/>
  <dimension ref="A1:V167"/>
  <sheetViews>
    <sheetView topLeftCell="L110" workbookViewId="0">
      <selection activeCell="F47" sqref="F47"/>
    </sheetView>
  </sheetViews>
  <sheetFormatPr defaultColWidth="9.140625" defaultRowHeight="15" x14ac:dyDescent="0.25"/>
  <cols>
    <col min="1" max="13" width="13.7109375" style="27" customWidth="1"/>
    <col min="14" max="14" width="23.85546875" style="33" bestFit="1" customWidth="1"/>
    <col min="15" max="15" width="13.7109375" style="14" customWidth="1"/>
    <col min="16" max="16" width="20" style="14" customWidth="1"/>
    <col min="17" max="17" width="18.7109375" style="14" customWidth="1"/>
    <col min="18" max="18" width="20.42578125" style="14" customWidth="1"/>
    <col min="19" max="22" width="16.7109375" style="14" customWidth="1"/>
    <col min="23" max="16384" width="9.140625" style="27"/>
  </cols>
  <sheetData>
    <row r="1" spans="1:22" s="2" customFormat="1" ht="15.95" customHeight="1" x14ac:dyDescent="0.25">
      <c r="N1" s="21"/>
      <c r="O1" s="46"/>
      <c r="P1" s="47"/>
      <c r="Q1" s="47"/>
      <c r="R1" s="48"/>
      <c r="S1" s="46"/>
      <c r="T1" s="49"/>
      <c r="U1" s="47"/>
      <c r="V1" s="48"/>
    </row>
    <row r="2" spans="1:22" s="5" customFormat="1" ht="15.95" customHeight="1" x14ac:dyDescent="0.25">
      <c r="O2" s="50"/>
      <c r="P2" s="51"/>
      <c r="Q2" s="51"/>
      <c r="R2" s="52"/>
      <c r="S2" s="50"/>
      <c r="T2" s="51"/>
      <c r="U2" s="51"/>
      <c r="V2" s="52"/>
    </row>
    <row r="3" spans="1:22" s="5" customFormat="1" ht="15.95" customHeight="1" x14ac:dyDescent="0.25">
      <c r="O3" s="50"/>
      <c r="P3" s="51"/>
      <c r="Q3" s="51"/>
      <c r="R3" s="52"/>
      <c r="S3" s="51"/>
      <c r="T3" s="51"/>
      <c r="U3" s="51"/>
      <c r="V3" s="51"/>
    </row>
    <row r="4" spans="1:22" s="56" customFormat="1" ht="15.95" customHeight="1" x14ac:dyDescent="0.25">
      <c r="O4" s="50"/>
      <c r="P4" s="51"/>
      <c r="Q4" s="51"/>
      <c r="R4" s="52"/>
      <c r="S4" s="51"/>
      <c r="T4" s="51"/>
      <c r="U4" s="51"/>
      <c r="V4" s="51"/>
    </row>
    <row r="5" spans="1:22" s="58" customFormat="1" ht="35.1" customHeight="1" x14ac:dyDescent="0.25">
      <c r="A5" s="57"/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N5" s="59" t="s">
        <v>0</v>
      </c>
      <c r="O5" s="60" t="s">
        <v>37</v>
      </c>
      <c r="P5" s="26" t="s">
        <v>38</v>
      </c>
      <c r="Q5" s="26" t="s">
        <v>39</v>
      </c>
      <c r="R5" s="61" t="s">
        <v>40</v>
      </c>
      <c r="S5" s="60" t="s">
        <v>9</v>
      </c>
      <c r="T5" s="26" t="s">
        <v>10</v>
      </c>
      <c r="U5" s="26" t="s">
        <v>11</v>
      </c>
      <c r="V5" s="61" t="s">
        <v>12</v>
      </c>
    </row>
    <row r="6" spans="1:22" ht="15" customHeight="1" x14ac:dyDescent="0.25">
      <c r="A6" s="58"/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N6" s="15">
        <v>35155</v>
      </c>
      <c r="O6" s="80" t="s">
        <v>15</v>
      </c>
      <c r="P6" s="65" t="s">
        <v>15</v>
      </c>
      <c r="Q6" s="65" t="s">
        <v>15</v>
      </c>
      <c r="R6" s="66" t="s">
        <v>15</v>
      </c>
      <c r="S6" s="64">
        <v>58.618820716454401</v>
      </c>
      <c r="T6" s="18">
        <v>68.028329951928299</v>
      </c>
      <c r="U6" s="18">
        <v>69.058904592099594</v>
      </c>
      <c r="V6" s="67">
        <v>62.232316703885097</v>
      </c>
    </row>
    <row r="7" spans="1:22" x14ac:dyDescent="0.25">
      <c r="A7" s="191" t="s">
        <v>87</v>
      </c>
      <c r="B7" s="191"/>
      <c r="C7" s="191"/>
      <c r="D7" s="191"/>
      <c r="E7" s="191"/>
      <c r="F7" s="191"/>
      <c r="G7" s="79"/>
      <c r="H7" s="191" t="s">
        <v>88</v>
      </c>
      <c r="I7" s="191"/>
      <c r="J7" s="191"/>
      <c r="K7" s="191"/>
      <c r="L7" s="191"/>
      <c r="M7" s="191"/>
      <c r="N7" s="15">
        <v>35246</v>
      </c>
      <c r="O7" s="80" t="s">
        <v>15</v>
      </c>
      <c r="P7" s="65" t="s">
        <v>15</v>
      </c>
      <c r="Q7" s="65" t="s">
        <v>15</v>
      </c>
      <c r="R7" s="66" t="s">
        <v>15</v>
      </c>
      <c r="S7" s="64">
        <v>62.240480745921502</v>
      </c>
      <c r="T7" s="18">
        <v>70.241370007906397</v>
      </c>
      <c r="U7" s="18">
        <v>67.965401611868998</v>
      </c>
      <c r="V7" s="67">
        <v>62.966648662483898</v>
      </c>
    </row>
    <row r="8" spans="1:22" x14ac:dyDescent="0.25">
      <c r="A8" s="191" t="s">
        <v>74</v>
      </c>
      <c r="B8" s="191"/>
      <c r="C8" s="191"/>
      <c r="D8" s="191"/>
      <c r="E8" s="191"/>
      <c r="F8" s="191"/>
      <c r="H8" s="191" t="s">
        <v>74</v>
      </c>
      <c r="I8" s="191"/>
      <c r="J8" s="191"/>
      <c r="K8" s="191"/>
      <c r="L8" s="191"/>
      <c r="M8" s="191"/>
      <c r="N8" s="15">
        <v>35338</v>
      </c>
      <c r="O8" s="80" t="s">
        <v>15</v>
      </c>
      <c r="P8" s="65" t="s">
        <v>15</v>
      </c>
      <c r="Q8" s="65" t="s">
        <v>15</v>
      </c>
      <c r="R8" s="66" t="s">
        <v>15</v>
      </c>
      <c r="S8" s="64">
        <v>65.736252145568201</v>
      </c>
      <c r="T8" s="18">
        <v>71.721362152163607</v>
      </c>
      <c r="U8" s="18">
        <v>69.864832268589097</v>
      </c>
      <c r="V8" s="67">
        <v>64.077692187748696</v>
      </c>
    </row>
    <row r="9" spans="1:22" x14ac:dyDescent="0.25">
      <c r="N9" s="15">
        <v>35430</v>
      </c>
      <c r="O9" s="80" t="s">
        <v>15</v>
      </c>
      <c r="P9" s="65" t="s">
        <v>15</v>
      </c>
      <c r="Q9" s="65" t="s">
        <v>15</v>
      </c>
      <c r="R9" s="66" t="s">
        <v>15</v>
      </c>
      <c r="S9" s="64">
        <v>65.451392615711299</v>
      </c>
      <c r="T9" s="18">
        <v>70.441282310865901</v>
      </c>
      <c r="U9" s="18">
        <v>74.358690070485096</v>
      </c>
      <c r="V9" s="67">
        <v>65.119140219220199</v>
      </c>
    </row>
    <row r="10" spans="1:22" x14ac:dyDescent="0.25">
      <c r="N10" s="15">
        <v>35520</v>
      </c>
      <c r="O10" s="80" t="s">
        <v>15</v>
      </c>
      <c r="P10" s="65" t="s">
        <v>15</v>
      </c>
      <c r="Q10" s="65" t="s">
        <v>15</v>
      </c>
      <c r="R10" s="66" t="s">
        <v>15</v>
      </c>
      <c r="S10" s="64">
        <v>65.957159412229402</v>
      </c>
      <c r="T10" s="18">
        <v>70.291626761055497</v>
      </c>
      <c r="U10" s="18">
        <v>76.466736261939602</v>
      </c>
      <c r="V10" s="67">
        <v>67.669233743356401</v>
      </c>
    </row>
    <row r="11" spans="1:22" x14ac:dyDescent="0.25">
      <c r="N11" s="15">
        <v>35611</v>
      </c>
      <c r="O11" s="80" t="s">
        <v>15</v>
      </c>
      <c r="P11" s="65" t="s">
        <v>15</v>
      </c>
      <c r="Q11" s="65" t="s">
        <v>15</v>
      </c>
      <c r="R11" s="66" t="s">
        <v>15</v>
      </c>
      <c r="S11" s="64">
        <v>69.871438770989201</v>
      </c>
      <c r="T11" s="18">
        <v>73.010026146217996</v>
      </c>
      <c r="U11" s="18">
        <v>76.984293166322701</v>
      </c>
      <c r="V11" s="67">
        <v>70.968636872909599</v>
      </c>
    </row>
    <row r="12" spans="1:22" x14ac:dyDescent="0.25">
      <c r="N12" s="15">
        <v>35703</v>
      </c>
      <c r="O12" s="80" t="s">
        <v>15</v>
      </c>
      <c r="P12" s="65" t="s">
        <v>15</v>
      </c>
      <c r="Q12" s="65" t="s">
        <v>15</v>
      </c>
      <c r="R12" s="66" t="s">
        <v>15</v>
      </c>
      <c r="S12" s="64">
        <v>74.911260634302295</v>
      </c>
      <c r="T12" s="18">
        <v>77.051356709129607</v>
      </c>
      <c r="U12" s="18">
        <v>79.256045791108903</v>
      </c>
      <c r="V12" s="67">
        <v>72.504717580421797</v>
      </c>
    </row>
    <row r="13" spans="1:22" x14ac:dyDescent="0.25">
      <c r="N13" s="15">
        <v>35795</v>
      </c>
      <c r="O13" s="80" t="s">
        <v>15</v>
      </c>
      <c r="P13" s="65" t="s">
        <v>15</v>
      </c>
      <c r="Q13" s="65" t="s">
        <v>15</v>
      </c>
      <c r="R13" s="66" t="s">
        <v>15</v>
      </c>
      <c r="S13" s="64">
        <v>77.353516573838107</v>
      </c>
      <c r="T13" s="18">
        <v>79.166927355214398</v>
      </c>
      <c r="U13" s="18">
        <v>82.124646020755904</v>
      </c>
      <c r="V13" s="67">
        <v>73.227540147940005</v>
      </c>
    </row>
    <row r="14" spans="1:22" x14ac:dyDescent="0.25">
      <c r="N14" s="15">
        <v>35885</v>
      </c>
      <c r="O14" s="80" t="s">
        <v>15</v>
      </c>
      <c r="P14" s="65" t="s">
        <v>15</v>
      </c>
      <c r="Q14" s="65" t="s">
        <v>15</v>
      </c>
      <c r="R14" s="66" t="s">
        <v>15</v>
      </c>
      <c r="S14" s="64">
        <v>77.737804287471405</v>
      </c>
      <c r="T14" s="18">
        <v>79.362500629880202</v>
      </c>
      <c r="U14" s="18">
        <v>83.539541367148502</v>
      </c>
      <c r="V14" s="67">
        <v>74.852149453164103</v>
      </c>
    </row>
    <row r="15" spans="1:22" x14ac:dyDescent="0.25">
      <c r="N15" s="15">
        <v>35976</v>
      </c>
      <c r="O15" s="80" t="s">
        <v>15</v>
      </c>
      <c r="P15" s="65" t="s">
        <v>15</v>
      </c>
      <c r="Q15" s="65" t="s">
        <v>15</v>
      </c>
      <c r="R15" s="66" t="s">
        <v>15</v>
      </c>
      <c r="S15" s="64">
        <v>78.389938111964796</v>
      </c>
      <c r="T15" s="18">
        <v>79.645430914670101</v>
      </c>
      <c r="U15" s="18">
        <v>84.690893479006107</v>
      </c>
      <c r="V15" s="67">
        <v>77.382667059670894</v>
      </c>
    </row>
    <row r="16" spans="1:22" x14ac:dyDescent="0.25">
      <c r="N16" s="15">
        <v>36068</v>
      </c>
      <c r="O16" s="80" t="s">
        <v>15</v>
      </c>
      <c r="P16" s="65" t="s">
        <v>15</v>
      </c>
      <c r="Q16" s="65" t="s">
        <v>15</v>
      </c>
      <c r="R16" s="66" t="s">
        <v>15</v>
      </c>
      <c r="S16" s="64">
        <v>80.301331386774606</v>
      </c>
      <c r="T16" s="18">
        <v>81.332857583352805</v>
      </c>
      <c r="U16" s="18">
        <v>84.998830288759507</v>
      </c>
      <c r="V16" s="67">
        <v>79.972935995749395</v>
      </c>
    </row>
    <row r="17" spans="1:22" x14ac:dyDescent="0.25">
      <c r="N17" s="15">
        <v>36160</v>
      </c>
      <c r="O17" s="80" t="s">
        <v>15</v>
      </c>
      <c r="P17" s="65" t="s">
        <v>15</v>
      </c>
      <c r="Q17" s="65" t="s">
        <v>15</v>
      </c>
      <c r="R17" s="66" t="s">
        <v>15</v>
      </c>
      <c r="S17" s="64">
        <v>82.761987590501903</v>
      </c>
      <c r="T17" s="18">
        <v>84.070191174973502</v>
      </c>
      <c r="U17" s="18">
        <v>85.578834505796706</v>
      </c>
      <c r="V17" s="67">
        <v>82.184653931764402</v>
      </c>
    </row>
    <row r="18" spans="1:22" x14ac:dyDescent="0.25">
      <c r="N18" s="15">
        <v>36250</v>
      </c>
      <c r="O18" s="80" t="s">
        <v>15</v>
      </c>
      <c r="P18" s="65" t="s">
        <v>15</v>
      </c>
      <c r="Q18" s="65" t="s">
        <v>15</v>
      </c>
      <c r="R18" s="66" t="s">
        <v>15</v>
      </c>
      <c r="S18" s="64">
        <v>85.498834016305196</v>
      </c>
      <c r="T18" s="18">
        <v>86.863561445166994</v>
      </c>
      <c r="U18" s="18">
        <v>87.892606146653705</v>
      </c>
      <c r="V18" s="67">
        <v>84.706020511967097</v>
      </c>
    </row>
    <row r="19" spans="1:22" x14ac:dyDescent="0.25">
      <c r="N19" s="15">
        <v>36341</v>
      </c>
      <c r="O19" s="80" t="s">
        <v>15</v>
      </c>
      <c r="P19" s="65" t="s">
        <v>15</v>
      </c>
      <c r="Q19" s="65" t="s">
        <v>15</v>
      </c>
      <c r="R19" s="66" t="s">
        <v>15</v>
      </c>
      <c r="S19" s="64">
        <v>89.258515273562097</v>
      </c>
      <c r="T19" s="18">
        <v>87.9638827893545</v>
      </c>
      <c r="U19" s="18">
        <v>91.130223894290495</v>
      </c>
      <c r="V19" s="67">
        <v>86.924613141392797</v>
      </c>
    </row>
    <row r="20" spans="1:22" x14ac:dyDescent="0.25">
      <c r="N20" s="15">
        <v>36433</v>
      </c>
      <c r="O20" s="80" t="s">
        <v>15</v>
      </c>
      <c r="P20" s="65" t="s">
        <v>15</v>
      </c>
      <c r="Q20" s="65" t="s">
        <v>15</v>
      </c>
      <c r="R20" s="66" t="s">
        <v>15</v>
      </c>
      <c r="S20" s="64">
        <v>90.694833924532702</v>
      </c>
      <c r="T20" s="18">
        <v>88.302605280934998</v>
      </c>
      <c r="U20" s="18">
        <v>93.727094502631104</v>
      </c>
      <c r="V20" s="67">
        <v>88.7554646051817</v>
      </c>
    </row>
    <row r="21" spans="1:22" x14ac:dyDescent="0.25">
      <c r="N21" s="15">
        <v>36525</v>
      </c>
      <c r="O21" s="80" t="s">
        <v>15</v>
      </c>
      <c r="P21" s="65" t="s">
        <v>15</v>
      </c>
      <c r="Q21" s="65" t="s">
        <v>15</v>
      </c>
      <c r="R21" s="66" t="s">
        <v>15</v>
      </c>
      <c r="S21" s="64">
        <v>90.516457579871997</v>
      </c>
      <c r="T21" s="18">
        <v>90.772128355655298</v>
      </c>
      <c r="U21" s="18">
        <v>94.9334291938181</v>
      </c>
      <c r="V21" s="67">
        <v>91.277305077225407</v>
      </c>
    </row>
    <row r="22" spans="1:22" x14ac:dyDescent="0.25">
      <c r="N22" s="15">
        <v>36616</v>
      </c>
      <c r="O22" s="80">
        <v>85.167219340878304</v>
      </c>
      <c r="P22" s="65">
        <v>90.417507257984994</v>
      </c>
      <c r="Q22" s="65">
        <v>89.133455743618796</v>
      </c>
      <c r="R22" s="66">
        <v>93.008287337661102</v>
      </c>
      <c r="S22" s="64">
        <v>93.091428200239406</v>
      </c>
      <c r="T22" s="18">
        <v>94.628813881160994</v>
      </c>
      <c r="U22" s="18">
        <v>96.3075624650875</v>
      </c>
      <c r="V22" s="67">
        <v>95.719451829720796</v>
      </c>
    </row>
    <row r="23" spans="1:22" x14ac:dyDescent="0.25">
      <c r="N23" s="15">
        <v>36707</v>
      </c>
      <c r="O23" s="80">
        <v>93.244480066957806</v>
      </c>
      <c r="P23" s="65">
        <v>103.884579863954</v>
      </c>
      <c r="Q23" s="65">
        <v>99.331524675375306</v>
      </c>
      <c r="R23" s="66">
        <v>99.168122093402701</v>
      </c>
      <c r="S23" s="64">
        <v>98.322662186914002</v>
      </c>
      <c r="T23" s="18">
        <v>98.302482455979202</v>
      </c>
      <c r="U23" s="18">
        <v>98.453683519706402</v>
      </c>
      <c r="V23" s="67">
        <v>100.377828082056</v>
      </c>
    </row>
    <row r="24" spans="1:22" x14ac:dyDescent="0.25">
      <c r="N24" s="15">
        <v>36799</v>
      </c>
      <c r="O24" s="80">
        <v>98.054595162856501</v>
      </c>
      <c r="P24" s="65">
        <v>96.384756906244306</v>
      </c>
      <c r="Q24" s="65">
        <v>98.049456825679599</v>
      </c>
      <c r="R24" s="66">
        <v>100.91723146302</v>
      </c>
      <c r="S24" s="64">
        <v>100.98843951880799</v>
      </c>
      <c r="T24" s="18">
        <v>99.772295712805104</v>
      </c>
      <c r="U24" s="18">
        <v>99.412683874542907</v>
      </c>
      <c r="V24" s="67">
        <v>100.478987603172</v>
      </c>
    </row>
    <row r="25" spans="1:22" x14ac:dyDescent="0.25">
      <c r="N25" s="15">
        <v>36891</v>
      </c>
      <c r="O25" s="80">
        <v>100</v>
      </c>
      <c r="P25" s="65">
        <v>100</v>
      </c>
      <c r="Q25" s="65">
        <v>100</v>
      </c>
      <c r="R25" s="66">
        <v>100</v>
      </c>
      <c r="S25" s="64">
        <v>100</v>
      </c>
      <c r="T25" s="18">
        <v>100</v>
      </c>
      <c r="U25" s="18">
        <v>100</v>
      </c>
      <c r="V25" s="67">
        <v>100</v>
      </c>
    </row>
    <row r="26" spans="1:22" x14ac:dyDescent="0.25">
      <c r="A26" s="191" t="s">
        <v>89</v>
      </c>
      <c r="B26" s="191"/>
      <c r="C26" s="191"/>
      <c r="D26" s="191"/>
      <c r="E26" s="191"/>
      <c r="F26" s="191"/>
      <c r="G26" s="79"/>
      <c r="H26" s="191" t="s">
        <v>90</v>
      </c>
      <c r="I26" s="191"/>
      <c r="J26" s="191"/>
      <c r="K26" s="191"/>
      <c r="L26" s="191"/>
      <c r="M26" s="191"/>
      <c r="N26" s="15">
        <v>36981</v>
      </c>
      <c r="O26" s="80">
        <v>94.475144765557999</v>
      </c>
      <c r="P26" s="65">
        <v>102.00695093839801</v>
      </c>
      <c r="Q26" s="65">
        <v>103.623891639045</v>
      </c>
      <c r="R26" s="66">
        <v>103.382408652758</v>
      </c>
      <c r="S26" s="64">
        <v>100.26508083038399</v>
      </c>
      <c r="T26" s="18">
        <v>101.51226038885</v>
      </c>
      <c r="U26" s="18">
        <v>102.233414632798</v>
      </c>
      <c r="V26" s="67">
        <v>104.254701817887</v>
      </c>
    </row>
    <row r="27" spans="1:22" x14ac:dyDescent="0.25">
      <c r="A27" s="191" t="s">
        <v>74</v>
      </c>
      <c r="B27" s="191"/>
      <c r="C27" s="191"/>
      <c r="D27" s="191"/>
      <c r="E27" s="191"/>
      <c r="F27" s="191"/>
      <c r="H27" s="191" t="s">
        <v>74</v>
      </c>
      <c r="I27" s="191"/>
      <c r="J27" s="191"/>
      <c r="K27" s="191"/>
      <c r="L27" s="191"/>
      <c r="M27" s="191"/>
      <c r="N27" s="15">
        <v>37072</v>
      </c>
      <c r="O27" s="80">
        <v>99.387890344231906</v>
      </c>
      <c r="P27" s="65">
        <v>108.445541702833</v>
      </c>
      <c r="Q27" s="65">
        <v>101.637110418313</v>
      </c>
      <c r="R27" s="66">
        <v>111.85741085436899</v>
      </c>
      <c r="S27" s="64">
        <v>102.540957739806</v>
      </c>
      <c r="T27" s="18">
        <v>102.921724609523</v>
      </c>
      <c r="U27" s="18">
        <v>105.478809867522</v>
      </c>
      <c r="V27" s="67">
        <v>110.063753597085</v>
      </c>
    </row>
    <row r="28" spans="1:22" x14ac:dyDescent="0.25">
      <c r="N28" s="15">
        <v>37164</v>
      </c>
      <c r="O28" s="80">
        <v>99.902851455777395</v>
      </c>
      <c r="P28" s="65">
        <v>103.050419920707</v>
      </c>
      <c r="Q28" s="65">
        <v>105.233328140449</v>
      </c>
      <c r="R28" s="66">
        <v>114.03595999404899</v>
      </c>
      <c r="S28" s="64">
        <v>103.317793828619</v>
      </c>
      <c r="T28" s="18">
        <v>102.761894823989</v>
      </c>
      <c r="U28" s="18">
        <v>107.684205306672</v>
      </c>
      <c r="V28" s="67">
        <v>112.60118025006101</v>
      </c>
    </row>
    <row r="29" spans="1:22" x14ac:dyDescent="0.25">
      <c r="N29" s="15">
        <v>37256</v>
      </c>
      <c r="O29" s="80">
        <v>96.336111856864804</v>
      </c>
      <c r="P29" s="65">
        <v>102.847580529753</v>
      </c>
      <c r="Q29" s="65">
        <v>103.48735831447701</v>
      </c>
      <c r="R29" s="66">
        <v>113.884833230319</v>
      </c>
      <c r="S29" s="64">
        <v>102.608198095878</v>
      </c>
      <c r="T29" s="18">
        <v>102.739949225289</v>
      </c>
      <c r="U29" s="18">
        <v>108.57038143539199</v>
      </c>
      <c r="V29" s="67">
        <v>113.60355579029</v>
      </c>
    </row>
    <row r="30" spans="1:22" x14ac:dyDescent="0.25">
      <c r="N30" s="15">
        <v>37346</v>
      </c>
      <c r="O30" s="80">
        <v>97.867362957861204</v>
      </c>
      <c r="P30" s="65">
        <v>109.16590091434</v>
      </c>
      <c r="Q30" s="65">
        <v>113.544474855364</v>
      </c>
      <c r="R30" s="66">
        <v>121.424434249382</v>
      </c>
      <c r="S30" s="64">
        <v>103.605305145248</v>
      </c>
      <c r="T30" s="18">
        <v>103.944650684669</v>
      </c>
      <c r="U30" s="18">
        <v>109.86382917910601</v>
      </c>
      <c r="V30" s="67">
        <v>117.121023759265</v>
      </c>
    </row>
    <row r="31" spans="1:22" x14ac:dyDescent="0.25">
      <c r="N31" s="15">
        <v>37437</v>
      </c>
      <c r="O31" s="80">
        <v>100.918899864834</v>
      </c>
      <c r="P31" s="65">
        <v>106.871406184107</v>
      </c>
      <c r="Q31" s="65">
        <v>113.309448569845</v>
      </c>
      <c r="R31" s="66">
        <v>127.804285595303</v>
      </c>
      <c r="S31" s="64">
        <v>106.279029959624</v>
      </c>
      <c r="T31" s="18">
        <v>106.951455680108</v>
      </c>
      <c r="U31" s="18">
        <v>112.601529322754</v>
      </c>
      <c r="V31" s="67">
        <v>122.342224802548</v>
      </c>
    </row>
    <row r="32" spans="1:22" x14ac:dyDescent="0.25">
      <c r="N32" s="15">
        <v>37529</v>
      </c>
      <c r="O32" s="80">
        <v>105.848176884745</v>
      </c>
      <c r="P32" s="65">
        <v>110.832266315203</v>
      </c>
      <c r="Q32" s="65">
        <v>119.71959104526</v>
      </c>
      <c r="R32" s="66">
        <v>132.20742067095799</v>
      </c>
      <c r="S32" s="64">
        <v>108.596496748001</v>
      </c>
      <c r="T32" s="18">
        <v>110.695729488079</v>
      </c>
      <c r="U32" s="18">
        <v>116.97276250877201</v>
      </c>
      <c r="V32" s="67">
        <v>127.454232686309</v>
      </c>
    </row>
    <row r="33" spans="1:22" x14ac:dyDescent="0.25">
      <c r="N33" s="15">
        <v>37621</v>
      </c>
      <c r="O33" s="80">
        <v>110.014360183452</v>
      </c>
      <c r="P33" s="65">
        <v>116.79662182049501</v>
      </c>
      <c r="Q33" s="65">
        <v>124.991859473636</v>
      </c>
      <c r="R33" s="66">
        <v>140.63795282588299</v>
      </c>
      <c r="S33" s="64">
        <v>109.910312925223</v>
      </c>
      <c r="T33" s="18">
        <v>112.07032085674101</v>
      </c>
      <c r="U33" s="18">
        <v>121.02226252046999</v>
      </c>
      <c r="V33" s="67">
        <v>131.36711333477001</v>
      </c>
    </row>
    <row r="34" spans="1:22" x14ac:dyDescent="0.25">
      <c r="N34" s="15">
        <v>37711</v>
      </c>
      <c r="O34" s="80">
        <v>105.341031685178</v>
      </c>
      <c r="P34" s="65">
        <v>116.67368686278</v>
      </c>
      <c r="Q34" s="65">
        <v>124.49523959534901</v>
      </c>
      <c r="R34" s="66">
        <v>142.580311189925</v>
      </c>
      <c r="S34" s="64">
        <v>112.60806633185</v>
      </c>
      <c r="T34" s="18">
        <v>112.230679380627</v>
      </c>
      <c r="U34" s="18">
        <v>124.90843615200301</v>
      </c>
      <c r="V34" s="67">
        <v>135.71939232700899</v>
      </c>
    </row>
    <row r="35" spans="1:22" x14ac:dyDescent="0.25">
      <c r="N35" s="15">
        <v>37802</v>
      </c>
      <c r="O35" s="80">
        <v>120.364004643112</v>
      </c>
      <c r="P35" s="65">
        <v>119.52502191529</v>
      </c>
      <c r="Q35" s="65">
        <v>135.82726257136801</v>
      </c>
      <c r="R35" s="66">
        <v>152.43040256991799</v>
      </c>
      <c r="S35" s="64">
        <v>116.245842823283</v>
      </c>
      <c r="T35" s="18">
        <v>113.582551183692</v>
      </c>
      <c r="U35" s="18">
        <v>128.736966580608</v>
      </c>
      <c r="V35" s="67">
        <v>140.72787400026201</v>
      </c>
    </row>
    <row r="36" spans="1:22" x14ac:dyDescent="0.25">
      <c r="N36" s="15">
        <v>37894</v>
      </c>
      <c r="O36" s="80">
        <v>114.70673732701501</v>
      </c>
      <c r="P36" s="65">
        <v>115.649586908682</v>
      </c>
      <c r="Q36" s="65">
        <v>145.02164742215601</v>
      </c>
      <c r="R36" s="66">
        <v>161.25186354590099</v>
      </c>
      <c r="S36" s="64">
        <v>118.471114056823</v>
      </c>
      <c r="T36" s="18">
        <v>116.61268759177101</v>
      </c>
      <c r="U36" s="18">
        <v>132.62825889579801</v>
      </c>
      <c r="V36" s="67">
        <v>143.734368032774</v>
      </c>
    </row>
    <row r="37" spans="1:22" x14ac:dyDescent="0.25">
      <c r="N37" s="15">
        <v>37986</v>
      </c>
      <c r="O37" s="80">
        <v>122.573070076075</v>
      </c>
      <c r="P37" s="65">
        <v>126.368958494832</v>
      </c>
      <c r="Q37" s="65">
        <v>145.84691596424199</v>
      </c>
      <c r="R37" s="66">
        <v>161.355168425757</v>
      </c>
      <c r="S37" s="64">
        <v>120.725838857394</v>
      </c>
      <c r="T37" s="18">
        <v>120.57110519793601</v>
      </c>
      <c r="U37" s="18">
        <v>138.14396333270199</v>
      </c>
      <c r="V37" s="67">
        <v>146.725034678074</v>
      </c>
    </row>
    <row r="38" spans="1:22" x14ac:dyDescent="0.25">
      <c r="N38" s="15">
        <v>38077</v>
      </c>
      <c r="O38" s="80">
        <v>133.51889860737299</v>
      </c>
      <c r="P38" s="65">
        <v>128.42319818498899</v>
      </c>
      <c r="Q38" s="65">
        <v>153.78536929998</v>
      </c>
      <c r="R38" s="66">
        <v>170.575975319935</v>
      </c>
      <c r="S38" s="64">
        <v>125.080282070282</v>
      </c>
      <c r="T38" s="18">
        <v>126.824608609207</v>
      </c>
      <c r="U38" s="18">
        <v>145.34686665573699</v>
      </c>
      <c r="V38" s="67">
        <v>153.78321270782899</v>
      </c>
    </row>
    <row r="39" spans="1:22" x14ac:dyDescent="0.25">
      <c r="A39" s="74"/>
      <c r="N39" s="15">
        <v>38168</v>
      </c>
      <c r="O39" s="80">
        <v>125.74445835719899</v>
      </c>
      <c r="P39" s="65">
        <v>133.77257724399601</v>
      </c>
      <c r="Q39" s="65">
        <v>162.886003866035</v>
      </c>
      <c r="R39" s="66">
        <v>175.03496183046499</v>
      </c>
      <c r="S39" s="64">
        <v>129.909202532054</v>
      </c>
      <c r="T39" s="18">
        <v>133.93675769583999</v>
      </c>
      <c r="U39" s="18">
        <v>152.22826728752901</v>
      </c>
      <c r="V39" s="67">
        <v>162.727113522499</v>
      </c>
    </row>
    <row r="40" spans="1:22" ht="15.75" x14ac:dyDescent="0.25">
      <c r="A40" s="81" t="s">
        <v>41</v>
      </c>
      <c r="N40" s="15">
        <v>38260</v>
      </c>
      <c r="O40" s="80">
        <v>135.79088739835899</v>
      </c>
      <c r="P40" s="65">
        <v>139.46612170668399</v>
      </c>
      <c r="Q40" s="65">
        <v>168.389794956983</v>
      </c>
      <c r="R40" s="66">
        <v>185.20153489160799</v>
      </c>
      <c r="S40" s="64">
        <v>134.57012558884901</v>
      </c>
      <c r="T40" s="18">
        <v>135.22225362241701</v>
      </c>
      <c r="U40" s="18">
        <v>155.63489202436199</v>
      </c>
      <c r="V40" s="67">
        <v>166.92479835901901</v>
      </c>
    </row>
    <row r="41" spans="1:22" x14ac:dyDescent="0.25">
      <c r="N41" s="15">
        <v>38352</v>
      </c>
      <c r="O41" s="80">
        <v>140.045440616778</v>
      </c>
      <c r="P41" s="65">
        <v>139.90027250094801</v>
      </c>
      <c r="Q41" s="65">
        <v>172.38536395386299</v>
      </c>
      <c r="R41" s="66">
        <v>187.339171439388</v>
      </c>
      <c r="S41" s="64">
        <v>139.209942369163</v>
      </c>
      <c r="T41" s="18">
        <v>136.00761794114601</v>
      </c>
      <c r="U41" s="18">
        <v>159.32421387564801</v>
      </c>
      <c r="V41" s="67">
        <v>168.54242266157399</v>
      </c>
    </row>
    <row r="42" spans="1:22" x14ac:dyDescent="0.25">
      <c r="N42" s="15">
        <v>38442</v>
      </c>
      <c r="O42" s="80">
        <v>150.75201654587201</v>
      </c>
      <c r="P42" s="65">
        <v>147.35170042860599</v>
      </c>
      <c r="Q42" s="65">
        <v>187.77999441448301</v>
      </c>
      <c r="R42" s="66">
        <v>197.29885503293599</v>
      </c>
      <c r="S42" s="64">
        <v>144.417840905323</v>
      </c>
      <c r="T42" s="18">
        <v>143.853912540436</v>
      </c>
      <c r="U42" s="18">
        <v>169.698974875239</v>
      </c>
      <c r="V42" s="67">
        <v>174.448093599988</v>
      </c>
    </row>
    <row r="43" spans="1:22" x14ac:dyDescent="0.25">
      <c r="N43" s="15">
        <v>38533</v>
      </c>
      <c r="O43" s="80">
        <v>154.72319142692101</v>
      </c>
      <c r="P43" s="65">
        <v>152.44363442934699</v>
      </c>
      <c r="Q43" s="65">
        <v>199.95186895625699</v>
      </c>
      <c r="R43" s="66">
        <v>200.838096673656</v>
      </c>
      <c r="S43" s="64">
        <v>150.55469681301901</v>
      </c>
      <c r="T43" s="18">
        <v>153.055715136922</v>
      </c>
      <c r="U43" s="18">
        <v>182.24897911137401</v>
      </c>
      <c r="V43" s="67">
        <v>184.01359803370701</v>
      </c>
    </row>
    <row r="44" spans="1:22" x14ac:dyDescent="0.25">
      <c r="N44" s="15">
        <v>38625</v>
      </c>
      <c r="O44" s="80">
        <v>158.58052579193799</v>
      </c>
      <c r="P44" s="65">
        <v>152.795218559023</v>
      </c>
      <c r="Q44" s="65">
        <v>202.811539258452</v>
      </c>
      <c r="R44" s="66">
        <v>212.20098446463899</v>
      </c>
      <c r="S44" s="64">
        <v>155.50940715896499</v>
      </c>
      <c r="T44" s="18">
        <v>156.356025594442</v>
      </c>
      <c r="U44" s="18">
        <v>183.53198992442401</v>
      </c>
      <c r="V44" s="67">
        <v>189.985796877372</v>
      </c>
    </row>
    <row r="45" spans="1:22" x14ac:dyDescent="0.25">
      <c r="N45" s="15">
        <v>38717</v>
      </c>
      <c r="O45" s="80">
        <v>166.73014743307701</v>
      </c>
      <c r="P45" s="65">
        <v>164.19890289371099</v>
      </c>
      <c r="Q45" s="65">
        <v>200.99678606485099</v>
      </c>
      <c r="R45" s="66">
        <v>207.037193813637</v>
      </c>
      <c r="S45" s="64">
        <v>158.87100966105999</v>
      </c>
      <c r="T45" s="18">
        <v>158.292250147663</v>
      </c>
      <c r="U45" s="18">
        <v>181.56429455928199</v>
      </c>
      <c r="V45" s="67">
        <v>190.72955968425401</v>
      </c>
    </row>
    <row r="46" spans="1:22" x14ac:dyDescent="0.25">
      <c r="N46" s="15">
        <v>38807</v>
      </c>
      <c r="O46" s="80">
        <v>169.436956106862</v>
      </c>
      <c r="P46" s="65">
        <v>172.55656274244001</v>
      </c>
      <c r="Q46" s="65">
        <v>211.65817500902199</v>
      </c>
      <c r="R46" s="66">
        <v>222.28463411478401</v>
      </c>
      <c r="S46" s="64">
        <v>162.36574358370899</v>
      </c>
      <c r="T46" s="18">
        <v>163.13157794780599</v>
      </c>
      <c r="U46" s="18">
        <v>187.87310727003</v>
      </c>
      <c r="V46" s="67">
        <v>190.56761656080599</v>
      </c>
    </row>
    <row r="47" spans="1:22" x14ac:dyDescent="0.25">
      <c r="N47" s="15">
        <v>38898</v>
      </c>
      <c r="O47" s="80">
        <v>184.621853344877</v>
      </c>
      <c r="P47" s="65">
        <v>171.43867440743099</v>
      </c>
      <c r="Q47" s="65">
        <v>224.48428614975401</v>
      </c>
      <c r="R47" s="66">
        <v>214.92498435795201</v>
      </c>
      <c r="S47" s="64">
        <v>165.99948820009101</v>
      </c>
      <c r="T47" s="18">
        <v>167.826931572799</v>
      </c>
      <c r="U47" s="18">
        <v>193.33767259548799</v>
      </c>
      <c r="V47" s="67">
        <v>189.420200307004</v>
      </c>
    </row>
    <row r="48" spans="1:22" x14ac:dyDescent="0.25">
      <c r="N48" s="15">
        <v>38990</v>
      </c>
      <c r="O48" s="80">
        <v>174.53679638315199</v>
      </c>
      <c r="P48" s="65">
        <v>181.12285411203399</v>
      </c>
      <c r="Q48" s="65">
        <v>216.13861230300299</v>
      </c>
      <c r="R48" s="66">
        <v>214.09700751142</v>
      </c>
      <c r="S48" s="64">
        <v>166.166914587891</v>
      </c>
      <c r="T48" s="18">
        <v>171.10835647356799</v>
      </c>
      <c r="U48" s="18">
        <v>189.48756257319599</v>
      </c>
      <c r="V48" s="67">
        <v>186.90778071440801</v>
      </c>
    </row>
    <row r="49" spans="14:22" x14ac:dyDescent="0.25">
      <c r="N49" s="15">
        <v>39082</v>
      </c>
      <c r="O49" s="80">
        <v>189.31137233525499</v>
      </c>
      <c r="P49" s="65">
        <v>184.631584223288</v>
      </c>
      <c r="Q49" s="65">
        <v>218.141506817513</v>
      </c>
      <c r="R49" s="66">
        <v>213.888349461914</v>
      </c>
      <c r="S49" s="64">
        <v>164.96349910996099</v>
      </c>
      <c r="T49" s="18">
        <v>173.30547289847701</v>
      </c>
      <c r="U49" s="18">
        <v>187.29032167498801</v>
      </c>
      <c r="V49" s="67">
        <v>186.932192763144</v>
      </c>
    </row>
    <row r="50" spans="14:22" x14ac:dyDescent="0.25">
      <c r="N50" s="15">
        <v>39172</v>
      </c>
      <c r="O50" s="80">
        <v>185.02036154048301</v>
      </c>
      <c r="P50" s="65">
        <v>191.69129861073901</v>
      </c>
      <c r="Q50" s="65">
        <v>226.58539075514699</v>
      </c>
      <c r="R50" s="66">
        <v>217.36518519893301</v>
      </c>
      <c r="S50" s="64">
        <v>168.632624393892</v>
      </c>
      <c r="T50" s="18">
        <v>175.36709540052399</v>
      </c>
      <c r="U50" s="18">
        <v>194.17756536085599</v>
      </c>
      <c r="V50" s="67">
        <v>191.878483013839</v>
      </c>
    </row>
    <row r="51" spans="14:22" x14ac:dyDescent="0.25">
      <c r="N51" s="15">
        <v>39263</v>
      </c>
      <c r="O51" s="80">
        <v>200.27454236592499</v>
      </c>
      <c r="P51" s="65">
        <v>188.41451156539199</v>
      </c>
      <c r="Q51" s="65">
        <v>238.45775179831199</v>
      </c>
      <c r="R51" s="66">
        <v>228.59858067542399</v>
      </c>
      <c r="S51" s="64">
        <v>175.53917537541199</v>
      </c>
      <c r="T51" s="18">
        <v>178.110371467671</v>
      </c>
      <c r="U51" s="18">
        <v>199.45323330528001</v>
      </c>
      <c r="V51" s="67">
        <v>196.668074216267</v>
      </c>
    </row>
    <row r="52" spans="14:22" x14ac:dyDescent="0.25">
      <c r="N52" s="15">
        <v>39355</v>
      </c>
      <c r="O52" s="80">
        <v>194.37711090435599</v>
      </c>
      <c r="P52" s="65">
        <v>185.94305049350501</v>
      </c>
      <c r="Q52" s="65">
        <v>242.74285327354499</v>
      </c>
      <c r="R52" s="66">
        <v>233.077007563113</v>
      </c>
      <c r="S52" s="64">
        <v>173.35717796703801</v>
      </c>
      <c r="T52" s="18">
        <v>178.62511784474501</v>
      </c>
      <c r="U52" s="18">
        <v>194.21733674792901</v>
      </c>
      <c r="V52" s="67">
        <v>190.212341023726</v>
      </c>
    </row>
    <row r="53" spans="14:22" x14ac:dyDescent="0.25">
      <c r="N53" s="15">
        <v>39447</v>
      </c>
      <c r="O53" s="80">
        <v>189.78080235115499</v>
      </c>
      <c r="P53" s="65">
        <v>200.253575120753</v>
      </c>
      <c r="Q53" s="65">
        <v>226.65651837723101</v>
      </c>
      <c r="R53" s="66">
        <v>219.04066833137401</v>
      </c>
      <c r="S53" s="64">
        <v>165.99136080134201</v>
      </c>
      <c r="T53" s="18">
        <v>175.725242594289</v>
      </c>
      <c r="U53" s="18">
        <v>186.92034757991999</v>
      </c>
      <c r="V53" s="67">
        <v>180.039733571336</v>
      </c>
    </row>
    <row r="54" spans="14:22" x14ac:dyDescent="0.25">
      <c r="N54" s="15">
        <v>39538</v>
      </c>
      <c r="O54" s="80">
        <v>187.28466121725199</v>
      </c>
      <c r="P54" s="65">
        <v>191.57004418195999</v>
      </c>
      <c r="Q54" s="65">
        <v>226.211418575945</v>
      </c>
      <c r="R54" s="66">
        <v>214.211299745708</v>
      </c>
      <c r="S54" s="64">
        <v>163.62387464007699</v>
      </c>
      <c r="T54" s="18">
        <v>172.71334267271499</v>
      </c>
      <c r="U54" s="18">
        <v>184.39922764088001</v>
      </c>
      <c r="V54" s="67">
        <v>176.27341549627599</v>
      </c>
    </row>
    <row r="55" spans="14:22" x14ac:dyDescent="0.25">
      <c r="N55" s="15">
        <v>39629</v>
      </c>
      <c r="O55" s="80">
        <v>190.003450891477</v>
      </c>
      <c r="P55" s="65">
        <v>188.673046450828</v>
      </c>
      <c r="Q55" s="65">
        <v>231.93396911763901</v>
      </c>
      <c r="R55" s="66">
        <v>209.29935359008201</v>
      </c>
      <c r="S55" s="64">
        <v>162.682210765185</v>
      </c>
      <c r="T55" s="18">
        <v>171.64498094286901</v>
      </c>
      <c r="U55" s="18">
        <v>181.621343268201</v>
      </c>
      <c r="V55" s="67">
        <v>174.316687115153</v>
      </c>
    </row>
    <row r="56" spans="14:22" x14ac:dyDescent="0.25">
      <c r="N56" s="15">
        <v>39721</v>
      </c>
      <c r="O56" s="80">
        <v>196.142598828997</v>
      </c>
      <c r="P56" s="65">
        <v>192.91635861471599</v>
      </c>
      <c r="Q56" s="65">
        <v>210.79364538438799</v>
      </c>
      <c r="R56" s="66">
        <v>212.60106015239401</v>
      </c>
      <c r="S56" s="64">
        <v>154.23516445092901</v>
      </c>
      <c r="T56" s="18">
        <v>165.41730548779901</v>
      </c>
      <c r="U56" s="18">
        <v>169.36691289579301</v>
      </c>
      <c r="V56" s="67">
        <v>165.98544981586701</v>
      </c>
    </row>
    <row r="57" spans="14:22" x14ac:dyDescent="0.25">
      <c r="N57" s="15">
        <v>39813</v>
      </c>
      <c r="O57" s="80">
        <v>172.24551921163101</v>
      </c>
      <c r="P57" s="65">
        <v>171.45354480602799</v>
      </c>
      <c r="Q57" s="65">
        <v>222.28633981388299</v>
      </c>
      <c r="R57" s="66">
        <v>212.918400287689</v>
      </c>
      <c r="S57" s="64">
        <v>142.312264881728</v>
      </c>
      <c r="T57" s="18">
        <v>154.326932080321</v>
      </c>
      <c r="U57" s="18">
        <v>156.810170763169</v>
      </c>
      <c r="V57" s="67">
        <v>156.274173649299</v>
      </c>
    </row>
    <row r="58" spans="14:22" x14ac:dyDescent="0.25">
      <c r="N58" s="15">
        <v>39903</v>
      </c>
      <c r="O58" s="80">
        <v>153.17296783233499</v>
      </c>
      <c r="P58" s="65">
        <v>157.35338397728199</v>
      </c>
      <c r="Q58" s="65">
        <v>197.406478949318</v>
      </c>
      <c r="R58" s="66">
        <v>197.68952754856701</v>
      </c>
      <c r="S58" s="64">
        <v>131.60521678165199</v>
      </c>
      <c r="T58" s="18">
        <v>143.21396128506399</v>
      </c>
      <c r="U58" s="18">
        <v>151.718756263362</v>
      </c>
      <c r="V58" s="67">
        <v>148.50995091659101</v>
      </c>
    </row>
    <row r="59" spans="14:22" x14ac:dyDescent="0.25">
      <c r="N59" s="15">
        <v>39994</v>
      </c>
      <c r="O59" s="80">
        <v>146.133202259912</v>
      </c>
      <c r="P59" s="65">
        <v>153.37335132313399</v>
      </c>
      <c r="Q59" s="65">
        <v>197.740207296585</v>
      </c>
      <c r="R59" s="66">
        <v>191.92713752474199</v>
      </c>
      <c r="S59" s="64">
        <v>122.092981924071</v>
      </c>
      <c r="T59" s="18">
        <v>135.985225967801</v>
      </c>
      <c r="U59" s="18">
        <v>148.53170257719901</v>
      </c>
      <c r="V59" s="67">
        <v>137.86601049464599</v>
      </c>
    </row>
    <row r="60" spans="14:22" x14ac:dyDescent="0.25">
      <c r="N60" s="15">
        <v>40086</v>
      </c>
      <c r="O60" s="80">
        <v>137.86738408429599</v>
      </c>
      <c r="P60" s="65">
        <v>140.60827200793699</v>
      </c>
      <c r="Q60" s="65">
        <v>184.978134000426</v>
      </c>
      <c r="R60" s="66">
        <v>178.31426268868299</v>
      </c>
      <c r="S60" s="64">
        <v>120.76690957415499</v>
      </c>
      <c r="T60" s="18">
        <v>133.15230604588001</v>
      </c>
      <c r="U60" s="18">
        <v>145.12067351532801</v>
      </c>
      <c r="V60" s="67">
        <v>129.052175850575</v>
      </c>
    </row>
    <row r="61" spans="14:22" x14ac:dyDescent="0.25">
      <c r="N61" s="15">
        <v>40178</v>
      </c>
      <c r="O61" s="80">
        <v>128.903254547968</v>
      </c>
      <c r="P61" s="65">
        <v>136.58881842464899</v>
      </c>
      <c r="Q61" s="65">
        <v>173.83061440224901</v>
      </c>
      <c r="R61" s="66">
        <v>162.54113980863701</v>
      </c>
      <c r="S61" s="64">
        <v>122.440318043711</v>
      </c>
      <c r="T61" s="18">
        <v>129.786485187149</v>
      </c>
      <c r="U61" s="18">
        <v>141.23218073984401</v>
      </c>
      <c r="V61" s="67">
        <v>126.11031454453401</v>
      </c>
    </row>
    <row r="62" spans="14:22" x14ac:dyDescent="0.25">
      <c r="N62" s="15">
        <v>40268</v>
      </c>
      <c r="O62" s="80">
        <v>144.821401991014</v>
      </c>
      <c r="P62" s="65">
        <v>129.192799079271</v>
      </c>
      <c r="Q62" s="65">
        <v>187.69796127813299</v>
      </c>
      <c r="R62" s="66">
        <v>174.64710943918001</v>
      </c>
      <c r="S62" s="64">
        <v>118.721766313792</v>
      </c>
      <c r="T62" s="18">
        <v>127.69674217587701</v>
      </c>
      <c r="U62" s="18">
        <v>137.17074402798201</v>
      </c>
      <c r="V62" s="67">
        <v>126.48915290705899</v>
      </c>
    </row>
    <row r="63" spans="14:22" x14ac:dyDescent="0.25">
      <c r="N63" s="15">
        <v>40359</v>
      </c>
      <c r="O63" s="80">
        <v>135.008631925684</v>
      </c>
      <c r="P63" s="65">
        <v>138.36612981694401</v>
      </c>
      <c r="Q63" s="65">
        <v>157.56541673212399</v>
      </c>
      <c r="R63" s="66">
        <v>164.236862253189</v>
      </c>
      <c r="S63" s="64">
        <v>113.495359942802</v>
      </c>
      <c r="T63" s="18">
        <v>128.867189618477</v>
      </c>
      <c r="U63" s="18">
        <v>132.53150656689701</v>
      </c>
      <c r="V63" s="67">
        <v>125.361466344373</v>
      </c>
    </row>
    <row r="64" spans="14:22" x14ac:dyDescent="0.25">
      <c r="N64" s="15">
        <v>40451</v>
      </c>
      <c r="O64" s="80">
        <v>131.467226059024</v>
      </c>
      <c r="P64" s="65">
        <v>119.455446083034</v>
      </c>
      <c r="Q64" s="65">
        <v>168.64986160640001</v>
      </c>
      <c r="R64" s="66">
        <v>175.954478877035</v>
      </c>
      <c r="S64" s="64">
        <v>111.13321838194599</v>
      </c>
      <c r="T64" s="18">
        <v>125.14003463525999</v>
      </c>
      <c r="U64" s="18">
        <v>132.37496810220301</v>
      </c>
      <c r="V64" s="67">
        <v>125.783387504233</v>
      </c>
    </row>
    <row r="65" spans="14:22" x14ac:dyDescent="0.25">
      <c r="N65" s="15">
        <v>40543</v>
      </c>
      <c r="O65" s="80">
        <v>138.577526340616</v>
      </c>
      <c r="P65" s="65">
        <v>136.20173164233799</v>
      </c>
      <c r="Q65" s="65">
        <v>175.19048850539099</v>
      </c>
      <c r="R65" s="66">
        <v>182.061477540135</v>
      </c>
      <c r="S65" s="64">
        <v>109.19309120542</v>
      </c>
      <c r="T65" s="18">
        <v>118.225509615673</v>
      </c>
      <c r="U65" s="18">
        <v>133.897641916076</v>
      </c>
      <c r="V65" s="67">
        <v>128.74963447269599</v>
      </c>
    </row>
    <row r="66" spans="14:22" x14ac:dyDescent="0.25">
      <c r="N66" s="15">
        <v>40633</v>
      </c>
      <c r="O66" s="80">
        <v>129.993334256906</v>
      </c>
      <c r="P66" s="65">
        <v>120.70947111005501</v>
      </c>
      <c r="Q66" s="65">
        <v>179.229124558292</v>
      </c>
      <c r="R66" s="66">
        <v>173.28669207014499</v>
      </c>
      <c r="S66" s="64">
        <v>107.178216710716</v>
      </c>
      <c r="T66" s="18">
        <v>118.130726278621</v>
      </c>
      <c r="U66" s="18">
        <v>131.918076681972</v>
      </c>
      <c r="V66" s="67">
        <v>132.224953091738</v>
      </c>
    </row>
    <row r="67" spans="14:22" x14ac:dyDescent="0.25">
      <c r="N67" s="15">
        <v>40724</v>
      </c>
      <c r="O67" s="80">
        <v>139.624243039492</v>
      </c>
      <c r="P67" s="65">
        <v>132.60938613677101</v>
      </c>
      <c r="Q67" s="65">
        <v>170.906006159622</v>
      </c>
      <c r="R67" s="66">
        <v>183.38493922537501</v>
      </c>
      <c r="S67" s="64">
        <v>108.58970124611</v>
      </c>
      <c r="T67" s="18">
        <v>123.053302175369</v>
      </c>
      <c r="U67" s="18">
        <v>129.73808944071899</v>
      </c>
      <c r="V67" s="67">
        <v>136.486567620617</v>
      </c>
    </row>
    <row r="68" spans="14:22" x14ac:dyDescent="0.25">
      <c r="N68" s="15">
        <v>40816</v>
      </c>
      <c r="O68" s="80">
        <v>136.71138936535201</v>
      </c>
      <c r="P68" s="65">
        <v>135.423436425826</v>
      </c>
      <c r="Q68" s="65">
        <v>175.55044027937399</v>
      </c>
      <c r="R68" s="66">
        <v>186.590312134887</v>
      </c>
      <c r="S68" s="64">
        <v>110.346917013506</v>
      </c>
      <c r="T68" s="18">
        <v>122.76399649600999</v>
      </c>
      <c r="U68" s="18">
        <v>130.28392411323401</v>
      </c>
      <c r="V68" s="67">
        <v>140.593629873662</v>
      </c>
    </row>
    <row r="69" spans="14:22" x14ac:dyDescent="0.25">
      <c r="N69" s="15">
        <v>40908</v>
      </c>
      <c r="O69" s="80">
        <v>144.13581736509099</v>
      </c>
      <c r="P69" s="65">
        <v>124.819719198942</v>
      </c>
      <c r="Q69" s="65">
        <v>178.16163630461699</v>
      </c>
      <c r="R69" s="66">
        <v>193.461049816745</v>
      </c>
      <c r="S69" s="64">
        <v>109.145148233732</v>
      </c>
      <c r="T69" s="18">
        <v>118.594829092114</v>
      </c>
      <c r="U69" s="18">
        <v>131.33946963144999</v>
      </c>
      <c r="V69" s="67">
        <v>143.200136809725</v>
      </c>
    </row>
    <row r="70" spans="14:22" x14ac:dyDescent="0.25">
      <c r="N70" s="15">
        <v>40999</v>
      </c>
      <c r="O70" s="80">
        <v>129.87673239934699</v>
      </c>
      <c r="P70" s="65">
        <v>134.70798620283401</v>
      </c>
      <c r="Q70" s="65">
        <v>180.030997735944</v>
      </c>
      <c r="R70" s="66">
        <v>194.62036873062701</v>
      </c>
      <c r="S70" s="64">
        <v>107.593162061287</v>
      </c>
      <c r="T70" s="18">
        <v>118.32520807719099</v>
      </c>
      <c r="U70" s="18">
        <v>131.892235711832</v>
      </c>
      <c r="V70" s="67">
        <v>145.488129647813</v>
      </c>
    </row>
    <row r="71" spans="14:22" x14ac:dyDescent="0.25">
      <c r="N71" s="15">
        <v>41090</v>
      </c>
      <c r="O71" s="80">
        <v>153.42057342141399</v>
      </c>
      <c r="P71" s="65">
        <v>124.187594344796</v>
      </c>
      <c r="Q71" s="65">
        <v>191.94106648117801</v>
      </c>
      <c r="R71" s="66">
        <v>200.96281053999201</v>
      </c>
      <c r="S71" s="64">
        <v>107.64705929256</v>
      </c>
      <c r="T71" s="18">
        <v>120.536947519035</v>
      </c>
      <c r="U71" s="18">
        <v>134.228193878963</v>
      </c>
      <c r="V71" s="67">
        <v>149.670885371248</v>
      </c>
    </row>
    <row r="72" spans="14:22" x14ac:dyDescent="0.25">
      <c r="N72" s="15">
        <v>41182</v>
      </c>
      <c r="O72" s="80">
        <v>145.28763985798199</v>
      </c>
      <c r="P72" s="65">
        <v>125.42054959487299</v>
      </c>
      <c r="Q72" s="65">
        <v>184.652263114042</v>
      </c>
      <c r="R72" s="66">
        <v>198.652674907885</v>
      </c>
      <c r="S72" s="64">
        <v>110.64880691912801</v>
      </c>
      <c r="T72" s="18">
        <v>123.383524623963</v>
      </c>
      <c r="U72" s="18">
        <v>136.790095148555</v>
      </c>
      <c r="V72" s="67">
        <v>155.41169713695399</v>
      </c>
    </row>
    <row r="73" spans="14:22" x14ac:dyDescent="0.25">
      <c r="N73" s="15">
        <v>41274</v>
      </c>
      <c r="O73" s="80">
        <v>155.444446812671</v>
      </c>
      <c r="P73" s="65">
        <v>139.62552131814499</v>
      </c>
      <c r="Q73" s="65">
        <v>192.840369256559</v>
      </c>
      <c r="R73" s="66">
        <v>208.388949713128</v>
      </c>
      <c r="S73" s="64">
        <v>113.750332297772</v>
      </c>
      <c r="T73" s="18">
        <v>124.170017127873</v>
      </c>
      <c r="U73" s="18">
        <v>137.686834441836</v>
      </c>
      <c r="V73" s="67">
        <v>159.52259021080499</v>
      </c>
    </row>
    <row r="74" spans="14:22" x14ac:dyDescent="0.25">
      <c r="N74" s="15">
        <v>41364</v>
      </c>
      <c r="O74" s="80">
        <v>149.94950422294201</v>
      </c>
      <c r="P74" s="65">
        <v>121.47013232684699</v>
      </c>
      <c r="Q74" s="65">
        <v>191.376650391277</v>
      </c>
      <c r="R74" s="66">
        <v>212.416848666806</v>
      </c>
      <c r="S74" s="64">
        <v>115.115322758917</v>
      </c>
      <c r="T74" s="18">
        <v>124.955084089726</v>
      </c>
      <c r="U74" s="18">
        <v>140.98200911137101</v>
      </c>
      <c r="V74" s="67">
        <v>163.09688790078999</v>
      </c>
    </row>
    <row r="75" spans="14:22" x14ac:dyDescent="0.25">
      <c r="N75" s="15">
        <v>41455</v>
      </c>
      <c r="O75" s="80">
        <v>162.31374119899601</v>
      </c>
      <c r="P75" s="65">
        <v>134.56228966531299</v>
      </c>
      <c r="Q75" s="65">
        <v>202.35867243737499</v>
      </c>
      <c r="R75" s="66">
        <v>225.30638402615801</v>
      </c>
      <c r="S75" s="64">
        <v>116.541984267543</v>
      </c>
      <c r="T75" s="18">
        <v>129.15905803135399</v>
      </c>
      <c r="U75" s="18">
        <v>149.34988305186599</v>
      </c>
      <c r="V75" s="67">
        <v>169.751868513647</v>
      </c>
    </row>
    <row r="76" spans="14:22" x14ac:dyDescent="0.25">
      <c r="N76" s="15">
        <v>41547</v>
      </c>
      <c r="O76" s="80">
        <v>155.08475554881801</v>
      </c>
      <c r="P76" s="65">
        <v>138.97691811633101</v>
      </c>
      <c r="Q76" s="65">
        <v>216.041557043327</v>
      </c>
      <c r="R76" s="66">
        <v>231.96623726078499</v>
      </c>
      <c r="S76" s="64">
        <v>119.079749949115</v>
      </c>
      <c r="T76" s="18">
        <v>133.424226862594</v>
      </c>
      <c r="U76" s="18">
        <v>152.765703969453</v>
      </c>
      <c r="V76" s="67">
        <v>176.23054349220999</v>
      </c>
    </row>
    <row r="77" spans="14:22" x14ac:dyDescent="0.25">
      <c r="N77" s="15">
        <v>41639</v>
      </c>
      <c r="O77" s="80">
        <v>160.853977774957</v>
      </c>
      <c r="P77" s="65">
        <v>143.020208594644</v>
      </c>
      <c r="Q77" s="65">
        <v>223.58037451053301</v>
      </c>
      <c r="R77" s="66">
        <v>243.08780022757901</v>
      </c>
      <c r="S77" s="64">
        <v>122.03180752813699</v>
      </c>
      <c r="T77" s="18">
        <v>135.23951881592899</v>
      </c>
      <c r="U77" s="18">
        <v>150.68443042159799</v>
      </c>
      <c r="V77" s="67">
        <v>179.79712436505</v>
      </c>
    </row>
    <row r="78" spans="14:22" x14ac:dyDescent="0.25">
      <c r="N78" s="15">
        <v>41729</v>
      </c>
      <c r="O78" s="80">
        <v>169.55332495930099</v>
      </c>
      <c r="P78" s="65">
        <v>151.730052156467</v>
      </c>
      <c r="Q78" s="65">
        <v>222.85114642821901</v>
      </c>
      <c r="R78" s="66">
        <v>250.005975024653</v>
      </c>
      <c r="S78" s="64">
        <v>125.931806824034</v>
      </c>
      <c r="T78" s="18">
        <v>139.47184180602699</v>
      </c>
      <c r="U78" s="18">
        <v>153.43192575500601</v>
      </c>
      <c r="V78" s="67">
        <v>185.74890636161501</v>
      </c>
    </row>
    <row r="79" spans="14:22" x14ac:dyDescent="0.25">
      <c r="N79" s="15">
        <v>41820</v>
      </c>
      <c r="O79" s="80">
        <v>173.30702508525499</v>
      </c>
      <c r="P79" s="65">
        <v>146.98472474443699</v>
      </c>
      <c r="Q79" s="65">
        <v>228.75602153387501</v>
      </c>
      <c r="R79" s="66">
        <v>258.45211669014998</v>
      </c>
      <c r="S79" s="64">
        <v>131.32532747954099</v>
      </c>
      <c r="T79" s="18">
        <v>146.866125927132</v>
      </c>
      <c r="U79" s="18">
        <v>160.272402396096</v>
      </c>
      <c r="V79" s="67">
        <v>196.15535519006201</v>
      </c>
    </row>
    <row r="80" spans="14:22" x14ac:dyDescent="0.25">
      <c r="N80" s="15">
        <v>41912</v>
      </c>
      <c r="O80" s="80">
        <v>181.21078802172701</v>
      </c>
      <c r="P80" s="65">
        <v>164.423824152284</v>
      </c>
      <c r="Q80" s="65">
        <v>235.98601193563701</v>
      </c>
      <c r="R80" s="66">
        <v>258.75647562586698</v>
      </c>
      <c r="S80" s="64">
        <v>133.40115718096101</v>
      </c>
      <c r="T80" s="18">
        <v>150.72779934967201</v>
      </c>
      <c r="U80" s="18">
        <v>164.55065477910301</v>
      </c>
      <c r="V80" s="67">
        <v>201.901770040168</v>
      </c>
    </row>
    <row r="81" spans="14:22" x14ac:dyDescent="0.25">
      <c r="N81" s="15">
        <v>42004</v>
      </c>
      <c r="O81" s="80">
        <v>186.94743909254501</v>
      </c>
      <c r="P81" s="65">
        <v>161.30231682525101</v>
      </c>
      <c r="Q81" s="65">
        <v>246.26079558401199</v>
      </c>
      <c r="R81" s="66">
        <v>282.61127138469601</v>
      </c>
      <c r="S81" s="64">
        <v>133.87377795146099</v>
      </c>
      <c r="T81" s="18">
        <v>151.30149424870601</v>
      </c>
      <c r="U81" s="18">
        <v>165.700007828422</v>
      </c>
      <c r="V81" s="67">
        <v>202.55151713518401</v>
      </c>
    </row>
    <row r="82" spans="14:22" x14ac:dyDescent="0.25">
      <c r="N82" s="15">
        <v>42094</v>
      </c>
      <c r="O82" s="80">
        <v>178.63849033398401</v>
      </c>
      <c r="P82" s="65">
        <v>162.003010582614</v>
      </c>
      <c r="Q82" s="65">
        <v>248.70747020916801</v>
      </c>
      <c r="R82" s="66">
        <v>285.736781626452</v>
      </c>
      <c r="S82" s="64">
        <v>137.99125661245</v>
      </c>
      <c r="T82" s="18">
        <v>154.92325613340901</v>
      </c>
      <c r="U82" s="18">
        <v>168.86957965678599</v>
      </c>
      <c r="V82" s="67">
        <v>208.22082483709701</v>
      </c>
    </row>
    <row r="83" spans="14:22" x14ac:dyDescent="0.25">
      <c r="N83" s="15">
        <v>42185</v>
      </c>
      <c r="O83" s="80">
        <v>186.32457004228999</v>
      </c>
      <c r="P83" s="65">
        <v>173.48839227569101</v>
      </c>
      <c r="Q83" s="65">
        <v>247.461606041008</v>
      </c>
      <c r="R83" s="66">
        <v>288.55354958757601</v>
      </c>
      <c r="S83" s="64">
        <v>143.00686627633101</v>
      </c>
      <c r="T83" s="18">
        <v>161.75523295824701</v>
      </c>
      <c r="U83" s="18">
        <v>172.808303768456</v>
      </c>
      <c r="V83" s="67">
        <v>219.645750255656</v>
      </c>
    </row>
    <row r="84" spans="14:22" x14ac:dyDescent="0.25">
      <c r="N84" s="15">
        <v>42277</v>
      </c>
      <c r="O84" s="80">
        <v>194.116596834212</v>
      </c>
      <c r="P84" s="65">
        <v>175.616975370571</v>
      </c>
      <c r="Q84" s="65">
        <v>262.417472666349</v>
      </c>
      <c r="R84" s="66">
        <v>306.82871292348102</v>
      </c>
      <c r="S84" s="64">
        <v>143.25972271399399</v>
      </c>
      <c r="T84" s="18">
        <v>164.14628205262201</v>
      </c>
      <c r="U84" s="18">
        <v>173.91738619320299</v>
      </c>
      <c r="V84" s="67">
        <v>224.79980219708199</v>
      </c>
    </row>
    <row r="85" spans="14:22" x14ac:dyDescent="0.25">
      <c r="N85" s="15">
        <v>42369</v>
      </c>
      <c r="O85" s="80">
        <v>187.95190094892399</v>
      </c>
      <c r="P85" s="65">
        <v>174.39982889439901</v>
      </c>
      <c r="Q85" s="65">
        <v>265.35352010963402</v>
      </c>
      <c r="R85" s="66">
        <v>302.07213321537</v>
      </c>
      <c r="S85" s="64">
        <v>142.089765792213</v>
      </c>
      <c r="T85" s="18">
        <v>163.18515732471101</v>
      </c>
      <c r="U85" s="18">
        <v>174.85043877454001</v>
      </c>
      <c r="V85" s="67">
        <v>224.43101300254801</v>
      </c>
    </row>
    <row r="86" spans="14:22" x14ac:dyDescent="0.25">
      <c r="N86" s="15">
        <v>42460</v>
      </c>
      <c r="O86" s="80">
        <v>200.621074583188</v>
      </c>
      <c r="P86" s="65">
        <v>180.577230829369</v>
      </c>
      <c r="Q86" s="65">
        <v>267.76151305230701</v>
      </c>
      <c r="R86" s="66">
        <v>307.36805298355699</v>
      </c>
      <c r="S86" s="64">
        <v>144.49490509021101</v>
      </c>
      <c r="T86" s="18">
        <v>168.16200055784299</v>
      </c>
      <c r="U86" s="18">
        <v>179.175103601828</v>
      </c>
      <c r="V86" s="67">
        <v>231.68615984997101</v>
      </c>
    </row>
    <row r="87" spans="14:22" x14ac:dyDescent="0.25">
      <c r="N87" s="15">
        <v>42551</v>
      </c>
      <c r="O87" s="80">
        <v>204.525013622637</v>
      </c>
      <c r="P87" s="65">
        <v>186.927620089735</v>
      </c>
      <c r="Q87" s="65">
        <v>278.45956915320698</v>
      </c>
      <c r="R87" s="66">
        <v>337.98499833231898</v>
      </c>
      <c r="S87" s="64">
        <v>148.50471957443301</v>
      </c>
      <c r="T87" s="18">
        <v>177.29091182829401</v>
      </c>
      <c r="U87" s="18">
        <v>184.694126475491</v>
      </c>
      <c r="V87" s="67">
        <v>245.74296606158001</v>
      </c>
    </row>
    <row r="88" spans="14:22" x14ac:dyDescent="0.25">
      <c r="N88" s="15">
        <v>42643</v>
      </c>
      <c r="O88" s="80">
        <v>206.56449555049599</v>
      </c>
      <c r="P88" s="65">
        <v>190.69357229251301</v>
      </c>
      <c r="Q88" s="65">
        <v>284.539642210262</v>
      </c>
      <c r="R88" s="66">
        <v>322.02787910277402</v>
      </c>
      <c r="S88" s="64">
        <v>152.70277942676699</v>
      </c>
      <c r="T88" s="18">
        <v>180.43688225394499</v>
      </c>
      <c r="U88" s="18">
        <v>188.67352851595501</v>
      </c>
      <c r="V88" s="67">
        <v>251.92878590162101</v>
      </c>
    </row>
    <row r="89" spans="14:22" x14ac:dyDescent="0.25">
      <c r="N89" s="15">
        <v>42735</v>
      </c>
      <c r="O89" s="80">
        <v>205.834543872181</v>
      </c>
      <c r="P89" s="65">
        <v>201.27116235339699</v>
      </c>
      <c r="Q89" s="65">
        <v>298.56200817252397</v>
      </c>
      <c r="R89" s="66">
        <v>344.32197767742599</v>
      </c>
      <c r="S89" s="64">
        <v>156.40837540288999</v>
      </c>
      <c r="T89" s="18">
        <v>180.59093248621301</v>
      </c>
      <c r="U89" s="18">
        <v>192.48277026524499</v>
      </c>
      <c r="V89" s="67">
        <v>251.63074116877101</v>
      </c>
    </row>
    <row r="90" spans="14:22" x14ac:dyDescent="0.25">
      <c r="N90" s="15">
        <v>42825</v>
      </c>
      <c r="O90" s="80">
        <v>221.42492632025801</v>
      </c>
      <c r="P90" s="65">
        <v>207.92598312866301</v>
      </c>
      <c r="Q90" s="65">
        <v>303.17650803460202</v>
      </c>
      <c r="R90" s="66">
        <v>337.026159744903</v>
      </c>
      <c r="S90" s="64">
        <v>162.172399557695</v>
      </c>
      <c r="T90" s="18">
        <v>190.90437530820799</v>
      </c>
      <c r="U90" s="18">
        <v>200.12420938972099</v>
      </c>
      <c r="V90" s="67">
        <v>260.55751660162701</v>
      </c>
    </row>
    <row r="91" spans="14:22" x14ac:dyDescent="0.25">
      <c r="N91" s="15">
        <v>42916</v>
      </c>
      <c r="O91" s="80">
        <v>211.17915357738701</v>
      </c>
      <c r="P91" s="65">
        <v>223.75338262634199</v>
      </c>
      <c r="Q91" s="65">
        <v>301.59908017494098</v>
      </c>
      <c r="R91" s="66">
        <v>370.24477897901301</v>
      </c>
      <c r="S91" s="64">
        <v>169.26047140975899</v>
      </c>
      <c r="T91" s="18">
        <v>207.92509076065099</v>
      </c>
      <c r="U91" s="18">
        <v>209.29760947344599</v>
      </c>
      <c r="V91" s="67">
        <v>274.944863443901</v>
      </c>
    </row>
    <row r="92" spans="14:22" x14ac:dyDescent="0.25">
      <c r="N92" s="15">
        <v>43008</v>
      </c>
      <c r="O92" s="80">
        <v>221.73760761249801</v>
      </c>
      <c r="P92" s="65">
        <v>220.972484884724</v>
      </c>
      <c r="Q92" s="65">
        <v>316.24666625290502</v>
      </c>
      <c r="R92" s="66">
        <v>358.14363008683898</v>
      </c>
      <c r="S92" s="64">
        <v>169.78756054130699</v>
      </c>
      <c r="T92" s="18">
        <v>212.12855786784999</v>
      </c>
      <c r="U92" s="18">
        <v>210.940736861678</v>
      </c>
      <c r="V92" s="67">
        <v>278.17889244454301</v>
      </c>
    </row>
    <row r="93" spans="14:22" x14ac:dyDescent="0.25">
      <c r="N93" s="15">
        <v>43100</v>
      </c>
      <c r="O93" s="80">
        <v>227.72277247779701</v>
      </c>
      <c r="P93" s="65">
        <v>225.20816388419701</v>
      </c>
      <c r="Q93" s="65">
        <v>325.32052370053498</v>
      </c>
      <c r="R93" s="66">
        <v>367.11721676277699</v>
      </c>
      <c r="S93" s="64">
        <v>168.24441307021101</v>
      </c>
      <c r="T93" s="18">
        <v>207.97732647172</v>
      </c>
      <c r="U93" s="18">
        <v>208.378154796789</v>
      </c>
      <c r="V93" s="67">
        <v>275.81337496109802</v>
      </c>
    </row>
    <row r="94" spans="14:22" x14ac:dyDescent="0.25">
      <c r="N94" s="15">
        <v>43190</v>
      </c>
      <c r="O94" s="80">
        <v>216.891031286925</v>
      </c>
      <c r="P94" s="65">
        <v>239.273376429525</v>
      </c>
      <c r="Q94" s="65">
        <v>341.64149756999097</v>
      </c>
      <c r="R94" s="66">
        <v>377.93867575154201</v>
      </c>
      <c r="S94" s="64">
        <v>172.38908744133599</v>
      </c>
      <c r="T94" s="18">
        <v>210.98866047347701</v>
      </c>
      <c r="U94" s="18">
        <v>208.677394258422</v>
      </c>
      <c r="V94" s="67">
        <v>284.50672242250897</v>
      </c>
    </row>
    <row r="95" spans="14:22" x14ac:dyDescent="0.25">
      <c r="N95" s="15">
        <v>43281</v>
      </c>
      <c r="O95" s="80">
        <v>240.70140986414501</v>
      </c>
      <c r="P95" s="65">
        <v>230.121165043692</v>
      </c>
      <c r="Q95" s="65">
        <v>330.23609065530002</v>
      </c>
      <c r="R95" s="66">
        <v>379.787681455658</v>
      </c>
      <c r="S95" s="64">
        <v>178.27715426699501</v>
      </c>
      <c r="T95" s="18">
        <v>217.29633195820901</v>
      </c>
      <c r="U95" s="18">
        <v>209.973478963833</v>
      </c>
      <c r="V95" s="67">
        <v>299.352104655647</v>
      </c>
    </row>
    <row r="96" spans="14:22" x14ac:dyDescent="0.25">
      <c r="N96" s="15">
        <v>43373</v>
      </c>
      <c r="O96" s="80">
        <v>241.52065336534301</v>
      </c>
      <c r="P96" s="65">
        <v>241.17997092868001</v>
      </c>
      <c r="Q96" s="65">
        <v>323.54465642960798</v>
      </c>
      <c r="R96" s="66">
        <v>379.13356197723601</v>
      </c>
      <c r="S96" s="64">
        <v>179.71750854104499</v>
      </c>
      <c r="T96" s="18">
        <v>222.713434691798</v>
      </c>
      <c r="U96" s="18">
        <v>211.50504914294299</v>
      </c>
      <c r="V96" s="67">
        <v>303.91742730185598</v>
      </c>
    </row>
    <row r="97" spans="14:22" x14ac:dyDescent="0.25">
      <c r="N97" s="15">
        <v>43465</v>
      </c>
      <c r="O97" s="80">
        <v>233.85176127406399</v>
      </c>
      <c r="P97" s="65">
        <v>242.773599640528</v>
      </c>
      <c r="Q97" s="65">
        <v>331.78868363353598</v>
      </c>
      <c r="R97" s="66">
        <v>385.11591428325801</v>
      </c>
      <c r="S97" s="64">
        <v>179.52937404988</v>
      </c>
      <c r="T97" s="18">
        <v>226.73271656865299</v>
      </c>
      <c r="U97" s="18">
        <v>212.604047855994</v>
      </c>
      <c r="V97" s="67">
        <v>302.24220791827099</v>
      </c>
    </row>
    <row r="98" spans="14:22" x14ac:dyDescent="0.25">
      <c r="N98" s="15">
        <v>43555</v>
      </c>
      <c r="O98" s="80">
        <v>235.14887684806399</v>
      </c>
      <c r="P98" s="65">
        <v>265.42797878114197</v>
      </c>
      <c r="Q98" s="65">
        <v>337.343730797327</v>
      </c>
      <c r="R98" s="66">
        <v>389.29266948338898</v>
      </c>
      <c r="S98" s="64">
        <v>182.14590906398601</v>
      </c>
      <c r="T98" s="18">
        <v>230.74971940955101</v>
      </c>
      <c r="U98" s="18">
        <v>212.36942601952401</v>
      </c>
      <c r="V98" s="67">
        <v>307.140728605525</v>
      </c>
    </row>
    <row r="99" spans="14:22" x14ac:dyDescent="0.25">
      <c r="N99" s="15">
        <v>43646</v>
      </c>
      <c r="O99" s="80">
        <v>247.35336936828</v>
      </c>
      <c r="P99" s="65">
        <v>242.355952064593</v>
      </c>
      <c r="Q99" s="65">
        <v>351.33086394243099</v>
      </c>
      <c r="R99" s="66">
        <v>389.632477866898</v>
      </c>
      <c r="S99" s="64">
        <v>185.47319707642899</v>
      </c>
      <c r="T99" s="18">
        <v>234.163707626177</v>
      </c>
      <c r="U99" s="18">
        <v>211.897072010854</v>
      </c>
      <c r="V99" s="67">
        <v>317.11628821478598</v>
      </c>
    </row>
    <row r="100" spans="14:22" x14ac:dyDescent="0.25">
      <c r="N100" s="15">
        <v>43738</v>
      </c>
      <c r="O100" s="80">
        <v>259.60402138070901</v>
      </c>
      <c r="P100" s="65">
        <v>250.411128822292</v>
      </c>
      <c r="Q100" s="65">
        <v>329.92085420769001</v>
      </c>
      <c r="R100" s="66">
        <v>405.99723605624303</v>
      </c>
      <c r="S100" s="64">
        <v>187.00948888867401</v>
      </c>
      <c r="T100" s="18">
        <v>237.04472066158101</v>
      </c>
      <c r="U100" s="18">
        <v>213.713576362477</v>
      </c>
      <c r="V100" s="67">
        <v>327.458116184608</v>
      </c>
    </row>
    <row r="101" spans="14:22" x14ac:dyDescent="0.25">
      <c r="N101" s="15">
        <v>43830</v>
      </c>
      <c r="O101" s="80">
        <v>242.099808193857</v>
      </c>
      <c r="P101" s="65">
        <v>268.46018385810498</v>
      </c>
      <c r="Q101" s="65">
        <v>323.65398438472198</v>
      </c>
      <c r="R101" s="66">
        <v>407.33909058569498</v>
      </c>
      <c r="S101" s="64">
        <v>187.01797556122801</v>
      </c>
      <c r="T101" s="18">
        <v>241.00572695017499</v>
      </c>
      <c r="U101" s="18">
        <v>216.33913464415301</v>
      </c>
      <c r="V101" s="67">
        <v>332.484030293128</v>
      </c>
    </row>
    <row r="102" spans="14:22" x14ac:dyDescent="0.25">
      <c r="N102" s="15">
        <v>43921</v>
      </c>
      <c r="O102" s="80">
        <v>250.37081824373499</v>
      </c>
      <c r="P102" s="65">
        <v>246.977128945819</v>
      </c>
      <c r="Q102" s="65">
        <v>331.366812236383</v>
      </c>
      <c r="R102" s="66">
        <v>394.13710815280098</v>
      </c>
      <c r="S102" s="64">
        <v>186.002136794737</v>
      </c>
      <c r="T102" s="18">
        <v>246.666161222959</v>
      </c>
      <c r="U102" s="18">
        <v>215.58972832716299</v>
      </c>
      <c r="V102" s="67">
        <v>332.02249504988998</v>
      </c>
    </row>
    <row r="103" spans="14:22" x14ac:dyDescent="0.25">
      <c r="N103" s="15">
        <v>44012</v>
      </c>
      <c r="O103" s="80">
        <v>232.764878951767</v>
      </c>
      <c r="P103" s="65">
        <v>276.20969840964102</v>
      </c>
      <c r="Q103" s="65">
        <v>332.855200517166</v>
      </c>
      <c r="R103" s="66">
        <v>379.90903322734903</v>
      </c>
      <c r="S103" s="64">
        <v>183.978465978207</v>
      </c>
      <c r="T103" s="18">
        <v>251.75015858324301</v>
      </c>
      <c r="U103" s="18">
        <v>211.806243784022</v>
      </c>
      <c r="V103" s="67">
        <v>330.27641112177298</v>
      </c>
    </row>
    <row r="104" spans="14:22" x14ac:dyDescent="0.25">
      <c r="N104" s="15">
        <v>44104</v>
      </c>
      <c r="O104" s="80">
        <v>265.827508722902</v>
      </c>
      <c r="P104" s="65">
        <v>274.018583580712</v>
      </c>
      <c r="Q104" s="65">
        <v>340.31092064203801</v>
      </c>
      <c r="R104" s="66">
        <v>397.52559071657902</v>
      </c>
      <c r="S104" s="64">
        <v>188.73289073674999</v>
      </c>
      <c r="T104" s="18">
        <v>258.01227574635902</v>
      </c>
      <c r="U104" s="18">
        <v>214.68495096619799</v>
      </c>
      <c r="V104" s="67">
        <v>343.43701226320502</v>
      </c>
    </row>
    <row r="105" spans="14:22" x14ac:dyDescent="0.25">
      <c r="N105" s="15">
        <v>44196</v>
      </c>
      <c r="O105" s="80">
        <v>276.40564843372999</v>
      </c>
      <c r="P105" s="65">
        <v>287.49649332624398</v>
      </c>
      <c r="Q105" s="65">
        <v>347.91120798965699</v>
      </c>
      <c r="R105" s="66">
        <v>402.69276571214402</v>
      </c>
      <c r="S105" s="64">
        <v>195.58002050648901</v>
      </c>
      <c r="T105" s="18">
        <v>266.53102410769401</v>
      </c>
      <c r="U105" s="18">
        <v>223.16115701272699</v>
      </c>
      <c r="V105" s="67">
        <v>363.10396838672801</v>
      </c>
    </row>
    <row r="106" spans="14:22" x14ac:dyDescent="0.25">
      <c r="N106" s="15">
        <v>44286</v>
      </c>
      <c r="O106" s="80">
        <v>252.541171104493</v>
      </c>
      <c r="P106" s="65">
        <v>300.95999428408697</v>
      </c>
      <c r="Q106" s="65">
        <v>365.96892159127498</v>
      </c>
      <c r="R106" s="66">
        <v>400.55674495872</v>
      </c>
      <c r="S106" s="64">
        <v>197.27806094800201</v>
      </c>
      <c r="T106" s="18">
        <v>277.55371001087701</v>
      </c>
      <c r="U106" s="18">
        <v>230.84098232877699</v>
      </c>
      <c r="V106" s="67">
        <v>377.66657016822398</v>
      </c>
    </row>
    <row r="107" spans="14:22" x14ac:dyDescent="0.25">
      <c r="N107" s="15">
        <v>44377</v>
      </c>
      <c r="O107" s="80">
        <v>269.30441349278101</v>
      </c>
      <c r="P107" s="65">
        <v>310.62528620869602</v>
      </c>
      <c r="Q107" s="65">
        <v>354.76153495491099</v>
      </c>
      <c r="R107" s="66">
        <v>427.24628035823599</v>
      </c>
      <c r="S107" s="64">
        <v>202.09972448240799</v>
      </c>
      <c r="T107" s="18">
        <v>293.15106006306797</v>
      </c>
      <c r="U107" s="18">
        <v>241.08074698824501</v>
      </c>
      <c r="V107" s="67">
        <v>400.96401997255299</v>
      </c>
    </row>
    <row r="108" spans="14:22" x14ac:dyDescent="0.25">
      <c r="N108" s="15">
        <v>44469</v>
      </c>
      <c r="O108" s="80">
        <v>274.92822550001898</v>
      </c>
      <c r="P108" s="65">
        <v>330.44943707259699</v>
      </c>
      <c r="Q108" s="65">
        <v>364.68036375975998</v>
      </c>
      <c r="R108" s="66">
        <v>465.33959659052698</v>
      </c>
      <c r="S108" s="64">
        <v>210.984390077347</v>
      </c>
      <c r="T108" s="18">
        <v>306.867004864428</v>
      </c>
      <c r="U108" s="18">
        <v>250.889117066621</v>
      </c>
      <c r="V108" s="67">
        <v>424.19139191035401</v>
      </c>
    </row>
    <row r="109" spans="14:22" x14ac:dyDescent="0.25">
      <c r="N109" s="15">
        <v>44561</v>
      </c>
      <c r="O109" s="80">
        <v>282.24229192803398</v>
      </c>
      <c r="P109" s="65">
        <v>348.66524999308001</v>
      </c>
      <c r="Q109" s="65">
        <v>403.94944168762402</v>
      </c>
      <c r="R109" s="66">
        <v>453.52155158637299</v>
      </c>
      <c r="S109" s="64">
        <v>215.804645954215</v>
      </c>
      <c r="T109" s="18">
        <v>316.56173768980801</v>
      </c>
      <c r="U109" s="18">
        <v>256.08451925690798</v>
      </c>
      <c r="V109" s="67">
        <v>435.43620971041503</v>
      </c>
    </row>
    <row r="110" spans="14:22" x14ac:dyDescent="0.25">
      <c r="N110" s="15">
        <v>44651</v>
      </c>
      <c r="O110" s="80">
        <v>266.35422218773402</v>
      </c>
      <c r="P110" s="65">
        <v>355.69072810007901</v>
      </c>
      <c r="Q110" s="65">
        <v>366.08291001659302</v>
      </c>
      <c r="R110" s="66">
        <v>449.620285203896</v>
      </c>
      <c r="S110" s="64">
        <v>219.79388361810001</v>
      </c>
      <c r="T110" s="18">
        <v>335.33360223121502</v>
      </c>
      <c r="U110" s="18">
        <v>261.66093573756098</v>
      </c>
      <c r="V110" s="67">
        <v>453.17909553384999</v>
      </c>
    </row>
    <row r="111" spans="14:22" x14ac:dyDescent="0.25">
      <c r="N111" s="15">
        <v>44742</v>
      </c>
      <c r="O111" s="80">
        <v>272.27439234546603</v>
      </c>
      <c r="P111" s="65">
        <v>374.82483261208301</v>
      </c>
      <c r="Q111" s="65">
        <v>391.49944254406103</v>
      </c>
      <c r="R111" s="66">
        <v>499.963590372574</v>
      </c>
      <c r="S111" s="64">
        <v>230.240324984864</v>
      </c>
      <c r="T111" s="18">
        <v>361.22718539615897</v>
      </c>
      <c r="U111" s="18">
        <v>268.94223747858803</v>
      </c>
      <c r="V111" s="67">
        <v>479.90198575040898</v>
      </c>
    </row>
    <row r="112" spans="14:22" x14ac:dyDescent="0.25">
      <c r="N112" s="15">
        <v>44834</v>
      </c>
      <c r="O112" s="80">
        <v>279.71533847983198</v>
      </c>
      <c r="P112" s="65">
        <v>390.02724463781999</v>
      </c>
      <c r="Q112" s="65">
        <v>408.64290584724301</v>
      </c>
      <c r="R112" s="66">
        <v>442.92047794555799</v>
      </c>
      <c r="S112" s="64">
        <v>230.307862805399</v>
      </c>
      <c r="T112" s="18">
        <v>363.51172601750199</v>
      </c>
      <c r="U112" s="18">
        <v>269.24051622642497</v>
      </c>
      <c r="V112" s="67">
        <v>466.424480278158</v>
      </c>
    </row>
    <row r="113" spans="14:22" x14ac:dyDescent="0.25">
      <c r="N113" s="15">
        <v>44926</v>
      </c>
      <c r="O113" s="80">
        <v>303.14453922131298</v>
      </c>
      <c r="P113" s="65">
        <v>392.04725324617499</v>
      </c>
      <c r="Q113" s="65">
        <v>401.48493232752702</v>
      </c>
      <c r="R113" s="66">
        <v>460.70952185558002</v>
      </c>
      <c r="S113" s="64">
        <v>220.700323315405</v>
      </c>
      <c r="T113" s="18">
        <v>355.37668371172998</v>
      </c>
      <c r="U113" s="18">
        <v>266.64068671863203</v>
      </c>
      <c r="V113" s="67">
        <v>439.10659622698</v>
      </c>
    </row>
    <row r="114" spans="14:22" x14ac:dyDescent="0.25">
      <c r="N114" s="15">
        <v>45016</v>
      </c>
      <c r="O114" s="80">
        <v>242.08856947890001</v>
      </c>
      <c r="P114" s="65">
        <v>406.93979507825202</v>
      </c>
      <c r="Q114" s="65">
        <v>406.99347809386597</v>
      </c>
      <c r="R114" s="66">
        <v>424.84547748241903</v>
      </c>
      <c r="S114" s="64">
        <v>217.87184348679801</v>
      </c>
      <c r="T114" s="18">
        <v>364.74437724331801</v>
      </c>
      <c r="U114" s="18">
        <v>267.44290394532101</v>
      </c>
      <c r="V114" s="67">
        <v>434.20363653330202</v>
      </c>
    </row>
    <row r="115" spans="14:22" x14ac:dyDescent="0.25">
      <c r="N115" s="15">
        <v>45107</v>
      </c>
      <c r="O115" s="80">
        <v>250.526922047954</v>
      </c>
      <c r="P115" s="65">
        <v>396.26389322476598</v>
      </c>
      <c r="Q115" s="65">
        <v>397.400431978136</v>
      </c>
      <c r="R115" s="66">
        <v>423.133435731372</v>
      </c>
      <c r="S115" s="64">
        <v>222.463463137377</v>
      </c>
      <c r="T115" s="18">
        <v>380.72564518851698</v>
      </c>
      <c r="U115" s="18">
        <v>272.04788525456502</v>
      </c>
      <c r="V115" s="67">
        <v>435.82952196288198</v>
      </c>
    </row>
    <row r="116" spans="14:22" x14ac:dyDescent="0.25">
      <c r="N116" s="15">
        <v>45199</v>
      </c>
      <c r="O116" s="80">
        <v>253.88326223060201</v>
      </c>
      <c r="P116" s="65">
        <v>409.31374052923798</v>
      </c>
      <c r="Q116" s="65">
        <v>401.63627793283098</v>
      </c>
      <c r="R116" s="66">
        <v>414.36897976746297</v>
      </c>
      <c r="S116" s="64">
        <v>221.944963027212</v>
      </c>
      <c r="T116" s="18">
        <v>386.34329920748502</v>
      </c>
      <c r="U116" s="18">
        <v>277.07525437909999</v>
      </c>
      <c r="V116" s="67">
        <v>435.03067412309298</v>
      </c>
    </row>
    <row r="117" spans="14:22" x14ac:dyDescent="0.25">
      <c r="N117" s="15">
        <v>45291</v>
      </c>
      <c r="O117" s="80">
        <v>216.90046175644699</v>
      </c>
      <c r="P117" s="65">
        <v>398.93162868465703</v>
      </c>
      <c r="Q117" s="65">
        <v>396.24864497557797</v>
      </c>
      <c r="R117" s="66">
        <v>446.10445116441201</v>
      </c>
      <c r="S117" s="64">
        <v>215.38746308398899</v>
      </c>
      <c r="T117" s="18">
        <v>385.78203346758897</v>
      </c>
      <c r="U117" s="18">
        <v>278.03202439911303</v>
      </c>
      <c r="V117" s="67">
        <v>429.763838268619</v>
      </c>
    </row>
    <row r="118" spans="14:22" x14ac:dyDescent="0.25">
      <c r="N118" s="15">
        <v>45382</v>
      </c>
      <c r="O118" s="80">
        <v>249.09879426126</v>
      </c>
      <c r="P118" s="65">
        <v>425.09537473474597</v>
      </c>
      <c r="Q118" s="65">
        <v>419.76596261016698</v>
      </c>
      <c r="R118" s="66">
        <v>396.03844677112397</v>
      </c>
      <c r="S118" s="64">
        <v>214.997353587383</v>
      </c>
      <c r="T118" s="18">
        <v>391.07091200519397</v>
      </c>
      <c r="U118" s="18">
        <v>279.42312901632403</v>
      </c>
      <c r="V118" s="67">
        <v>426.63929821438802</v>
      </c>
    </row>
    <row r="119" spans="14:22" x14ac:dyDescent="0.25">
      <c r="N119" s="15">
        <v>45473</v>
      </c>
      <c r="O119" s="80">
        <v>220.51008660929401</v>
      </c>
      <c r="P119" s="65">
        <v>415.86671422905903</v>
      </c>
      <c r="Q119" s="65">
        <v>393.30622904612102</v>
      </c>
      <c r="R119" s="66">
        <v>455.538577036726</v>
      </c>
      <c r="S119" s="64">
        <v>216.28079425484199</v>
      </c>
      <c r="T119" s="18">
        <v>400.15343933241297</v>
      </c>
      <c r="U119" s="18">
        <v>282.70520052965901</v>
      </c>
      <c r="V119" s="67">
        <v>423.37188406244798</v>
      </c>
    </row>
    <row r="120" spans="14:22" x14ac:dyDescent="0.25">
      <c r="N120" s="15">
        <v>45565</v>
      </c>
      <c r="O120" s="80">
        <v>219.68470806854901</v>
      </c>
      <c r="P120" s="65">
        <v>417.89581235805701</v>
      </c>
      <c r="Q120" s="65">
        <v>413.96691694274801</v>
      </c>
      <c r="R120" s="66">
        <v>405.27745388775998</v>
      </c>
      <c r="S120" s="64">
        <v>214.325622478399</v>
      </c>
      <c r="T120" s="18">
        <v>406.88582937796201</v>
      </c>
      <c r="U120" s="18">
        <v>284.52514226003302</v>
      </c>
      <c r="V120" s="67">
        <v>419.19680737679801</v>
      </c>
    </row>
    <row r="121" spans="14:22" x14ac:dyDescent="0.25">
      <c r="N121" s="15">
        <v>45657</v>
      </c>
      <c r="O121" s="80">
        <v>200.94962755450899</v>
      </c>
      <c r="P121" s="65">
        <v>434.75020298993098</v>
      </c>
      <c r="Q121" s="65">
        <v>397.86543995683002</v>
      </c>
      <c r="R121" s="66">
        <v>427.77857387062801</v>
      </c>
      <c r="S121" s="64">
        <v>215.28776411114401</v>
      </c>
      <c r="T121" s="18">
        <v>408.97768660415699</v>
      </c>
      <c r="U121" s="18">
        <v>284.93412042110998</v>
      </c>
      <c r="V121" s="67">
        <v>418.44656866247999</v>
      </c>
    </row>
    <row r="122" spans="14:22" x14ac:dyDescent="0.25">
      <c r="N122" s="15">
        <v>45747</v>
      </c>
      <c r="O122" s="80">
        <v>244.27850626743799</v>
      </c>
      <c r="P122" s="65">
        <v>423.05160055644097</v>
      </c>
      <c r="Q122" s="65">
        <v>409.08978411827297</v>
      </c>
      <c r="R122" s="66">
        <v>423.96916795466501</v>
      </c>
      <c r="S122" s="64">
        <v>216.80324524156401</v>
      </c>
      <c r="T122" s="18">
        <v>408.60956372531302</v>
      </c>
      <c r="U122" s="18">
        <v>284.193337289407</v>
      </c>
      <c r="V122" s="67">
        <v>421.70968587649901</v>
      </c>
    </row>
    <row r="123" spans="14:22" x14ac:dyDescent="0.25">
      <c r="N123" s="15">
        <v>45838</v>
      </c>
      <c r="O123" s="80">
        <v>237.49948894726501</v>
      </c>
      <c r="P123" s="65">
        <v>428.892471207705</v>
      </c>
      <c r="Q123" s="65">
        <v>399.36834961890997</v>
      </c>
      <c r="R123" s="66">
        <v>412.787430871124</v>
      </c>
      <c r="S123" s="64">
        <v>212.08598304178801</v>
      </c>
      <c r="T123" s="18">
        <v>408.16555026060701</v>
      </c>
      <c r="U123" s="18">
        <v>281.66234155838299</v>
      </c>
      <c r="V123" s="67">
        <v>426.04444493347302</v>
      </c>
    </row>
    <row r="124" spans="14:22" x14ac:dyDescent="0.25">
      <c r="N124" s="15">
        <v>45930</v>
      </c>
      <c r="O124" s="80" t="s">
        <v>75</v>
      </c>
      <c r="P124" s="65" t="s">
        <v>75</v>
      </c>
      <c r="Q124" s="65" t="s">
        <v>75</v>
      </c>
      <c r="R124" s="66" t="s">
        <v>75</v>
      </c>
      <c r="S124" s="64" t="s">
        <v>75</v>
      </c>
      <c r="T124" s="18" t="s">
        <v>75</v>
      </c>
      <c r="U124" s="18" t="s">
        <v>75</v>
      </c>
      <c r="V124" s="67" t="s">
        <v>75</v>
      </c>
    </row>
    <row r="125" spans="14:22" ht="30" x14ac:dyDescent="0.25">
      <c r="N125" s="127"/>
      <c r="O125" s="151" t="s">
        <v>37</v>
      </c>
      <c r="P125" s="152" t="s">
        <v>38</v>
      </c>
      <c r="Q125" s="152" t="s">
        <v>39</v>
      </c>
      <c r="R125" s="153" t="s">
        <v>40</v>
      </c>
      <c r="S125" s="151" t="s">
        <v>9</v>
      </c>
      <c r="T125" s="152" t="s">
        <v>10</v>
      </c>
      <c r="U125" s="152" t="s">
        <v>11</v>
      </c>
      <c r="V125" s="153" t="s">
        <v>12</v>
      </c>
    </row>
    <row r="126" spans="14:22" x14ac:dyDescent="0.25">
      <c r="N126" s="127" t="s">
        <v>129</v>
      </c>
      <c r="O126" s="161">
        <f>O119/O118-1</f>
        <v>-0.11476855091470883</v>
      </c>
      <c r="P126" s="161">
        <f t="shared" ref="O126:V130" si="0">P119/P118-1</f>
        <v>-2.1709623426144131E-2</v>
      </c>
      <c r="Q126" s="161">
        <f t="shared" si="0"/>
        <v>-6.3034490456337688E-2</v>
      </c>
      <c r="R126" s="161">
        <f t="shared" si="0"/>
        <v>0.15023826790227757</v>
      </c>
      <c r="S126" s="161">
        <f t="shared" si="0"/>
        <v>5.969564955307094E-3</v>
      </c>
      <c r="T126" s="161">
        <f t="shared" si="0"/>
        <v>2.3224758089648967E-2</v>
      </c>
      <c r="U126" s="161">
        <f t="shared" si="0"/>
        <v>1.1745883473888163E-2</v>
      </c>
      <c r="V126" s="162">
        <f t="shared" si="0"/>
        <v>-7.6584931711990434E-3</v>
      </c>
    </row>
    <row r="127" spans="14:22" x14ac:dyDescent="0.25">
      <c r="N127" s="127" t="s">
        <v>129</v>
      </c>
      <c r="O127" s="161">
        <f t="shared" si="0"/>
        <v>-3.7430421140209891E-3</v>
      </c>
      <c r="P127" s="161">
        <f t="shared" si="0"/>
        <v>4.8792030224384941E-3</v>
      </c>
      <c r="Q127" s="161">
        <f t="shared" si="0"/>
        <v>5.2530792473678867E-2</v>
      </c>
      <c r="R127" s="161">
        <f t="shared" si="0"/>
        <v>-0.11033340683442039</v>
      </c>
      <c r="S127" s="161">
        <f t="shared" si="0"/>
        <v>-9.0399694673731767E-3</v>
      </c>
      <c r="T127" s="161">
        <f t="shared" si="0"/>
        <v>1.6824521255598635E-2</v>
      </c>
      <c r="U127" s="161">
        <f t="shared" si="0"/>
        <v>6.4375955127966566E-3</v>
      </c>
      <c r="V127" s="162">
        <f t="shared" si="0"/>
        <v>-9.8614878380400839E-3</v>
      </c>
    </row>
    <row r="128" spans="14:22" x14ac:dyDescent="0.25">
      <c r="N128" s="127" t="s">
        <v>129</v>
      </c>
      <c r="O128" s="161">
        <f t="shared" si="0"/>
        <v>-8.5281677904472275E-2</v>
      </c>
      <c r="P128" s="161">
        <f t="shared" si="0"/>
        <v>4.0331561440565489E-2</v>
      </c>
      <c r="Q128" s="161">
        <f t="shared" si="0"/>
        <v>-3.8895564662102755E-2</v>
      </c>
      <c r="R128" s="161">
        <f t="shared" si="0"/>
        <v>5.5520285589584439E-2</v>
      </c>
      <c r="S128" s="161">
        <f t="shared" si="0"/>
        <v>4.4891582332484692E-3</v>
      </c>
      <c r="T128" s="161">
        <f t="shared" si="0"/>
        <v>5.1411405243406705E-3</v>
      </c>
      <c r="U128" s="161">
        <f t="shared" si="0"/>
        <v>1.4374060507567066E-3</v>
      </c>
      <c r="V128" s="162">
        <f t="shared" si="0"/>
        <v>-1.7897052198769803E-3</v>
      </c>
    </row>
    <row r="129" spans="14:22" x14ac:dyDescent="0.25">
      <c r="N129" s="127" t="s">
        <v>129</v>
      </c>
      <c r="O129" s="161">
        <f t="shared" si="0"/>
        <v>0.21562059726224536</v>
      </c>
      <c r="P129" s="161">
        <f t="shared" si="0"/>
        <v>-2.690879119327505E-2</v>
      </c>
      <c r="Q129" s="161">
        <f t="shared" si="0"/>
        <v>2.8211407763038876E-2</v>
      </c>
      <c r="R129" s="161">
        <f t="shared" si="0"/>
        <v>-8.905088166278885E-3</v>
      </c>
      <c r="S129" s="161">
        <f t="shared" si="0"/>
        <v>7.0393277419966704E-3</v>
      </c>
      <c r="T129" s="161">
        <f t="shared" si="0"/>
        <v>-9.0010504460669161E-4</v>
      </c>
      <c r="U129" s="161">
        <f t="shared" si="0"/>
        <v>-2.5998400283130385E-3</v>
      </c>
      <c r="V129" s="162">
        <f t="shared" si="0"/>
        <v>7.7981693683120135E-3</v>
      </c>
    </row>
    <row r="130" spans="14:22" x14ac:dyDescent="0.25">
      <c r="N130" s="127" t="str">
        <f>"QTR "&amp;YEAR(N123)&amp;"Q"&amp;(MONTH(N123)/3)</f>
        <v>QTR 2025Q2</v>
      </c>
      <c r="O130" s="161">
        <f>O123/O122-1</f>
        <v>-2.7751182139419406E-2</v>
      </c>
      <c r="P130" s="161">
        <f t="shared" si="0"/>
        <v>1.3806520631482133E-2</v>
      </c>
      <c r="Q130" s="161">
        <f t="shared" si="0"/>
        <v>-2.3763571902231662E-2</v>
      </c>
      <c r="R130" s="161">
        <f t="shared" si="0"/>
        <v>-2.637393925950926E-2</v>
      </c>
      <c r="S130" s="161">
        <f t="shared" si="0"/>
        <v>-2.1758263786688214E-2</v>
      </c>
      <c r="T130" s="161">
        <f t="shared" si="0"/>
        <v>-1.0866448172625054E-3</v>
      </c>
      <c r="U130" s="161">
        <f t="shared" si="0"/>
        <v>-8.9058939775444879E-3</v>
      </c>
      <c r="V130" s="162">
        <f t="shared" si="0"/>
        <v>1.027901232091577E-2</v>
      </c>
    </row>
    <row r="131" spans="14:22" x14ac:dyDescent="0.25">
      <c r="N131" s="127">
        <v>42825</v>
      </c>
      <c r="O131" s="165" t="s">
        <v>75</v>
      </c>
      <c r="P131" s="166" t="s">
        <v>75</v>
      </c>
      <c r="Q131" s="166" t="s">
        <v>75</v>
      </c>
      <c r="R131" s="167" t="s">
        <v>75</v>
      </c>
      <c r="S131" s="156" t="s">
        <v>75</v>
      </c>
      <c r="T131" s="157" t="s">
        <v>75</v>
      </c>
      <c r="U131" s="157" t="s">
        <v>75</v>
      </c>
      <c r="V131" s="159" t="s">
        <v>75</v>
      </c>
    </row>
    <row r="132" spans="14:22" x14ac:dyDescent="0.25">
      <c r="N132" s="127" t="s">
        <v>131</v>
      </c>
      <c r="O132" s="161">
        <f t="shared" ref="O132:V137" si="1">O118/O114-1</f>
        <v>2.8957272941261269E-2</v>
      </c>
      <c r="P132" s="161">
        <f t="shared" si="1"/>
        <v>4.4614903423251473E-2</v>
      </c>
      <c r="Q132" s="161">
        <f t="shared" si="1"/>
        <v>3.1382528722868841E-2</v>
      </c>
      <c r="R132" s="161">
        <f t="shared" si="1"/>
        <v>-6.7805901764570797E-2</v>
      </c>
      <c r="S132" s="161">
        <f t="shared" si="1"/>
        <v>-1.3193489591917795E-2</v>
      </c>
      <c r="T132" s="161">
        <f t="shared" si="1"/>
        <v>7.2178041402167326E-2</v>
      </c>
      <c r="U132" s="161">
        <f t="shared" si="1"/>
        <v>4.4795449399743337E-2</v>
      </c>
      <c r="V132" s="162">
        <f t="shared" si="1"/>
        <v>-1.7421176799227056E-2</v>
      </c>
    </row>
    <row r="133" spans="14:22" x14ac:dyDescent="0.25">
      <c r="N133" s="127" t="s">
        <v>131</v>
      </c>
      <c r="O133" s="161">
        <f t="shared" si="1"/>
        <v>-0.11981480949546175</v>
      </c>
      <c r="P133" s="161">
        <f t="shared" si="1"/>
        <v>4.9469107176954186E-2</v>
      </c>
      <c r="Q133" s="161">
        <f t="shared" si="1"/>
        <v>-1.0302462208295338E-2</v>
      </c>
      <c r="R133" s="161">
        <f t="shared" si="1"/>
        <v>7.658374065699336E-2</v>
      </c>
      <c r="S133" s="161">
        <f t="shared" si="1"/>
        <v>-2.779183959173126E-2</v>
      </c>
      <c r="T133" s="161">
        <f t="shared" si="1"/>
        <v>5.1028330740043204E-2</v>
      </c>
      <c r="U133" s="161">
        <f t="shared" si="1"/>
        <v>3.9174409553382805E-2</v>
      </c>
      <c r="V133" s="162">
        <f t="shared" si="1"/>
        <v>-2.8583740367856492E-2</v>
      </c>
    </row>
    <row r="134" spans="14:22" x14ac:dyDescent="0.25">
      <c r="N134" s="127" t="s">
        <v>131</v>
      </c>
      <c r="O134" s="161">
        <f t="shared" si="1"/>
        <v>-0.13470188566818742</v>
      </c>
      <c r="P134" s="161">
        <f t="shared" si="1"/>
        <v>2.0966977110816076E-2</v>
      </c>
      <c r="Q134" s="161">
        <f t="shared" si="1"/>
        <v>3.0701009065668083E-2</v>
      </c>
      <c r="R134" s="161">
        <f t="shared" si="1"/>
        <v>-2.194065271199841E-2</v>
      </c>
      <c r="S134" s="161">
        <f t="shared" si="1"/>
        <v>-3.4329864687574929E-2</v>
      </c>
      <c r="T134" s="161">
        <f t="shared" si="1"/>
        <v>5.3171700434862856E-2</v>
      </c>
      <c r="U134" s="161">
        <f t="shared" si="1"/>
        <v>2.6887597369990912E-2</v>
      </c>
      <c r="V134" s="162">
        <f t="shared" si="1"/>
        <v>-3.6397127118017347E-2</v>
      </c>
    </row>
    <row r="135" spans="14:22" x14ac:dyDescent="0.25">
      <c r="N135" s="127" t="s">
        <v>131</v>
      </c>
      <c r="O135" s="161">
        <f t="shared" si="1"/>
        <v>-7.3539881255987649E-2</v>
      </c>
      <c r="P135" s="161">
        <f t="shared" si="1"/>
        <v>8.9786248393925794E-2</v>
      </c>
      <c r="Q135" s="161">
        <f t="shared" si="1"/>
        <v>4.0802536532376088E-3</v>
      </c>
      <c r="R135" s="161">
        <f t="shared" si="1"/>
        <v>-4.1079790273220063E-2</v>
      </c>
      <c r="S135" s="161">
        <f t="shared" si="1"/>
        <v>-4.628819682327423E-4</v>
      </c>
      <c r="T135" s="161">
        <f t="shared" si="1"/>
        <v>6.0126317776062921E-2</v>
      </c>
      <c r="U135" s="161">
        <f t="shared" si="1"/>
        <v>2.4824823819895814E-2</v>
      </c>
      <c r="V135" s="162">
        <f t="shared" si="1"/>
        <v>-2.6333694458176571E-2</v>
      </c>
    </row>
    <row r="136" spans="14:22" x14ac:dyDescent="0.25">
      <c r="N136" s="127" t="s">
        <v>131</v>
      </c>
      <c r="O136" s="161">
        <f t="shared" si="1"/>
        <v>-1.9350908574717551E-2</v>
      </c>
      <c r="P136" s="161">
        <f t="shared" si="1"/>
        <v>-4.8078014953238934E-3</v>
      </c>
      <c r="Q136" s="161">
        <f t="shared" si="1"/>
        <v>-2.543364503760126E-2</v>
      </c>
      <c r="R136" s="161">
        <f t="shared" si="1"/>
        <v>7.0525277056453506E-2</v>
      </c>
      <c r="S136" s="161">
        <f t="shared" si="1"/>
        <v>8.3995994557535258E-3</v>
      </c>
      <c r="T136" s="161">
        <f t="shared" si="1"/>
        <v>4.4847753135590196E-2</v>
      </c>
      <c r="U136" s="161">
        <f t="shared" si="1"/>
        <v>1.7071630003843818E-2</v>
      </c>
      <c r="V136" s="162">
        <f t="shared" si="1"/>
        <v>-1.1554520079422814E-2</v>
      </c>
    </row>
    <row r="137" spans="14:22" x14ac:dyDescent="0.25">
      <c r="N137" s="127" t="str">
        <f>"Y/Y "&amp;RIGHT(N130,4)</f>
        <v>Y/Y 25Q2</v>
      </c>
      <c r="O137" s="161">
        <f>O123/O119-1</f>
        <v>7.7045919301067078E-2</v>
      </c>
      <c r="P137" s="161">
        <f t="shared" si="1"/>
        <v>3.1321951319891905E-2</v>
      </c>
      <c r="Q137" s="161">
        <f t="shared" si="1"/>
        <v>1.5413233061401854E-2</v>
      </c>
      <c r="R137" s="161">
        <f t="shared" si="1"/>
        <v>-9.3847477075811647E-2</v>
      </c>
      <c r="S137" s="161">
        <f t="shared" si="1"/>
        <v>-1.9395209026795368E-2</v>
      </c>
      <c r="T137" s="161">
        <f t="shared" si="1"/>
        <v>2.002259668581341E-2</v>
      </c>
      <c r="U137" s="161">
        <f t="shared" si="1"/>
        <v>-3.6888566935527889E-3</v>
      </c>
      <c r="V137" s="162">
        <f>V123/V119-1</f>
        <v>6.3125610642364993E-3</v>
      </c>
    </row>
    <row r="138" spans="14:22" x14ac:dyDescent="0.25">
      <c r="N138" s="127">
        <v>43465</v>
      </c>
      <c r="O138" s="165" t="s">
        <v>75</v>
      </c>
      <c r="P138" s="166" t="s">
        <v>75</v>
      </c>
      <c r="Q138" s="166" t="s">
        <v>75</v>
      </c>
      <c r="R138" s="167" t="s">
        <v>75</v>
      </c>
      <c r="S138" s="156" t="s">
        <v>75</v>
      </c>
      <c r="T138" s="157" t="s">
        <v>75</v>
      </c>
      <c r="U138" s="157" t="s">
        <v>75</v>
      </c>
      <c r="V138" s="159" t="s">
        <v>75</v>
      </c>
    </row>
    <row r="139" spans="14:22" x14ac:dyDescent="0.25">
      <c r="N139" s="127" t="s">
        <v>133</v>
      </c>
      <c r="O139" s="165" t="s">
        <v>75</v>
      </c>
      <c r="P139" s="166" t="s">
        <v>75</v>
      </c>
      <c r="Q139" s="166" t="s">
        <v>75</v>
      </c>
      <c r="R139" s="167" t="s">
        <v>75</v>
      </c>
      <c r="S139" s="156" t="s">
        <v>75</v>
      </c>
      <c r="T139" s="157" t="s">
        <v>75</v>
      </c>
      <c r="U139" s="157" t="s">
        <v>75</v>
      </c>
      <c r="V139" s="159" t="s">
        <v>75</v>
      </c>
    </row>
    <row r="140" spans="14:22" x14ac:dyDescent="0.25">
      <c r="N140" s="127" t="s">
        <v>100</v>
      </c>
      <c r="O140" s="165">
        <f>MIN($O$58:$O$73)</f>
        <v>128.903254547968</v>
      </c>
      <c r="P140" s="165">
        <f>MIN($P$58:$P$73)</f>
        <v>119.455446083034</v>
      </c>
      <c r="Q140" s="165">
        <f>MIN($Q$58:$Q$73)</f>
        <v>157.56541673212399</v>
      </c>
      <c r="R140" s="165">
        <f>MIN($R$58:$R$73)</f>
        <v>162.54113980863701</v>
      </c>
      <c r="S140" s="165">
        <f>MIN($S$58:$S$73)</f>
        <v>107.178216710716</v>
      </c>
      <c r="T140" s="165">
        <f>MIN($T$58:$T$73)</f>
        <v>118.130726278621</v>
      </c>
      <c r="U140" s="165">
        <f>MIN($U$58:$U$73)</f>
        <v>129.73808944071899</v>
      </c>
      <c r="V140" s="168">
        <f>MIN($V$58:$V$73)</f>
        <v>125.361466344373</v>
      </c>
    </row>
    <row r="141" spans="14:22" x14ac:dyDescent="0.25">
      <c r="N141" s="127" t="s">
        <v>101</v>
      </c>
      <c r="O141" s="161">
        <f t="shared" ref="O141:V141" si="2">O123/O140-1</f>
        <v>0.84246309203066505</v>
      </c>
      <c r="P141" s="161">
        <f t="shared" si="2"/>
        <v>2.5903969661590813</v>
      </c>
      <c r="Q141" s="161">
        <f t="shared" si="2"/>
        <v>1.5346193213062338</v>
      </c>
      <c r="R141" s="161">
        <f t="shared" si="2"/>
        <v>1.5395874014240767</v>
      </c>
      <c r="S141" s="161">
        <f t="shared" si="2"/>
        <v>0.97881612094953829</v>
      </c>
      <c r="T141" s="161">
        <f t="shared" si="2"/>
        <v>2.4552022417767509</v>
      </c>
      <c r="U141" s="161">
        <f t="shared" si="2"/>
        <v>1.1710073176858558</v>
      </c>
      <c r="V141" s="162">
        <f t="shared" si="2"/>
        <v>2.39852793172594</v>
      </c>
    </row>
    <row r="142" spans="14:22" x14ac:dyDescent="0.25">
      <c r="N142" s="15">
        <v>47573</v>
      </c>
      <c r="O142" s="80" t="s">
        <v>75</v>
      </c>
      <c r="P142" s="65" t="s">
        <v>75</v>
      </c>
      <c r="Q142" s="65" t="s">
        <v>75</v>
      </c>
      <c r="R142" s="66" t="s">
        <v>75</v>
      </c>
      <c r="S142" s="64" t="s">
        <v>75</v>
      </c>
      <c r="T142" s="18" t="s">
        <v>75</v>
      </c>
      <c r="U142" s="18" t="s">
        <v>75</v>
      </c>
      <c r="V142" s="67" t="s">
        <v>75</v>
      </c>
    </row>
    <row r="143" spans="14:22" x14ac:dyDescent="0.25">
      <c r="N143" s="15">
        <v>47664</v>
      </c>
      <c r="O143" s="80" t="s">
        <v>75</v>
      </c>
      <c r="P143" s="65" t="s">
        <v>75</v>
      </c>
      <c r="Q143" s="65" t="s">
        <v>75</v>
      </c>
      <c r="R143" s="66" t="s">
        <v>75</v>
      </c>
      <c r="S143" s="64" t="s">
        <v>75</v>
      </c>
      <c r="T143" s="18" t="s">
        <v>75</v>
      </c>
      <c r="U143" s="18" t="s">
        <v>75</v>
      </c>
      <c r="V143" s="67" t="s">
        <v>75</v>
      </c>
    </row>
    <row r="144" spans="14:22" x14ac:dyDescent="0.25">
      <c r="N144" s="15">
        <v>47756</v>
      </c>
      <c r="O144" s="80" t="s">
        <v>75</v>
      </c>
      <c r="P144" s="65" t="s">
        <v>75</v>
      </c>
      <c r="Q144" s="65" t="s">
        <v>75</v>
      </c>
      <c r="R144" s="66" t="s">
        <v>75</v>
      </c>
      <c r="S144" s="64" t="s">
        <v>75</v>
      </c>
      <c r="T144" s="18" t="s">
        <v>75</v>
      </c>
      <c r="U144" s="18" t="s">
        <v>75</v>
      </c>
      <c r="V144" s="67" t="s">
        <v>75</v>
      </c>
    </row>
    <row r="145" spans="14:22" x14ac:dyDescent="0.25">
      <c r="N145" s="15">
        <v>47848</v>
      </c>
      <c r="O145" s="80" t="s">
        <v>75</v>
      </c>
      <c r="P145" s="65" t="s">
        <v>75</v>
      </c>
      <c r="Q145" s="65" t="s">
        <v>75</v>
      </c>
      <c r="R145" s="66" t="s">
        <v>75</v>
      </c>
      <c r="S145" s="64" t="s">
        <v>75</v>
      </c>
      <c r="T145" s="18" t="s">
        <v>75</v>
      </c>
      <c r="U145" s="18" t="s">
        <v>75</v>
      </c>
      <c r="V145" s="67" t="s">
        <v>75</v>
      </c>
    </row>
    <row r="146" spans="14:22" x14ac:dyDescent="0.25">
      <c r="N146" s="15">
        <v>47938</v>
      </c>
      <c r="O146" s="80" t="s">
        <v>75</v>
      </c>
      <c r="P146" s="65" t="s">
        <v>75</v>
      </c>
      <c r="Q146" s="65" t="s">
        <v>75</v>
      </c>
      <c r="R146" s="66" t="s">
        <v>75</v>
      </c>
      <c r="S146" s="64" t="s">
        <v>75</v>
      </c>
      <c r="T146" s="18" t="s">
        <v>75</v>
      </c>
      <c r="U146" s="18" t="s">
        <v>75</v>
      </c>
      <c r="V146" s="67" t="s">
        <v>75</v>
      </c>
    </row>
    <row r="147" spans="14:22" x14ac:dyDescent="0.25">
      <c r="N147" s="15">
        <v>48029</v>
      </c>
      <c r="O147" s="80" t="s">
        <v>75</v>
      </c>
      <c r="P147" s="65" t="s">
        <v>75</v>
      </c>
      <c r="Q147" s="65" t="s">
        <v>75</v>
      </c>
      <c r="R147" s="66" t="s">
        <v>75</v>
      </c>
      <c r="S147" s="64" t="s">
        <v>75</v>
      </c>
      <c r="T147" s="18" t="s">
        <v>75</v>
      </c>
      <c r="U147" s="18" t="s">
        <v>75</v>
      </c>
      <c r="V147" s="67" t="s">
        <v>75</v>
      </c>
    </row>
    <row r="148" spans="14:22" x14ac:dyDescent="0.25">
      <c r="N148" s="15">
        <v>48121</v>
      </c>
      <c r="O148" s="80" t="s">
        <v>75</v>
      </c>
      <c r="P148" s="65" t="s">
        <v>75</v>
      </c>
      <c r="Q148" s="65" t="s">
        <v>75</v>
      </c>
      <c r="R148" s="66" t="s">
        <v>75</v>
      </c>
      <c r="S148" s="64" t="s">
        <v>75</v>
      </c>
      <c r="T148" s="18" t="s">
        <v>75</v>
      </c>
      <c r="U148" s="18" t="s">
        <v>75</v>
      </c>
      <c r="V148" s="67" t="s">
        <v>75</v>
      </c>
    </row>
    <row r="149" spans="14:22" x14ac:dyDescent="0.25">
      <c r="N149" s="15">
        <v>48213</v>
      </c>
      <c r="O149" s="80" t="s">
        <v>75</v>
      </c>
      <c r="P149" s="65" t="s">
        <v>75</v>
      </c>
      <c r="Q149" s="65" t="s">
        <v>75</v>
      </c>
      <c r="R149" s="66" t="s">
        <v>75</v>
      </c>
      <c r="S149" s="64" t="s">
        <v>75</v>
      </c>
      <c r="T149" s="18" t="s">
        <v>75</v>
      </c>
      <c r="U149" s="18" t="s">
        <v>75</v>
      </c>
      <c r="V149" s="67" t="s">
        <v>75</v>
      </c>
    </row>
    <row r="150" spans="14:22" x14ac:dyDescent="0.25">
      <c r="N150" s="15">
        <v>48304</v>
      </c>
      <c r="O150" s="80" t="s">
        <v>75</v>
      </c>
      <c r="P150" s="65" t="s">
        <v>75</v>
      </c>
      <c r="Q150" s="65" t="s">
        <v>75</v>
      </c>
      <c r="R150" s="66" t="s">
        <v>75</v>
      </c>
      <c r="S150" s="64" t="s">
        <v>75</v>
      </c>
      <c r="T150" s="18" t="s">
        <v>75</v>
      </c>
      <c r="U150" s="18" t="s">
        <v>75</v>
      </c>
      <c r="V150" s="67" t="s">
        <v>75</v>
      </c>
    </row>
    <row r="151" spans="14:22" x14ac:dyDescent="0.25">
      <c r="N151" s="15">
        <v>48395</v>
      </c>
      <c r="O151" s="80" t="s">
        <v>75</v>
      </c>
      <c r="P151" s="65" t="s">
        <v>75</v>
      </c>
      <c r="Q151" s="65" t="s">
        <v>75</v>
      </c>
      <c r="R151" s="66" t="s">
        <v>75</v>
      </c>
      <c r="S151" s="64" t="s">
        <v>75</v>
      </c>
      <c r="T151" s="18" t="s">
        <v>75</v>
      </c>
      <c r="U151" s="18" t="s">
        <v>75</v>
      </c>
      <c r="V151" s="67" t="s">
        <v>75</v>
      </c>
    </row>
    <row r="152" spans="14:22" x14ac:dyDescent="0.25">
      <c r="N152" s="15">
        <v>48487</v>
      </c>
      <c r="O152" s="80" t="s">
        <v>75</v>
      </c>
      <c r="P152" s="65" t="s">
        <v>75</v>
      </c>
      <c r="Q152" s="65" t="s">
        <v>75</v>
      </c>
      <c r="R152" s="66" t="s">
        <v>75</v>
      </c>
      <c r="S152" s="64" t="s">
        <v>75</v>
      </c>
      <c r="T152" s="18" t="s">
        <v>75</v>
      </c>
      <c r="U152" s="18" t="s">
        <v>75</v>
      </c>
      <c r="V152" s="67" t="s">
        <v>75</v>
      </c>
    </row>
    <row r="153" spans="14:22" x14ac:dyDescent="0.25">
      <c r="N153" s="15">
        <v>48579</v>
      </c>
      <c r="O153" s="80" t="s">
        <v>75</v>
      </c>
      <c r="P153" s="65" t="s">
        <v>75</v>
      </c>
      <c r="Q153" s="65" t="s">
        <v>75</v>
      </c>
      <c r="R153" s="66" t="s">
        <v>75</v>
      </c>
      <c r="S153" s="64" t="s">
        <v>75</v>
      </c>
      <c r="T153" s="18" t="s">
        <v>75</v>
      </c>
      <c r="U153" s="18" t="s">
        <v>75</v>
      </c>
      <c r="V153" s="67" t="s">
        <v>75</v>
      </c>
    </row>
    <row r="154" spans="14:22" x14ac:dyDescent="0.25">
      <c r="N154" s="15">
        <v>48669</v>
      </c>
      <c r="O154" s="80" t="s">
        <v>75</v>
      </c>
      <c r="P154" s="65" t="s">
        <v>75</v>
      </c>
      <c r="Q154" s="65" t="s">
        <v>75</v>
      </c>
      <c r="R154" s="66" t="s">
        <v>75</v>
      </c>
      <c r="S154" s="64" t="s">
        <v>75</v>
      </c>
      <c r="T154" s="18" t="s">
        <v>75</v>
      </c>
      <c r="U154" s="18" t="s">
        <v>75</v>
      </c>
      <c r="V154" s="67" t="s">
        <v>75</v>
      </c>
    </row>
    <row r="155" spans="14:22" x14ac:dyDescent="0.25">
      <c r="N155" s="15">
        <v>48760</v>
      </c>
      <c r="O155" s="80" t="s">
        <v>75</v>
      </c>
      <c r="P155" s="65" t="s">
        <v>75</v>
      </c>
      <c r="Q155" s="65" t="s">
        <v>75</v>
      </c>
      <c r="R155" s="66" t="s">
        <v>75</v>
      </c>
      <c r="S155" s="64" t="s">
        <v>75</v>
      </c>
      <c r="T155" s="18" t="s">
        <v>75</v>
      </c>
      <c r="U155" s="18" t="s">
        <v>75</v>
      </c>
      <c r="V155" s="67" t="s">
        <v>75</v>
      </c>
    </row>
    <row r="156" spans="14:22" x14ac:dyDescent="0.25">
      <c r="N156" s="15">
        <v>48852</v>
      </c>
      <c r="O156" s="80" t="s">
        <v>75</v>
      </c>
      <c r="P156" s="65" t="s">
        <v>75</v>
      </c>
      <c r="Q156" s="65" t="s">
        <v>75</v>
      </c>
      <c r="R156" s="66" t="s">
        <v>75</v>
      </c>
      <c r="S156" s="64" t="s">
        <v>75</v>
      </c>
      <c r="T156" s="18" t="s">
        <v>75</v>
      </c>
      <c r="U156" s="18" t="s">
        <v>75</v>
      </c>
      <c r="V156" s="67" t="s">
        <v>75</v>
      </c>
    </row>
    <row r="157" spans="14:22" x14ac:dyDescent="0.25">
      <c r="N157" s="15">
        <v>48944</v>
      </c>
      <c r="O157" s="80" t="s">
        <v>75</v>
      </c>
      <c r="P157" s="65" t="s">
        <v>75</v>
      </c>
      <c r="Q157" s="65" t="s">
        <v>75</v>
      </c>
      <c r="R157" s="66" t="s">
        <v>75</v>
      </c>
      <c r="S157" s="64" t="s">
        <v>75</v>
      </c>
      <c r="T157" s="18" t="s">
        <v>75</v>
      </c>
      <c r="U157" s="18" t="s">
        <v>75</v>
      </c>
      <c r="V157" s="67" t="s">
        <v>75</v>
      </c>
    </row>
    <row r="158" spans="14:22" x14ac:dyDescent="0.25">
      <c r="O158" s="80" t="s">
        <v>75</v>
      </c>
      <c r="P158" s="65" t="s">
        <v>75</v>
      </c>
      <c r="Q158" s="65" t="s">
        <v>75</v>
      </c>
      <c r="R158" s="66" t="s">
        <v>75</v>
      </c>
      <c r="S158" s="64" t="s">
        <v>75</v>
      </c>
      <c r="T158" s="18" t="s">
        <v>75</v>
      </c>
      <c r="U158" s="18" t="s">
        <v>75</v>
      </c>
      <c r="V158" s="67" t="s">
        <v>75</v>
      </c>
    </row>
    <row r="159" spans="14:22" x14ac:dyDescent="0.25">
      <c r="O159" s="80" t="s">
        <v>75</v>
      </c>
      <c r="P159" s="65" t="s">
        <v>75</v>
      </c>
      <c r="Q159" s="65" t="s">
        <v>75</v>
      </c>
      <c r="R159" s="66" t="s">
        <v>75</v>
      </c>
      <c r="S159" s="64" t="s">
        <v>75</v>
      </c>
      <c r="T159" s="18" t="s">
        <v>75</v>
      </c>
      <c r="U159" s="18" t="s">
        <v>75</v>
      </c>
      <c r="V159" s="67" t="s">
        <v>75</v>
      </c>
    </row>
    <row r="160" spans="14:22" x14ac:dyDescent="0.25">
      <c r="O160" s="80" t="s">
        <v>75</v>
      </c>
      <c r="P160" s="65" t="s">
        <v>75</v>
      </c>
      <c r="Q160" s="65" t="s">
        <v>75</v>
      </c>
      <c r="R160" s="66" t="s">
        <v>75</v>
      </c>
      <c r="S160" s="64" t="s">
        <v>75</v>
      </c>
      <c r="T160" s="18" t="s">
        <v>75</v>
      </c>
      <c r="U160" s="18" t="s">
        <v>75</v>
      </c>
      <c r="V160" s="67" t="s">
        <v>75</v>
      </c>
    </row>
    <row r="161" spans="15:22" x14ac:dyDescent="0.25">
      <c r="O161" s="80" t="s">
        <v>75</v>
      </c>
      <c r="P161" s="65" t="s">
        <v>75</v>
      </c>
      <c r="Q161" s="65" t="s">
        <v>75</v>
      </c>
      <c r="R161" s="66" t="s">
        <v>75</v>
      </c>
      <c r="S161" s="64" t="s">
        <v>75</v>
      </c>
      <c r="T161" s="18" t="s">
        <v>75</v>
      </c>
      <c r="U161" s="18" t="s">
        <v>75</v>
      </c>
      <c r="V161" s="67" t="s">
        <v>75</v>
      </c>
    </row>
    <row r="162" spans="15:22" x14ac:dyDescent="0.25">
      <c r="O162" s="80" t="s">
        <v>75</v>
      </c>
      <c r="P162" s="65" t="s">
        <v>75</v>
      </c>
      <c r="Q162" s="65" t="s">
        <v>75</v>
      </c>
      <c r="R162" s="66" t="s">
        <v>75</v>
      </c>
      <c r="S162" s="64" t="s">
        <v>75</v>
      </c>
      <c r="T162" s="18" t="s">
        <v>75</v>
      </c>
      <c r="U162" s="18" t="s">
        <v>75</v>
      </c>
      <c r="V162" s="67" t="s">
        <v>75</v>
      </c>
    </row>
    <row r="163" spans="15:22" x14ac:dyDescent="0.25">
      <c r="O163" s="80" t="s">
        <v>75</v>
      </c>
      <c r="P163" s="65" t="s">
        <v>75</v>
      </c>
      <c r="Q163" s="65" t="s">
        <v>75</v>
      </c>
      <c r="R163" s="66" t="s">
        <v>75</v>
      </c>
      <c r="S163" s="64" t="s">
        <v>75</v>
      </c>
      <c r="T163" s="18" t="s">
        <v>75</v>
      </c>
      <c r="U163" s="18" t="s">
        <v>75</v>
      </c>
      <c r="V163" s="67" t="s">
        <v>75</v>
      </c>
    </row>
    <row r="164" spans="15:22" x14ac:dyDescent="0.25">
      <c r="O164" s="80" t="s">
        <v>75</v>
      </c>
      <c r="P164" s="65" t="s">
        <v>75</v>
      </c>
      <c r="Q164" s="65" t="s">
        <v>75</v>
      </c>
      <c r="R164" s="66" t="s">
        <v>75</v>
      </c>
      <c r="S164" s="64" t="s">
        <v>75</v>
      </c>
      <c r="T164" s="18" t="s">
        <v>75</v>
      </c>
      <c r="U164" s="18" t="s">
        <v>75</v>
      </c>
      <c r="V164" s="67" t="s">
        <v>75</v>
      </c>
    </row>
    <row r="165" spans="15:22" x14ac:dyDescent="0.25">
      <c r="O165" s="80" t="s">
        <v>75</v>
      </c>
      <c r="P165" s="65" t="s">
        <v>75</v>
      </c>
      <c r="Q165" s="65" t="s">
        <v>75</v>
      </c>
      <c r="R165" s="66" t="s">
        <v>75</v>
      </c>
      <c r="S165" s="64" t="s">
        <v>75</v>
      </c>
      <c r="T165" s="18" t="s">
        <v>75</v>
      </c>
      <c r="U165" s="18" t="s">
        <v>75</v>
      </c>
      <c r="V165" s="67" t="s">
        <v>75</v>
      </c>
    </row>
    <row r="166" spans="15:22" x14ac:dyDescent="0.25">
      <c r="O166" s="80" t="s">
        <v>75</v>
      </c>
      <c r="P166" s="65" t="s">
        <v>75</v>
      </c>
      <c r="Q166" s="65" t="s">
        <v>75</v>
      </c>
      <c r="R166" s="66" t="s">
        <v>75</v>
      </c>
      <c r="S166" s="64" t="s">
        <v>75</v>
      </c>
      <c r="T166" s="18" t="s">
        <v>75</v>
      </c>
      <c r="U166" s="18" t="s">
        <v>75</v>
      </c>
      <c r="V166" s="67" t="s">
        <v>75</v>
      </c>
    </row>
    <row r="167" spans="15:22" x14ac:dyDescent="0.25">
      <c r="O167" s="80" t="s">
        <v>75</v>
      </c>
      <c r="P167" s="65" t="s">
        <v>75</v>
      </c>
      <c r="Q167" s="65" t="s">
        <v>75</v>
      </c>
      <c r="R167" s="66" t="s">
        <v>75</v>
      </c>
      <c r="S167" s="64" t="s">
        <v>75</v>
      </c>
      <c r="T167" s="18" t="s">
        <v>75</v>
      </c>
      <c r="U167" s="18" t="s">
        <v>75</v>
      </c>
      <c r="V167" s="67" t="s">
        <v>75</v>
      </c>
    </row>
  </sheetData>
  <mergeCells count="8">
    <mergeCell ref="A27:F27"/>
    <mergeCell ref="H27:M27"/>
    <mergeCell ref="A7:F7"/>
    <mergeCell ref="H7:M7"/>
    <mergeCell ref="A8:F8"/>
    <mergeCell ref="H8:M8"/>
    <mergeCell ref="A26:F26"/>
    <mergeCell ref="H26:M26"/>
  </mergeCells>
  <conditionalFormatting sqref="N6:N157">
    <cfRule type="expression" dxfId="3" priority="1">
      <formula>$O6=""</formula>
    </cfRule>
  </conditionalFormatting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CFCE71-875D-418A-A5EA-25EFAE3C44F4}">
  <sheetPr codeName="Sheet11"/>
  <dimension ref="A1:X633"/>
  <sheetViews>
    <sheetView topLeftCell="F293" workbookViewId="0">
      <selection activeCell="L29" sqref="L29"/>
    </sheetView>
  </sheetViews>
  <sheetFormatPr defaultColWidth="9.140625" defaultRowHeight="15" x14ac:dyDescent="0.25"/>
  <cols>
    <col min="1" max="1" width="13.7109375" style="87" customWidth="1"/>
    <col min="2" max="13" width="13.7109375" style="27" customWidth="1"/>
    <col min="14" max="14" width="11.85546875" style="27" bestFit="1" customWidth="1"/>
    <col min="15" max="22" width="22.28515625" style="27" customWidth="1"/>
    <col min="23" max="23" width="16.85546875" style="27" customWidth="1"/>
    <col min="24" max="24" width="20.28515625" style="27" customWidth="1"/>
    <col min="25" max="16384" width="9.140625" style="27"/>
  </cols>
  <sheetData>
    <row r="1" spans="1:24" s="83" customFormat="1" ht="63.95" customHeight="1" x14ac:dyDescent="0.25">
      <c r="A1" s="82"/>
      <c r="N1" s="84" t="s">
        <v>42</v>
      </c>
      <c r="O1" s="85" t="s">
        <v>43</v>
      </c>
      <c r="P1" s="85" t="s">
        <v>44</v>
      </c>
      <c r="Q1" s="85" t="s">
        <v>45</v>
      </c>
      <c r="R1" s="86" t="s">
        <v>46</v>
      </c>
      <c r="S1" s="86" t="s">
        <v>47</v>
      </c>
      <c r="T1" s="86" t="s">
        <v>48</v>
      </c>
      <c r="U1" s="85" t="s">
        <v>49</v>
      </c>
      <c r="V1" s="85" t="s">
        <v>50</v>
      </c>
      <c r="W1" s="85" t="s">
        <v>51</v>
      </c>
      <c r="X1" s="85" t="s">
        <v>52</v>
      </c>
    </row>
    <row r="2" spans="1:24" ht="15.75" x14ac:dyDescent="0.25">
      <c r="N2" s="88">
        <v>36556</v>
      </c>
      <c r="O2" s="89">
        <v>195</v>
      </c>
      <c r="P2" s="89">
        <v>20</v>
      </c>
      <c r="Q2" s="89">
        <v>175</v>
      </c>
      <c r="R2" s="90">
        <v>488856243</v>
      </c>
      <c r="S2" s="90">
        <v>239138456</v>
      </c>
      <c r="T2" s="90">
        <v>249717787</v>
      </c>
      <c r="U2" s="91" t="s">
        <v>15</v>
      </c>
      <c r="V2" s="91" t="s">
        <v>15</v>
      </c>
      <c r="W2" s="91" t="s">
        <v>15</v>
      </c>
      <c r="X2" s="91" t="s">
        <v>15</v>
      </c>
    </row>
    <row r="3" spans="1:24" ht="15.75" x14ac:dyDescent="0.25">
      <c r="N3" s="88">
        <v>36585</v>
      </c>
      <c r="O3" s="89">
        <v>152</v>
      </c>
      <c r="P3" s="89">
        <v>24</v>
      </c>
      <c r="Q3" s="89">
        <v>128</v>
      </c>
      <c r="R3" s="90">
        <v>562596598</v>
      </c>
      <c r="S3" s="90">
        <v>382350256</v>
      </c>
      <c r="T3" s="90">
        <v>180246342</v>
      </c>
      <c r="U3" s="91" t="s">
        <v>15</v>
      </c>
      <c r="V3" s="91" t="s">
        <v>15</v>
      </c>
      <c r="W3" s="91" t="s">
        <v>15</v>
      </c>
      <c r="X3" s="91" t="s">
        <v>15</v>
      </c>
    </row>
    <row r="4" spans="1:24" ht="15.75" x14ac:dyDescent="0.25">
      <c r="N4" s="88">
        <v>36616</v>
      </c>
      <c r="O4" s="89">
        <v>230</v>
      </c>
      <c r="P4" s="89">
        <v>34</v>
      </c>
      <c r="Q4" s="89">
        <v>196</v>
      </c>
      <c r="R4" s="90">
        <v>666042934</v>
      </c>
      <c r="S4" s="90">
        <v>392187934</v>
      </c>
      <c r="T4" s="90">
        <v>273855000</v>
      </c>
      <c r="U4" s="91" t="s">
        <v>15</v>
      </c>
      <c r="V4" s="91" t="s">
        <v>15</v>
      </c>
      <c r="W4" s="91" t="s">
        <v>15</v>
      </c>
      <c r="X4" s="91" t="s">
        <v>15</v>
      </c>
    </row>
    <row r="5" spans="1:24" ht="15.75" x14ac:dyDescent="0.25">
      <c r="N5" s="88">
        <v>36646</v>
      </c>
      <c r="O5" s="89">
        <v>184</v>
      </c>
      <c r="P5" s="89">
        <v>25</v>
      </c>
      <c r="Q5" s="89">
        <v>159</v>
      </c>
      <c r="R5" s="90">
        <v>488043242</v>
      </c>
      <c r="S5" s="90">
        <v>250888500</v>
      </c>
      <c r="T5" s="90">
        <v>237154742</v>
      </c>
      <c r="U5" s="91" t="s">
        <v>15</v>
      </c>
      <c r="V5" s="91" t="s">
        <v>15</v>
      </c>
      <c r="W5" s="91" t="s">
        <v>15</v>
      </c>
      <c r="X5" s="91" t="s">
        <v>15</v>
      </c>
    </row>
    <row r="6" spans="1:24" ht="15.75" x14ac:dyDescent="0.25">
      <c r="N6" s="88">
        <v>36677</v>
      </c>
      <c r="O6" s="89">
        <v>211</v>
      </c>
      <c r="P6" s="89">
        <v>36</v>
      </c>
      <c r="Q6" s="89">
        <v>175</v>
      </c>
      <c r="R6" s="90">
        <v>1054409629</v>
      </c>
      <c r="S6" s="90">
        <v>796690240</v>
      </c>
      <c r="T6" s="90">
        <v>257719389</v>
      </c>
      <c r="U6" s="91" t="s">
        <v>15</v>
      </c>
      <c r="V6" s="91" t="s">
        <v>15</v>
      </c>
      <c r="W6" s="91" t="s">
        <v>15</v>
      </c>
      <c r="X6" s="91" t="s">
        <v>15</v>
      </c>
    </row>
    <row r="7" spans="1:24" ht="15.75" x14ac:dyDescent="0.25">
      <c r="A7" s="191" t="s">
        <v>91</v>
      </c>
      <c r="B7" s="191"/>
      <c r="C7" s="191"/>
      <c r="D7" s="191"/>
      <c r="E7" s="191"/>
      <c r="F7" s="191"/>
      <c r="G7" s="79"/>
      <c r="H7" s="191" t="s">
        <v>92</v>
      </c>
      <c r="I7" s="191"/>
      <c r="J7" s="191"/>
      <c r="K7" s="191"/>
      <c r="L7" s="191"/>
      <c r="M7" s="191"/>
      <c r="N7" s="88">
        <v>36707</v>
      </c>
      <c r="O7" s="89">
        <v>244</v>
      </c>
      <c r="P7" s="89">
        <v>44</v>
      </c>
      <c r="Q7" s="89">
        <v>200</v>
      </c>
      <c r="R7" s="90">
        <v>815259941</v>
      </c>
      <c r="S7" s="90">
        <v>500920517</v>
      </c>
      <c r="T7" s="90">
        <v>314339424</v>
      </c>
      <c r="U7" s="91" t="s">
        <v>15</v>
      </c>
      <c r="V7" s="91" t="s">
        <v>15</v>
      </c>
      <c r="W7" s="91" t="s">
        <v>15</v>
      </c>
      <c r="X7" s="91" t="s">
        <v>15</v>
      </c>
    </row>
    <row r="8" spans="1:24" ht="15.75" x14ac:dyDescent="0.25">
      <c r="N8" s="88">
        <v>36738</v>
      </c>
      <c r="O8" s="89">
        <v>205</v>
      </c>
      <c r="P8" s="89">
        <v>28</v>
      </c>
      <c r="Q8" s="89">
        <v>177</v>
      </c>
      <c r="R8" s="90">
        <v>731413959</v>
      </c>
      <c r="S8" s="90">
        <v>460727450</v>
      </c>
      <c r="T8" s="90">
        <v>270686509</v>
      </c>
      <c r="U8" s="91" t="s">
        <v>15</v>
      </c>
      <c r="V8" s="91" t="s">
        <v>15</v>
      </c>
      <c r="W8" s="91" t="s">
        <v>15</v>
      </c>
      <c r="X8" s="91" t="s">
        <v>15</v>
      </c>
    </row>
    <row r="9" spans="1:24" ht="15.75" x14ac:dyDescent="0.25">
      <c r="N9" s="88">
        <v>36769</v>
      </c>
      <c r="O9" s="89">
        <v>239</v>
      </c>
      <c r="P9" s="89">
        <v>42</v>
      </c>
      <c r="Q9" s="89">
        <v>197</v>
      </c>
      <c r="R9" s="90">
        <v>1045191538</v>
      </c>
      <c r="S9" s="90">
        <v>727633506</v>
      </c>
      <c r="T9" s="90">
        <v>317558032</v>
      </c>
      <c r="U9" s="91" t="s">
        <v>15</v>
      </c>
      <c r="V9" s="91" t="s">
        <v>15</v>
      </c>
      <c r="W9" s="91" t="s">
        <v>15</v>
      </c>
      <c r="X9" s="91" t="s">
        <v>15</v>
      </c>
    </row>
    <row r="10" spans="1:24" ht="15.75" x14ac:dyDescent="0.25">
      <c r="N10" s="88">
        <v>36799</v>
      </c>
      <c r="O10" s="89">
        <v>226</v>
      </c>
      <c r="P10" s="89">
        <v>45</v>
      </c>
      <c r="Q10" s="89">
        <v>181</v>
      </c>
      <c r="R10" s="90">
        <v>1243956623</v>
      </c>
      <c r="S10" s="90">
        <v>974752614</v>
      </c>
      <c r="T10" s="90">
        <v>269204009</v>
      </c>
      <c r="U10" s="91" t="s">
        <v>15</v>
      </c>
      <c r="V10" s="91" t="s">
        <v>15</v>
      </c>
      <c r="W10" s="91" t="s">
        <v>15</v>
      </c>
      <c r="X10" s="91" t="s">
        <v>15</v>
      </c>
    </row>
    <row r="11" spans="1:24" ht="15.75" x14ac:dyDescent="0.25">
      <c r="N11" s="88">
        <v>36830</v>
      </c>
      <c r="O11" s="89">
        <v>213</v>
      </c>
      <c r="P11" s="89">
        <v>44</v>
      </c>
      <c r="Q11" s="89">
        <v>169</v>
      </c>
      <c r="R11" s="90">
        <v>764413651</v>
      </c>
      <c r="S11" s="90">
        <v>507163420</v>
      </c>
      <c r="T11" s="90">
        <v>257250231</v>
      </c>
      <c r="U11" s="91" t="s">
        <v>15</v>
      </c>
      <c r="V11" s="91" t="s">
        <v>15</v>
      </c>
      <c r="W11" s="91" t="s">
        <v>15</v>
      </c>
      <c r="X11" s="91" t="s">
        <v>15</v>
      </c>
    </row>
    <row r="12" spans="1:24" ht="15.75" x14ac:dyDescent="0.25">
      <c r="N12" s="88">
        <v>36860</v>
      </c>
      <c r="O12" s="89">
        <v>207</v>
      </c>
      <c r="P12" s="89">
        <v>50</v>
      </c>
      <c r="Q12" s="89">
        <v>157</v>
      </c>
      <c r="R12" s="90">
        <v>1559475583</v>
      </c>
      <c r="S12" s="90">
        <v>1319838612</v>
      </c>
      <c r="T12" s="90">
        <v>239636971</v>
      </c>
      <c r="U12" s="91" t="s">
        <v>15</v>
      </c>
      <c r="V12" s="91" t="s">
        <v>15</v>
      </c>
      <c r="W12" s="91" t="s">
        <v>15</v>
      </c>
      <c r="X12" s="91" t="s">
        <v>15</v>
      </c>
    </row>
    <row r="13" spans="1:24" ht="15.75" x14ac:dyDescent="0.25">
      <c r="N13" s="88">
        <v>36891</v>
      </c>
      <c r="O13" s="89">
        <v>332</v>
      </c>
      <c r="P13" s="89">
        <v>95</v>
      </c>
      <c r="Q13" s="89">
        <v>237</v>
      </c>
      <c r="R13" s="90">
        <v>2080037430</v>
      </c>
      <c r="S13" s="90">
        <v>1710158089</v>
      </c>
      <c r="T13" s="90">
        <v>369879341</v>
      </c>
      <c r="U13" s="91" t="s">
        <v>15</v>
      </c>
      <c r="V13" s="91" t="s">
        <v>15</v>
      </c>
      <c r="W13" s="91" t="s">
        <v>15</v>
      </c>
      <c r="X13" s="91" t="s">
        <v>15</v>
      </c>
    </row>
    <row r="14" spans="1:24" ht="15.75" x14ac:dyDescent="0.25">
      <c r="N14" s="88">
        <v>36922</v>
      </c>
      <c r="O14" s="89">
        <v>248</v>
      </c>
      <c r="P14" s="89">
        <v>43</v>
      </c>
      <c r="Q14" s="89">
        <v>205</v>
      </c>
      <c r="R14" s="90">
        <v>1215130455</v>
      </c>
      <c r="S14" s="90">
        <v>838779465</v>
      </c>
      <c r="T14" s="90">
        <v>376350990</v>
      </c>
      <c r="U14" s="91" t="s">
        <v>15</v>
      </c>
      <c r="V14" s="91" t="s">
        <v>15</v>
      </c>
      <c r="W14" s="91" t="s">
        <v>15</v>
      </c>
      <c r="X14" s="91" t="s">
        <v>15</v>
      </c>
    </row>
    <row r="15" spans="1:24" ht="15.75" x14ac:dyDescent="0.25">
      <c r="N15" s="88">
        <v>36950</v>
      </c>
      <c r="O15" s="89">
        <v>220</v>
      </c>
      <c r="P15" s="89">
        <v>34</v>
      </c>
      <c r="Q15" s="89">
        <v>186</v>
      </c>
      <c r="R15" s="90">
        <v>780287656</v>
      </c>
      <c r="S15" s="90">
        <v>506527265</v>
      </c>
      <c r="T15" s="90">
        <v>273760391</v>
      </c>
      <c r="U15" s="91" t="s">
        <v>15</v>
      </c>
      <c r="V15" s="91" t="s">
        <v>15</v>
      </c>
      <c r="W15" s="91" t="s">
        <v>15</v>
      </c>
      <c r="X15" s="91" t="s">
        <v>15</v>
      </c>
    </row>
    <row r="16" spans="1:24" ht="15.75" x14ac:dyDescent="0.25">
      <c r="N16" s="88">
        <v>36981</v>
      </c>
      <c r="O16" s="89">
        <v>282</v>
      </c>
      <c r="P16" s="89">
        <v>49</v>
      </c>
      <c r="Q16" s="89">
        <v>233</v>
      </c>
      <c r="R16" s="90">
        <v>906927463</v>
      </c>
      <c r="S16" s="90">
        <v>539034040</v>
      </c>
      <c r="T16" s="90">
        <v>367893423</v>
      </c>
      <c r="U16" s="91" t="s">
        <v>15</v>
      </c>
      <c r="V16" s="91" t="s">
        <v>15</v>
      </c>
      <c r="W16" s="91" t="s">
        <v>15</v>
      </c>
      <c r="X16" s="91" t="s">
        <v>15</v>
      </c>
    </row>
    <row r="17" spans="1:24" ht="15.75" x14ac:dyDescent="0.25">
      <c r="N17" s="88">
        <v>37011</v>
      </c>
      <c r="O17" s="89">
        <v>255</v>
      </c>
      <c r="P17" s="89">
        <v>39</v>
      </c>
      <c r="Q17" s="89">
        <v>216</v>
      </c>
      <c r="R17" s="90">
        <v>1134282861</v>
      </c>
      <c r="S17" s="90">
        <v>808624604</v>
      </c>
      <c r="T17" s="90">
        <v>325658257</v>
      </c>
      <c r="U17" s="91" t="s">
        <v>15</v>
      </c>
      <c r="V17" s="91" t="s">
        <v>15</v>
      </c>
      <c r="W17" s="91" t="s">
        <v>15</v>
      </c>
      <c r="X17" s="91" t="s">
        <v>15</v>
      </c>
    </row>
    <row r="18" spans="1:24" ht="15.75" x14ac:dyDescent="0.25">
      <c r="N18" s="88">
        <v>37042</v>
      </c>
      <c r="O18" s="89">
        <v>324</v>
      </c>
      <c r="P18" s="89">
        <v>60</v>
      </c>
      <c r="Q18" s="89">
        <v>264</v>
      </c>
      <c r="R18" s="90">
        <v>1117678228</v>
      </c>
      <c r="S18" s="90">
        <v>652455557</v>
      </c>
      <c r="T18" s="90">
        <v>465222671</v>
      </c>
      <c r="U18" s="91" t="s">
        <v>15</v>
      </c>
      <c r="V18" s="91" t="s">
        <v>15</v>
      </c>
      <c r="W18" s="91" t="s">
        <v>15</v>
      </c>
      <c r="X18" s="91" t="s">
        <v>15</v>
      </c>
    </row>
    <row r="19" spans="1:24" ht="15.75" x14ac:dyDescent="0.25">
      <c r="N19" s="88">
        <v>37072</v>
      </c>
      <c r="O19" s="89">
        <v>367</v>
      </c>
      <c r="P19" s="89">
        <v>56</v>
      </c>
      <c r="Q19" s="89">
        <v>311</v>
      </c>
      <c r="R19" s="90">
        <v>1220228967</v>
      </c>
      <c r="S19" s="90">
        <v>755139395</v>
      </c>
      <c r="T19" s="90">
        <v>465089572</v>
      </c>
      <c r="U19" s="91" t="s">
        <v>15</v>
      </c>
      <c r="V19" s="91" t="s">
        <v>15</v>
      </c>
      <c r="W19" s="91" t="s">
        <v>15</v>
      </c>
      <c r="X19" s="91" t="s">
        <v>15</v>
      </c>
    </row>
    <row r="20" spans="1:24" ht="15.75" x14ac:dyDescent="0.25">
      <c r="N20" s="88">
        <v>37103</v>
      </c>
      <c r="O20" s="89">
        <v>305</v>
      </c>
      <c r="P20" s="89">
        <v>43</v>
      </c>
      <c r="Q20" s="89">
        <v>262</v>
      </c>
      <c r="R20" s="90">
        <v>914021445</v>
      </c>
      <c r="S20" s="90">
        <v>519752992</v>
      </c>
      <c r="T20" s="90">
        <v>394268453</v>
      </c>
      <c r="U20" s="91" t="s">
        <v>15</v>
      </c>
      <c r="V20" s="91" t="s">
        <v>15</v>
      </c>
      <c r="W20" s="91" t="s">
        <v>15</v>
      </c>
      <c r="X20" s="91" t="s">
        <v>15</v>
      </c>
    </row>
    <row r="21" spans="1:24" ht="15.75" x14ac:dyDescent="0.25">
      <c r="N21" s="88">
        <v>37134</v>
      </c>
      <c r="O21" s="89">
        <v>392</v>
      </c>
      <c r="P21" s="89">
        <v>49</v>
      </c>
      <c r="Q21" s="89">
        <v>343</v>
      </c>
      <c r="R21" s="90">
        <v>1124510832</v>
      </c>
      <c r="S21" s="90">
        <v>616812241</v>
      </c>
      <c r="T21" s="90">
        <v>507698591</v>
      </c>
      <c r="U21" s="91" t="s">
        <v>15</v>
      </c>
      <c r="V21" s="91" t="s">
        <v>15</v>
      </c>
      <c r="W21" s="91" t="s">
        <v>15</v>
      </c>
      <c r="X21" s="91" t="s">
        <v>15</v>
      </c>
    </row>
    <row r="22" spans="1:24" ht="15.75" x14ac:dyDescent="0.25">
      <c r="N22" s="88">
        <v>37164</v>
      </c>
      <c r="O22" s="89">
        <v>293</v>
      </c>
      <c r="P22" s="89">
        <v>43</v>
      </c>
      <c r="Q22" s="89">
        <v>250</v>
      </c>
      <c r="R22" s="90">
        <v>912905459</v>
      </c>
      <c r="S22" s="90">
        <v>512522617</v>
      </c>
      <c r="T22" s="90">
        <v>400382842</v>
      </c>
      <c r="U22" s="91" t="s">
        <v>15</v>
      </c>
      <c r="V22" s="91" t="s">
        <v>15</v>
      </c>
      <c r="W22" s="91" t="s">
        <v>15</v>
      </c>
      <c r="X22" s="91" t="s">
        <v>15</v>
      </c>
    </row>
    <row r="23" spans="1:24" ht="15.75" x14ac:dyDescent="0.25">
      <c r="N23" s="88">
        <v>37195</v>
      </c>
      <c r="O23" s="89">
        <v>323</v>
      </c>
      <c r="P23" s="89">
        <v>43</v>
      </c>
      <c r="Q23" s="89">
        <v>280</v>
      </c>
      <c r="R23" s="90">
        <v>828725643</v>
      </c>
      <c r="S23" s="90">
        <v>429380500</v>
      </c>
      <c r="T23" s="90">
        <v>399345143</v>
      </c>
      <c r="U23" s="91" t="s">
        <v>15</v>
      </c>
      <c r="V23" s="91" t="s">
        <v>15</v>
      </c>
      <c r="W23" s="91" t="s">
        <v>15</v>
      </c>
      <c r="X23" s="91" t="s">
        <v>15</v>
      </c>
    </row>
    <row r="24" spans="1:24" ht="15.75" x14ac:dyDescent="0.25">
      <c r="N24" s="88">
        <v>37225</v>
      </c>
      <c r="O24" s="89">
        <v>309</v>
      </c>
      <c r="P24" s="89">
        <v>41</v>
      </c>
      <c r="Q24" s="89">
        <v>268</v>
      </c>
      <c r="R24" s="90">
        <v>873442477</v>
      </c>
      <c r="S24" s="90">
        <v>467538930</v>
      </c>
      <c r="T24" s="90">
        <v>405903547</v>
      </c>
      <c r="U24" s="91" t="s">
        <v>15</v>
      </c>
      <c r="V24" s="91" t="s">
        <v>15</v>
      </c>
      <c r="W24" s="91" t="s">
        <v>15</v>
      </c>
      <c r="X24" s="91" t="s">
        <v>15</v>
      </c>
    </row>
    <row r="25" spans="1:24" ht="15.75" x14ac:dyDescent="0.25">
      <c r="N25" s="88">
        <v>37256</v>
      </c>
      <c r="O25" s="89">
        <v>374</v>
      </c>
      <c r="P25" s="89">
        <v>59</v>
      </c>
      <c r="Q25" s="89">
        <v>315</v>
      </c>
      <c r="R25" s="90">
        <v>1578024580</v>
      </c>
      <c r="S25" s="90">
        <v>1107852874</v>
      </c>
      <c r="T25" s="90">
        <v>470171706</v>
      </c>
      <c r="U25" s="91" t="s">
        <v>15</v>
      </c>
      <c r="V25" s="91" t="s">
        <v>15</v>
      </c>
      <c r="W25" s="91" t="s">
        <v>15</v>
      </c>
      <c r="X25" s="91" t="s">
        <v>15</v>
      </c>
    </row>
    <row r="26" spans="1:24" ht="15.75" x14ac:dyDescent="0.25">
      <c r="N26" s="88">
        <v>37287</v>
      </c>
      <c r="O26" s="89">
        <v>332</v>
      </c>
      <c r="P26" s="89">
        <v>40</v>
      </c>
      <c r="Q26" s="89">
        <v>292</v>
      </c>
      <c r="R26" s="90">
        <v>841688599</v>
      </c>
      <c r="S26" s="90">
        <v>451358099</v>
      </c>
      <c r="T26" s="90">
        <v>390330500</v>
      </c>
      <c r="U26" s="91" t="s">
        <v>15</v>
      </c>
      <c r="V26" s="91" t="s">
        <v>15</v>
      </c>
      <c r="W26" s="91" t="s">
        <v>15</v>
      </c>
      <c r="X26" s="91" t="s">
        <v>15</v>
      </c>
    </row>
    <row r="27" spans="1:24" ht="15.75" x14ac:dyDescent="0.25">
      <c r="A27" s="191" t="s">
        <v>93</v>
      </c>
      <c r="B27" s="191"/>
      <c r="C27" s="191"/>
      <c r="D27" s="191"/>
      <c r="E27" s="191"/>
      <c r="F27" s="191"/>
      <c r="N27" s="88">
        <v>37315</v>
      </c>
      <c r="O27" s="89">
        <v>279</v>
      </c>
      <c r="P27" s="89">
        <v>26</v>
      </c>
      <c r="Q27" s="89">
        <v>253</v>
      </c>
      <c r="R27" s="90">
        <v>724099559</v>
      </c>
      <c r="S27" s="90">
        <v>353632020</v>
      </c>
      <c r="T27" s="90">
        <v>370467539</v>
      </c>
      <c r="U27" s="91" t="s">
        <v>15</v>
      </c>
      <c r="V27" s="91" t="s">
        <v>15</v>
      </c>
      <c r="W27" s="91" t="s">
        <v>15</v>
      </c>
      <c r="X27" s="91" t="s">
        <v>15</v>
      </c>
    </row>
    <row r="28" spans="1:24" ht="15.75" x14ac:dyDescent="0.25">
      <c r="N28" s="88">
        <v>37346</v>
      </c>
      <c r="O28" s="89">
        <v>367</v>
      </c>
      <c r="P28" s="89">
        <v>62</v>
      </c>
      <c r="Q28" s="89">
        <v>305</v>
      </c>
      <c r="R28" s="90">
        <v>1145809740</v>
      </c>
      <c r="S28" s="90">
        <v>671112256</v>
      </c>
      <c r="T28" s="90">
        <v>474697484</v>
      </c>
      <c r="U28" s="91" t="s">
        <v>15</v>
      </c>
      <c r="V28" s="91" t="s">
        <v>15</v>
      </c>
      <c r="W28" s="91" t="s">
        <v>15</v>
      </c>
      <c r="X28" s="91" t="s">
        <v>15</v>
      </c>
    </row>
    <row r="29" spans="1:24" ht="15.75" x14ac:dyDescent="0.25">
      <c r="N29" s="88">
        <v>37376</v>
      </c>
      <c r="O29" s="89">
        <v>366</v>
      </c>
      <c r="P29" s="89">
        <v>37</v>
      </c>
      <c r="Q29" s="89">
        <v>329</v>
      </c>
      <c r="R29" s="90">
        <v>885500792</v>
      </c>
      <c r="S29" s="90">
        <v>380774125</v>
      </c>
      <c r="T29" s="90">
        <v>504726667</v>
      </c>
      <c r="U29" s="91" t="s">
        <v>15</v>
      </c>
      <c r="V29" s="91" t="s">
        <v>15</v>
      </c>
      <c r="W29" s="91" t="s">
        <v>15</v>
      </c>
      <c r="X29" s="91" t="s">
        <v>15</v>
      </c>
    </row>
    <row r="30" spans="1:24" ht="15.75" x14ac:dyDescent="0.25">
      <c r="N30" s="88">
        <v>37407</v>
      </c>
      <c r="O30" s="89">
        <v>473</v>
      </c>
      <c r="P30" s="89">
        <v>61</v>
      </c>
      <c r="Q30" s="89">
        <v>412</v>
      </c>
      <c r="R30" s="90">
        <v>1429282346</v>
      </c>
      <c r="S30" s="90">
        <v>828738933</v>
      </c>
      <c r="T30" s="90">
        <v>600543413</v>
      </c>
      <c r="U30" s="91" t="s">
        <v>15</v>
      </c>
      <c r="V30" s="91" t="s">
        <v>15</v>
      </c>
      <c r="W30" s="91" t="s">
        <v>15</v>
      </c>
      <c r="X30" s="91" t="s">
        <v>15</v>
      </c>
    </row>
    <row r="31" spans="1:24" ht="15.75" x14ac:dyDescent="0.25">
      <c r="N31" s="88">
        <v>37437</v>
      </c>
      <c r="O31" s="89">
        <v>431</v>
      </c>
      <c r="P31" s="89">
        <v>72</v>
      </c>
      <c r="Q31" s="89">
        <v>359</v>
      </c>
      <c r="R31" s="90">
        <v>1663508112</v>
      </c>
      <c r="S31" s="90">
        <v>1067716117</v>
      </c>
      <c r="T31" s="90">
        <v>595791995</v>
      </c>
      <c r="U31" s="91" t="s">
        <v>15</v>
      </c>
      <c r="V31" s="91" t="s">
        <v>15</v>
      </c>
      <c r="W31" s="91" t="s">
        <v>15</v>
      </c>
      <c r="X31" s="91" t="s">
        <v>15</v>
      </c>
    </row>
    <row r="32" spans="1:24" ht="15.75" x14ac:dyDescent="0.25">
      <c r="N32" s="88">
        <v>37468</v>
      </c>
      <c r="O32" s="89">
        <v>437</v>
      </c>
      <c r="P32" s="89">
        <v>50</v>
      </c>
      <c r="Q32" s="89">
        <v>387</v>
      </c>
      <c r="R32" s="90">
        <v>1205281572</v>
      </c>
      <c r="S32" s="90">
        <v>587620855</v>
      </c>
      <c r="T32" s="90">
        <v>617660717</v>
      </c>
      <c r="U32" s="91" t="s">
        <v>15</v>
      </c>
      <c r="V32" s="91" t="s">
        <v>15</v>
      </c>
      <c r="W32" s="91" t="s">
        <v>15</v>
      </c>
      <c r="X32" s="91" t="s">
        <v>15</v>
      </c>
    </row>
    <row r="33" spans="14:24" ht="15.75" x14ac:dyDescent="0.25">
      <c r="N33" s="88">
        <v>37499</v>
      </c>
      <c r="O33" s="89">
        <v>491</v>
      </c>
      <c r="P33" s="89">
        <v>64</v>
      </c>
      <c r="Q33" s="89">
        <v>427</v>
      </c>
      <c r="R33" s="90">
        <v>1582180153</v>
      </c>
      <c r="S33" s="90">
        <v>897310993</v>
      </c>
      <c r="T33" s="90">
        <v>684869160</v>
      </c>
      <c r="U33" s="91" t="s">
        <v>15</v>
      </c>
      <c r="V33" s="91" t="s">
        <v>15</v>
      </c>
      <c r="W33" s="91" t="s">
        <v>15</v>
      </c>
      <c r="X33" s="91" t="s">
        <v>15</v>
      </c>
    </row>
    <row r="34" spans="14:24" ht="15.75" x14ac:dyDescent="0.25">
      <c r="N34" s="88">
        <v>37529</v>
      </c>
      <c r="O34" s="89">
        <v>432</v>
      </c>
      <c r="P34" s="89">
        <v>67</v>
      </c>
      <c r="Q34" s="89">
        <v>365</v>
      </c>
      <c r="R34" s="90">
        <v>1599957444</v>
      </c>
      <c r="S34" s="90">
        <v>1013434907</v>
      </c>
      <c r="T34" s="90">
        <v>586522537</v>
      </c>
      <c r="U34" s="91" t="s">
        <v>15</v>
      </c>
      <c r="V34" s="91" t="s">
        <v>15</v>
      </c>
      <c r="W34" s="91" t="s">
        <v>15</v>
      </c>
      <c r="X34" s="91" t="s">
        <v>15</v>
      </c>
    </row>
    <row r="35" spans="14:24" ht="15.75" x14ac:dyDescent="0.25">
      <c r="N35" s="88">
        <v>37560</v>
      </c>
      <c r="O35" s="89">
        <v>461</v>
      </c>
      <c r="P35" s="89">
        <v>67</v>
      </c>
      <c r="Q35" s="89">
        <v>394</v>
      </c>
      <c r="R35" s="90">
        <v>1487540491</v>
      </c>
      <c r="S35" s="90">
        <v>900270033</v>
      </c>
      <c r="T35" s="90">
        <v>587270458</v>
      </c>
      <c r="U35" s="91" t="s">
        <v>15</v>
      </c>
      <c r="V35" s="91" t="s">
        <v>15</v>
      </c>
      <c r="W35" s="91" t="s">
        <v>15</v>
      </c>
      <c r="X35" s="91" t="s">
        <v>15</v>
      </c>
    </row>
    <row r="36" spans="14:24" ht="15.75" x14ac:dyDescent="0.25">
      <c r="N36" s="88">
        <v>37590</v>
      </c>
      <c r="O36" s="89">
        <v>398</v>
      </c>
      <c r="P36" s="89">
        <v>70</v>
      </c>
      <c r="Q36" s="89">
        <v>328</v>
      </c>
      <c r="R36" s="90">
        <v>1461183311</v>
      </c>
      <c r="S36" s="90">
        <v>927305338</v>
      </c>
      <c r="T36" s="90">
        <v>533877973</v>
      </c>
      <c r="U36" s="91" t="s">
        <v>15</v>
      </c>
      <c r="V36" s="91" t="s">
        <v>15</v>
      </c>
      <c r="W36" s="91" t="s">
        <v>15</v>
      </c>
      <c r="X36" s="91" t="s">
        <v>15</v>
      </c>
    </row>
    <row r="37" spans="14:24" ht="15.75" x14ac:dyDescent="0.25">
      <c r="N37" s="88">
        <v>37621</v>
      </c>
      <c r="O37" s="89">
        <v>588</v>
      </c>
      <c r="P37" s="89">
        <v>113</v>
      </c>
      <c r="Q37" s="89">
        <v>475</v>
      </c>
      <c r="R37" s="90">
        <v>2620081238</v>
      </c>
      <c r="S37" s="90">
        <v>1845981076</v>
      </c>
      <c r="T37" s="90">
        <v>774100162</v>
      </c>
      <c r="U37" s="91" t="s">
        <v>15</v>
      </c>
      <c r="V37" s="91" t="s">
        <v>15</v>
      </c>
      <c r="W37" s="91" t="s">
        <v>15</v>
      </c>
      <c r="X37" s="91" t="s">
        <v>15</v>
      </c>
    </row>
    <row r="38" spans="14:24" ht="15.75" x14ac:dyDescent="0.25">
      <c r="N38" s="88">
        <v>37652</v>
      </c>
      <c r="O38" s="89">
        <v>447</v>
      </c>
      <c r="P38" s="89">
        <v>67</v>
      </c>
      <c r="Q38" s="89">
        <v>380</v>
      </c>
      <c r="R38" s="90">
        <v>1570778200</v>
      </c>
      <c r="S38" s="90">
        <v>901439945</v>
      </c>
      <c r="T38" s="90">
        <v>669338255</v>
      </c>
      <c r="U38" s="91" t="s">
        <v>15</v>
      </c>
      <c r="V38" s="91" t="s">
        <v>15</v>
      </c>
      <c r="W38" s="91" t="s">
        <v>15</v>
      </c>
      <c r="X38" s="91" t="s">
        <v>15</v>
      </c>
    </row>
    <row r="39" spans="14:24" ht="15.75" x14ac:dyDescent="0.25">
      <c r="N39" s="88">
        <v>37680</v>
      </c>
      <c r="O39" s="89">
        <v>428</v>
      </c>
      <c r="P39" s="89">
        <v>70</v>
      </c>
      <c r="Q39" s="89">
        <v>358</v>
      </c>
      <c r="R39" s="90">
        <v>1938751516</v>
      </c>
      <c r="S39" s="90">
        <v>1326807500</v>
      </c>
      <c r="T39" s="90">
        <v>611944016</v>
      </c>
      <c r="U39" s="91" t="s">
        <v>15</v>
      </c>
      <c r="V39" s="91" t="s">
        <v>15</v>
      </c>
      <c r="W39" s="91" t="s">
        <v>15</v>
      </c>
      <c r="X39" s="91" t="s">
        <v>15</v>
      </c>
    </row>
    <row r="40" spans="14:24" ht="15.75" x14ac:dyDescent="0.25">
      <c r="N40" s="88">
        <v>37711</v>
      </c>
      <c r="O40" s="89">
        <v>471</v>
      </c>
      <c r="P40" s="89">
        <v>72</v>
      </c>
      <c r="Q40" s="89">
        <v>399</v>
      </c>
      <c r="R40" s="90">
        <v>1638286050</v>
      </c>
      <c r="S40" s="90">
        <v>922576277</v>
      </c>
      <c r="T40" s="90">
        <v>715709773</v>
      </c>
      <c r="U40" s="91" t="s">
        <v>15</v>
      </c>
      <c r="V40" s="91" t="s">
        <v>15</v>
      </c>
      <c r="W40" s="91" t="s">
        <v>15</v>
      </c>
      <c r="X40" s="91" t="s">
        <v>15</v>
      </c>
    </row>
    <row r="41" spans="14:24" ht="15.75" x14ac:dyDescent="0.25">
      <c r="N41" s="88">
        <v>37741</v>
      </c>
      <c r="O41" s="89">
        <v>545</v>
      </c>
      <c r="P41" s="89">
        <v>79</v>
      </c>
      <c r="Q41" s="89">
        <v>466</v>
      </c>
      <c r="R41" s="90">
        <v>2018286435</v>
      </c>
      <c r="S41" s="90">
        <v>1235948374</v>
      </c>
      <c r="T41" s="90">
        <v>782338061</v>
      </c>
      <c r="U41" s="91" t="s">
        <v>15</v>
      </c>
      <c r="V41" s="91" t="s">
        <v>15</v>
      </c>
      <c r="W41" s="91" t="s">
        <v>15</v>
      </c>
      <c r="X41" s="91" t="s">
        <v>15</v>
      </c>
    </row>
    <row r="42" spans="14:24" ht="15.75" x14ac:dyDescent="0.25">
      <c r="N42" s="88">
        <v>37772</v>
      </c>
      <c r="O42" s="89">
        <v>540</v>
      </c>
      <c r="P42" s="89">
        <v>85</v>
      </c>
      <c r="Q42" s="89">
        <v>455</v>
      </c>
      <c r="R42" s="90">
        <v>2231763762</v>
      </c>
      <c r="S42" s="90">
        <v>1503403933</v>
      </c>
      <c r="T42" s="90">
        <v>728359829</v>
      </c>
      <c r="U42" s="91" t="s">
        <v>15</v>
      </c>
      <c r="V42" s="91" t="s">
        <v>15</v>
      </c>
      <c r="W42" s="91" t="s">
        <v>15</v>
      </c>
      <c r="X42" s="91" t="s">
        <v>15</v>
      </c>
    </row>
    <row r="43" spans="14:24" ht="15.75" x14ac:dyDescent="0.25">
      <c r="N43" s="88">
        <v>37802</v>
      </c>
      <c r="O43" s="89">
        <v>558</v>
      </c>
      <c r="P43" s="89">
        <v>76</v>
      </c>
      <c r="Q43" s="89">
        <v>482</v>
      </c>
      <c r="R43" s="90">
        <v>2101870308</v>
      </c>
      <c r="S43" s="90">
        <v>1225196520</v>
      </c>
      <c r="T43" s="90">
        <v>876673788</v>
      </c>
      <c r="U43" s="91" t="s">
        <v>15</v>
      </c>
      <c r="V43" s="91" t="s">
        <v>15</v>
      </c>
      <c r="W43" s="91" t="s">
        <v>15</v>
      </c>
      <c r="X43" s="91" t="s">
        <v>15</v>
      </c>
    </row>
    <row r="44" spans="14:24" ht="15.75" x14ac:dyDescent="0.25">
      <c r="N44" s="88">
        <v>37833</v>
      </c>
      <c r="O44" s="89">
        <v>589</v>
      </c>
      <c r="P44" s="89">
        <v>102</v>
      </c>
      <c r="Q44" s="89">
        <v>487</v>
      </c>
      <c r="R44" s="90">
        <v>2424512900</v>
      </c>
      <c r="S44" s="90">
        <v>1536407380</v>
      </c>
      <c r="T44" s="90">
        <v>888105520</v>
      </c>
      <c r="U44" s="91" t="s">
        <v>15</v>
      </c>
      <c r="V44" s="91" t="s">
        <v>15</v>
      </c>
      <c r="W44" s="91" t="s">
        <v>15</v>
      </c>
      <c r="X44" s="91" t="s">
        <v>15</v>
      </c>
    </row>
    <row r="45" spans="14:24" ht="15.75" x14ac:dyDescent="0.25">
      <c r="N45" s="88">
        <v>37864</v>
      </c>
      <c r="O45" s="89">
        <v>599</v>
      </c>
      <c r="P45" s="89">
        <v>92</v>
      </c>
      <c r="Q45" s="89">
        <v>507</v>
      </c>
      <c r="R45" s="90">
        <v>2493350005</v>
      </c>
      <c r="S45" s="90">
        <v>1663327943</v>
      </c>
      <c r="T45" s="90">
        <v>830022062</v>
      </c>
      <c r="U45" s="91" t="s">
        <v>15</v>
      </c>
      <c r="V45" s="91" t="s">
        <v>15</v>
      </c>
      <c r="W45" s="91" t="s">
        <v>15</v>
      </c>
      <c r="X45" s="91" t="s">
        <v>15</v>
      </c>
    </row>
    <row r="46" spans="14:24" ht="15.75" x14ac:dyDescent="0.25">
      <c r="N46" s="88">
        <v>37894</v>
      </c>
      <c r="O46" s="89">
        <v>585</v>
      </c>
      <c r="P46" s="89">
        <v>100</v>
      </c>
      <c r="Q46" s="89">
        <v>485</v>
      </c>
      <c r="R46" s="90">
        <v>2360101110</v>
      </c>
      <c r="S46" s="90">
        <v>1500061707</v>
      </c>
      <c r="T46" s="90">
        <v>860039403</v>
      </c>
      <c r="U46" s="91" t="s">
        <v>15</v>
      </c>
      <c r="V46" s="91" t="s">
        <v>15</v>
      </c>
      <c r="W46" s="91" t="s">
        <v>15</v>
      </c>
      <c r="X46" s="91" t="s">
        <v>15</v>
      </c>
    </row>
    <row r="47" spans="14:24" ht="15.75" x14ac:dyDescent="0.25">
      <c r="N47" s="88">
        <v>37925</v>
      </c>
      <c r="O47" s="89">
        <v>660</v>
      </c>
      <c r="P47" s="89">
        <v>106</v>
      </c>
      <c r="Q47" s="89">
        <v>554</v>
      </c>
      <c r="R47" s="90">
        <v>2418644282</v>
      </c>
      <c r="S47" s="90">
        <v>1479953541</v>
      </c>
      <c r="T47" s="90">
        <v>938690741</v>
      </c>
      <c r="U47" s="91" t="s">
        <v>15</v>
      </c>
      <c r="V47" s="91" t="s">
        <v>15</v>
      </c>
      <c r="W47" s="91" t="s">
        <v>15</v>
      </c>
      <c r="X47" s="91" t="s">
        <v>15</v>
      </c>
    </row>
    <row r="48" spans="14:24" ht="15.75" x14ac:dyDescent="0.25">
      <c r="N48" s="88">
        <v>37955</v>
      </c>
      <c r="O48" s="89">
        <v>516</v>
      </c>
      <c r="P48" s="89">
        <v>73</v>
      </c>
      <c r="Q48" s="89">
        <v>443</v>
      </c>
      <c r="R48" s="90">
        <v>1785030651</v>
      </c>
      <c r="S48" s="90">
        <v>1006206043</v>
      </c>
      <c r="T48" s="90">
        <v>778824608</v>
      </c>
      <c r="U48" s="91" t="s">
        <v>15</v>
      </c>
      <c r="V48" s="91" t="s">
        <v>15</v>
      </c>
      <c r="W48" s="91" t="s">
        <v>15</v>
      </c>
      <c r="X48" s="91" t="s">
        <v>15</v>
      </c>
    </row>
    <row r="49" spans="14:24" ht="15.75" x14ac:dyDescent="0.25">
      <c r="N49" s="88">
        <v>37986</v>
      </c>
      <c r="O49" s="89">
        <v>807</v>
      </c>
      <c r="P49" s="89">
        <v>174</v>
      </c>
      <c r="Q49" s="89">
        <v>633</v>
      </c>
      <c r="R49" s="90">
        <v>5240378347</v>
      </c>
      <c r="S49" s="90">
        <v>4153040397</v>
      </c>
      <c r="T49" s="90">
        <v>1087337950</v>
      </c>
      <c r="U49" s="91" t="s">
        <v>15</v>
      </c>
      <c r="V49" s="91" t="s">
        <v>15</v>
      </c>
      <c r="W49" s="91" t="s">
        <v>15</v>
      </c>
      <c r="X49" s="91" t="s">
        <v>15</v>
      </c>
    </row>
    <row r="50" spans="14:24" ht="15.75" x14ac:dyDescent="0.25">
      <c r="N50" s="88">
        <v>38017</v>
      </c>
      <c r="O50" s="89">
        <v>630</v>
      </c>
      <c r="P50" s="89">
        <v>101</v>
      </c>
      <c r="Q50" s="89">
        <v>529</v>
      </c>
      <c r="R50" s="90">
        <v>2290729345</v>
      </c>
      <c r="S50" s="90">
        <v>1210559658</v>
      </c>
      <c r="T50" s="90">
        <v>1080169687</v>
      </c>
      <c r="U50" s="91" t="s">
        <v>15</v>
      </c>
      <c r="V50" s="91" t="s">
        <v>15</v>
      </c>
      <c r="W50" s="91" t="s">
        <v>15</v>
      </c>
      <c r="X50" s="91" t="s">
        <v>15</v>
      </c>
    </row>
    <row r="51" spans="14:24" ht="15.75" x14ac:dyDescent="0.25">
      <c r="N51" s="88">
        <v>38046</v>
      </c>
      <c r="O51" s="89">
        <v>521</v>
      </c>
      <c r="P51" s="89">
        <v>83</v>
      </c>
      <c r="Q51" s="89">
        <v>438</v>
      </c>
      <c r="R51" s="90">
        <v>2437149620</v>
      </c>
      <c r="S51" s="90">
        <v>1598587596</v>
      </c>
      <c r="T51" s="90">
        <v>838562024</v>
      </c>
      <c r="U51" s="91" t="s">
        <v>15</v>
      </c>
      <c r="V51" s="91" t="s">
        <v>15</v>
      </c>
      <c r="W51" s="91" t="s">
        <v>15</v>
      </c>
      <c r="X51" s="91" t="s">
        <v>15</v>
      </c>
    </row>
    <row r="52" spans="14:24" ht="15.75" x14ac:dyDescent="0.25">
      <c r="N52" s="88">
        <v>38077</v>
      </c>
      <c r="O52" s="89">
        <v>770</v>
      </c>
      <c r="P52" s="89">
        <v>140</v>
      </c>
      <c r="Q52" s="89">
        <v>630</v>
      </c>
      <c r="R52" s="90">
        <v>2975643739</v>
      </c>
      <c r="S52" s="90">
        <v>1782149414</v>
      </c>
      <c r="T52" s="90">
        <v>1193494325</v>
      </c>
      <c r="U52" s="91" t="s">
        <v>15</v>
      </c>
      <c r="V52" s="91" t="s">
        <v>15</v>
      </c>
      <c r="W52" s="91" t="s">
        <v>15</v>
      </c>
      <c r="X52" s="91" t="s">
        <v>15</v>
      </c>
    </row>
    <row r="53" spans="14:24" ht="15.75" x14ac:dyDescent="0.25">
      <c r="N53" s="88">
        <v>38107</v>
      </c>
      <c r="O53" s="89">
        <v>702</v>
      </c>
      <c r="P53" s="89">
        <v>104</v>
      </c>
      <c r="Q53" s="89">
        <v>598</v>
      </c>
      <c r="R53" s="90">
        <v>3804105341</v>
      </c>
      <c r="S53" s="90">
        <v>2737578185</v>
      </c>
      <c r="T53" s="90">
        <v>1066527156</v>
      </c>
      <c r="U53" s="91" t="s">
        <v>15</v>
      </c>
      <c r="V53" s="91" t="s">
        <v>15</v>
      </c>
      <c r="W53" s="91" t="s">
        <v>15</v>
      </c>
      <c r="X53" s="91" t="s">
        <v>15</v>
      </c>
    </row>
    <row r="54" spans="14:24" ht="15.75" x14ac:dyDescent="0.25">
      <c r="N54" s="88">
        <v>38138</v>
      </c>
      <c r="O54" s="89">
        <v>688</v>
      </c>
      <c r="P54" s="89">
        <v>118</v>
      </c>
      <c r="Q54" s="89">
        <v>570</v>
      </c>
      <c r="R54" s="90">
        <v>2701692236</v>
      </c>
      <c r="S54" s="90">
        <v>1674781277</v>
      </c>
      <c r="T54" s="90">
        <v>1026910959</v>
      </c>
      <c r="U54" s="91" t="s">
        <v>15</v>
      </c>
      <c r="V54" s="91" t="s">
        <v>15</v>
      </c>
      <c r="W54" s="91" t="s">
        <v>15</v>
      </c>
      <c r="X54" s="91" t="s">
        <v>15</v>
      </c>
    </row>
    <row r="55" spans="14:24" ht="15.75" x14ac:dyDescent="0.25">
      <c r="N55" s="88">
        <v>38168</v>
      </c>
      <c r="O55" s="89">
        <v>810</v>
      </c>
      <c r="P55" s="89">
        <v>133</v>
      </c>
      <c r="Q55" s="89">
        <v>677</v>
      </c>
      <c r="R55" s="90">
        <v>3586893423</v>
      </c>
      <c r="S55" s="90">
        <v>2291463197</v>
      </c>
      <c r="T55" s="90">
        <v>1295430226</v>
      </c>
      <c r="U55" s="91" t="s">
        <v>15</v>
      </c>
      <c r="V55" s="91" t="s">
        <v>15</v>
      </c>
      <c r="W55" s="91" t="s">
        <v>15</v>
      </c>
      <c r="X55" s="91" t="s">
        <v>15</v>
      </c>
    </row>
    <row r="56" spans="14:24" ht="15.75" x14ac:dyDescent="0.25">
      <c r="N56" s="88">
        <v>38199</v>
      </c>
      <c r="O56" s="89">
        <v>826</v>
      </c>
      <c r="P56" s="89">
        <v>141</v>
      </c>
      <c r="Q56" s="89">
        <v>685</v>
      </c>
      <c r="R56" s="90">
        <v>3702376604</v>
      </c>
      <c r="S56" s="90">
        <v>2334377407</v>
      </c>
      <c r="T56" s="90">
        <v>1367999197</v>
      </c>
      <c r="U56" s="91" t="s">
        <v>15</v>
      </c>
      <c r="V56" s="91" t="s">
        <v>15</v>
      </c>
      <c r="W56" s="91" t="s">
        <v>15</v>
      </c>
      <c r="X56" s="91" t="s">
        <v>15</v>
      </c>
    </row>
    <row r="57" spans="14:24" ht="15.75" x14ac:dyDescent="0.25">
      <c r="N57" s="88">
        <v>38230</v>
      </c>
      <c r="O57" s="89">
        <v>753</v>
      </c>
      <c r="P57" s="89">
        <v>123</v>
      </c>
      <c r="Q57" s="89">
        <v>630</v>
      </c>
      <c r="R57" s="90">
        <v>4709155905</v>
      </c>
      <c r="S57" s="90">
        <v>3405245540</v>
      </c>
      <c r="T57" s="90">
        <v>1303910365</v>
      </c>
      <c r="U57" s="91" t="s">
        <v>15</v>
      </c>
      <c r="V57" s="91" t="s">
        <v>15</v>
      </c>
      <c r="W57" s="91" t="s">
        <v>15</v>
      </c>
      <c r="X57" s="91" t="s">
        <v>15</v>
      </c>
    </row>
    <row r="58" spans="14:24" ht="15.75" x14ac:dyDescent="0.25">
      <c r="N58" s="88">
        <v>38260</v>
      </c>
      <c r="O58" s="89">
        <v>741</v>
      </c>
      <c r="P58" s="89">
        <v>127</v>
      </c>
      <c r="Q58" s="89">
        <v>614</v>
      </c>
      <c r="R58" s="90">
        <v>4186738004</v>
      </c>
      <c r="S58" s="90">
        <v>3039758248</v>
      </c>
      <c r="T58" s="90">
        <v>1146979756</v>
      </c>
      <c r="U58" s="91" t="s">
        <v>15</v>
      </c>
      <c r="V58" s="91" t="s">
        <v>15</v>
      </c>
      <c r="W58" s="91" t="s">
        <v>15</v>
      </c>
      <c r="X58" s="91" t="s">
        <v>15</v>
      </c>
    </row>
    <row r="59" spans="14:24" ht="15.75" x14ac:dyDescent="0.25">
      <c r="N59" s="88">
        <v>38291</v>
      </c>
      <c r="O59" s="89">
        <v>751</v>
      </c>
      <c r="P59" s="89">
        <v>160</v>
      </c>
      <c r="Q59" s="89">
        <v>591</v>
      </c>
      <c r="R59" s="90">
        <v>4047373599</v>
      </c>
      <c r="S59" s="90">
        <v>2853153966</v>
      </c>
      <c r="T59" s="90">
        <v>1194219633</v>
      </c>
      <c r="U59" s="91" t="s">
        <v>15</v>
      </c>
      <c r="V59" s="91" t="s">
        <v>15</v>
      </c>
      <c r="W59" s="91" t="s">
        <v>15</v>
      </c>
      <c r="X59" s="91" t="s">
        <v>15</v>
      </c>
    </row>
    <row r="60" spans="14:24" ht="15.75" x14ac:dyDescent="0.25">
      <c r="N60" s="88">
        <v>38321</v>
      </c>
      <c r="O60" s="89">
        <v>767</v>
      </c>
      <c r="P60" s="89">
        <v>143</v>
      </c>
      <c r="Q60" s="89">
        <v>624</v>
      </c>
      <c r="R60" s="90">
        <v>3967232342</v>
      </c>
      <c r="S60" s="90">
        <v>2543656911</v>
      </c>
      <c r="T60" s="90">
        <v>1423575431</v>
      </c>
      <c r="U60" s="91" t="s">
        <v>15</v>
      </c>
      <c r="V60" s="91" t="s">
        <v>15</v>
      </c>
      <c r="W60" s="91" t="s">
        <v>15</v>
      </c>
      <c r="X60" s="91" t="s">
        <v>15</v>
      </c>
    </row>
    <row r="61" spans="14:24" ht="15.75" x14ac:dyDescent="0.25">
      <c r="N61" s="88">
        <v>38352</v>
      </c>
      <c r="O61" s="89">
        <v>925</v>
      </c>
      <c r="P61" s="89">
        <v>215</v>
      </c>
      <c r="Q61" s="89">
        <v>710</v>
      </c>
      <c r="R61" s="90">
        <v>6011894888</v>
      </c>
      <c r="S61" s="90">
        <v>4659836767</v>
      </c>
      <c r="T61" s="90">
        <v>1352058121</v>
      </c>
      <c r="U61" s="91" t="s">
        <v>15</v>
      </c>
      <c r="V61" s="91" t="s">
        <v>15</v>
      </c>
      <c r="W61" s="91" t="s">
        <v>15</v>
      </c>
      <c r="X61" s="91" t="s">
        <v>15</v>
      </c>
    </row>
    <row r="62" spans="14:24" ht="15.75" x14ac:dyDescent="0.25">
      <c r="N62" s="88">
        <v>38383</v>
      </c>
      <c r="O62" s="89">
        <v>743</v>
      </c>
      <c r="P62" s="89">
        <v>129</v>
      </c>
      <c r="Q62" s="89">
        <v>614</v>
      </c>
      <c r="R62" s="90">
        <v>3889161518</v>
      </c>
      <c r="S62" s="90">
        <v>2551160902</v>
      </c>
      <c r="T62" s="90">
        <v>1338000616</v>
      </c>
      <c r="U62" s="91" t="s">
        <v>15</v>
      </c>
      <c r="V62" s="91" t="s">
        <v>15</v>
      </c>
      <c r="W62" s="91" t="s">
        <v>15</v>
      </c>
      <c r="X62" s="91" t="s">
        <v>15</v>
      </c>
    </row>
    <row r="63" spans="14:24" ht="15.75" x14ac:dyDescent="0.25">
      <c r="N63" s="88">
        <v>38411</v>
      </c>
      <c r="O63" s="89">
        <v>657</v>
      </c>
      <c r="P63" s="89">
        <v>127</v>
      </c>
      <c r="Q63" s="89">
        <v>530</v>
      </c>
      <c r="R63" s="90">
        <v>3429984038</v>
      </c>
      <c r="S63" s="90">
        <v>2221027353</v>
      </c>
      <c r="T63" s="90">
        <v>1208956685</v>
      </c>
      <c r="U63" s="91" t="s">
        <v>15</v>
      </c>
      <c r="V63" s="91" t="s">
        <v>15</v>
      </c>
      <c r="W63" s="91" t="s">
        <v>15</v>
      </c>
      <c r="X63" s="91" t="s">
        <v>15</v>
      </c>
    </row>
    <row r="64" spans="14:24" ht="15.75" x14ac:dyDescent="0.25">
      <c r="N64" s="88">
        <v>38442</v>
      </c>
      <c r="O64" s="89">
        <v>832</v>
      </c>
      <c r="P64" s="89">
        <v>140</v>
      </c>
      <c r="Q64" s="89">
        <v>692</v>
      </c>
      <c r="R64" s="90">
        <v>4748878512</v>
      </c>
      <c r="S64" s="90">
        <v>3054543046</v>
      </c>
      <c r="T64" s="90">
        <v>1694335466</v>
      </c>
      <c r="U64" s="91" t="s">
        <v>15</v>
      </c>
      <c r="V64" s="91" t="s">
        <v>15</v>
      </c>
      <c r="W64" s="91" t="s">
        <v>15</v>
      </c>
      <c r="X64" s="91" t="s">
        <v>15</v>
      </c>
    </row>
    <row r="65" spans="14:24" ht="15.75" x14ac:dyDescent="0.25">
      <c r="N65" s="88">
        <v>38472</v>
      </c>
      <c r="O65" s="89">
        <v>769</v>
      </c>
      <c r="P65" s="89">
        <v>155</v>
      </c>
      <c r="Q65" s="89">
        <v>614</v>
      </c>
      <c r="R65" s="90">
        <v>4989496263</v>
      </c>
      <c r="S65" s="90">
        <v>3627210323</v>
      </c>
      <c r="T65" s="90">
        <v>1362285940</v>
      </c>
      <c r="U65" s="91" t="s">
        <v>15</v>
      </c>
      <c r="V65" s="91" t="s">
        <v>15</v>
      </c>
      <c r="W65" s="91" t="s">
        <v>15</v>
      </c>
      <c r="X65" s="91" t="s">
        <v>15</v>
      </c>
    </row>
    <row r="66" spans="14:24" ht="15.75" x14ac:dyDescent="0.25">
      <c r="N66" s="88">
        <v>38503</v>
      </c>
      <c r="O66" s="89">
        <v>774</v>
      </c>
      <c r="P66" s="89">
        <v>174</v>
      </c>
      <c r="Q66" s="89">
        <v>600</v>
      </c>
      <c r="R66" s="90">
        <v>5205287392</v>
      </c>
      <c r="S66" s="90">
        <v>3938192545</v>
      </c>
      <c r="T66" s="90">
        <v>1267094847</v>
      </c>
      <c r="U66" s="91" t="s">
        <v>15</v>
      </c>
      <c r="V66" s="91" t="s">
        <v>15</v>
      </c>
      <c r="W66" s="91" t="s">
        <v>15</v>
      </c>
      <c r="X66" s="91" t="s">
        <v>15</v>
      </c>
    </row>
    <row r="67" spans="14:24" ht="15.75" x14ac:dyDescent="0.25">
      <c r="N67" s="88">
        <v>38533</v>
      </c>
      <c r="O67" s="89">
        <v>1019</v>
      </c>
      <c r="P67" s="89">
        <v>207</v>
      </c>
      <c r="Q67" s="89">
        <v>812</v>
      </c>
      <c r="R67" s="90">
        <v>5782510855</v>
      </c>
      <c r="S67" s="90">
        <v>3711938598</v>
      </c>
      <c r="T67" s="90">
        <v>2070572257</v>
      </c>
      <c r="U67" s="91" t="s">
        <v>15</v>
      </c>
      <c r="V67" s="91" t="s">
        <v>15</v>
      </c>
      <c r="W67" s="91" t="s">
        <v>15</v>
      </c>
      <c r="X67" s="91" t="s">
        <v>15</v>
      </c>
    </row>
    <row r="68" spans="14:24" ht="15.75" x14ac:dyDescent="0.25">
      <c r="N68" s="88">
        <v>38564</v>
      </c>
      <c r="O68" s="89">
        <v>761</v>
      </c>
      <c r="P68" s="89">
        <v>190</v>
      </c>
      <c r="Q68" s="89">
        <v>571</v>
      </c>
      <c r="R68" s="90">
        <v>5785129914</v>
      </c>
      <c r="S68" s="90">
        <v>4312913235</v>
      </c>
      <c r="T68" s="90">
        <v>1472216679</v>
      </c>
      <c r="U68" s="91" t="s">
        <v>15</v>
      </c>
      <c r="V68" s="91" t="s">
        <v>15</v>
      </c>
      <c r="W68" s="91" t="s">
        <v>15</v>
      </c>
      <c r="X68" s="91" t="s">
        <v>15</v>
      </c>
    </row>
    <row r="69" spans="14:24" ht="15.75" x14ac:dyDescent="0.25">
      <c r="N69" s="88">
        <v>38595</v>
      </c>
      <c r="O69" s="89">
        <v>819</v>
      </c>
      <c r="P69" s="89">
        <v>206</v>
      </c>
      <c r="Q69" s="89">
        <v>613</v>
      </c>
      <c r="R69" s="90">
        <v>5652030170</v>
      </c>
      <c r="S69" s="90">
        <v>4132237041</v>
      </c>
      <c r="T69" s="90">
        <v>1519793129</v>
      </c>
      <c r="U69" s="91" t="s">
        <v>15</v>
      </c>
      <c r="V69" s="91" t="s">
        <v>15</v>
      </c>
      <c r="W69" s="91" t="s">
        <v>15</v>
      </c>
      <c r="X69" s="91" t="s">
        <v>15</v>
      </c>
    </row>
    <row r="70" spans="14:24" ht="15.75" x14ac:dyDescent="0.25">
      <c r="N70" s="88">
        <v>38625</v>
      </c>
      <c r="O70" s="89">
        <v>954</v>
      </c>
      <c r="P70" s="89">
        <v>242</v>
      </c>
      <c r="Q70" s="89">
        <v>712</v>
      </c>
      <c r="R70" s="90">
        <v>8358793912</v>
      </c>
      <c r="S70" s="90">
        <v>6500445095</v>
      </c>
      <c r="T70" s="90">
        <v>1858348817</v>
      </c>
      <c r="U70" s="91" t="s">
        <v>15</v>
      </c>
      <c r="V70" s="91" t="s">
        <v>15</v>
      </c>
      <c r="W70" s="91" t="s">
        <v>15</v>
      </c>
      <c r="X70" s="91" t="s">
        <v>15</v>
      </c>
    </row>
    <row r="71" spans="14:24" ht="15.75" x14ac:dyDescent="0.25">
      <c r="N71" s="88">
        <v>38656</v>
      </c>
      <c r="O71" s="89">
        <v>762</v>
      </c>
      <c r="P71" s="89">
        <v>170</v>
      </c>
      <c r="Q71" s="89">
        <v>592</v>
      </c>
      <c r="R71" s="90">
        <v>5360268950</v>
      </c>
      <c r="S71" s="90">
        <v>3926740651</v>
      </c>
      <c r="T71" s="90">
        <v>1433528299</v>
      </c>
      <c r="U71" s="91" t="s">
        <v>15</v>
      </c>
      <c r="V71" s="91" t="s">
        <v>15</v>
      </c>
      <c r="W71" s="91" t="s">
        <v>15</v>
      </c>
      <c r="X71" s="91" t="s">
        <v>15</v>
      </c>
    </row>
    <row r="72" spans="14:24" ht="15.75" x14ac:dyDescent="0.25">
      <c r="N72" s="88">
        <v>38686</v>
      </c>
      <c r="O72" s="89">
        <v>779</v>
      </c>
      <c r="P72" s="89">
        <v>178</v>
      </c>
      <c r="Q72" s="89">
        <v>601</v>
      </c>
      <c r="R72" s="90">
        <v>7011204451</v>
      </c>
      <c r="S72" s="90">
        <v>5165734716</v>
      </c>
      <c r="T72" s="90">
        <v>1845469735</v>
      </c>
      <c r="U72" s="91" t="s">
        <v>15</v>
      </c>
      <c r="V72" s="91" t="s">
        <v>15</v>
      </c>
      <c r="W72" s="91" t="s">
        <v>15</v>
      </c>
      <c r="X72" s="91" t="s">
        <v>15</v>
      </c>
    </row>
    <row r="73" spans="14:24" ht="15.75" x14ac:dyDescent="0.25">
      <c r="N73" s="88">
        <v>38717</v>
      </c>
      <c r="O73" s="89">
        <v>887</v>
      </c>
      <c r="P73" s="89">
        <v>241</v>
      </c>
      <c r="Q73" s="89">
        <v>646</v>
      </c>
      <c r="R73" s="90">
        <v>7607300155</v>
      </c>
      <c r="S73" s="90">
        <v>5970670407</v>
      </c>
      <c r="T73" s="90">
        <v>1636629748</v>
      </c>
      <c r="U73" s="91" t="s">
        <v>15</v>
      </c>
      <c r="V73" s="91" t="s">
        <v>15</v>
      </c>
      <c r="W73" s="91" t="s">
        <v>15</v>
      </c>
      <c r="X73" s="91" t="s">
        <v>15</v>
      </c>
    </row>
    <row r="74" spans="14:24" ht="15.75" x14ac:dyDescent="0.25">
      <c r="N74" s="88">
        <v>38748</v>
      </c>
      <c r="O74" s="89">
        <v>779</v>
      </c>
      <c r="P74" s="89">
        <v>178</v>
      </c>
      <c r="Q74" s="89">
        <v>601</v>
      </c>
      <c r="R74" s="90">
        <v>5540576271</v>
      </c>
      <c r="S74" s="90">
        <v>3965509726</v>
      </c>
      <c r="T74" s="90">
        <v>1575066545</v>
      </c>
      <c r="U74" s="91" t="s">
        <v>15</v>
      </c>
      <c r="V74" s="91" t="s">
        <v>15</v>
      </c>
      <c r="W74" s="91" t="s">
        <v>15</v>
      </c>
      <c r="X74" s="91" t="s">
        <v>15</v>
      </c>
    </row>
    <row r="75" spans="14:24" ht="15.75" x14ac:dyDescent="0.25">
      <c r="N75" s="88">
        <v>38776</v>
      </c>
      <c r="O75" s="89">
        <v>658</v>
      </c>
      <c r="P75" s="89">
        <v>126</v>
      </c>
      <c r="Q75" s="89">
        <v>532</v>
      </c>
      <c r="R75" s="90">
        <v>4729604234</v>
      </c>
      <c r="S75" s="90">
        <v>3324216287</v>
      </c>
      <c r="T75" s="90">
        <v>1405387947</v>
      </c>
      <c r="U75" s="91" t="s">
        <v>15</v>
      </c>
      <c r="V75" s="91" t="s">
        <v>15</v>
      </c>
      <c r="W75" s="91" t="s">
        <v>15</v>
      </c>
      <c r="X75" s="91" t="s">
        <v>15</v>
      </c>
    </row>
    <row r="76" spans="14:24" ht="15.75" x14ac:dyDescent="0.25">
      <c r="N76" s="88">
        <v>38807</v>
      </c>
      <c r="O76" s="89">
        <v>874</v>
      </c>
      <c r="P76" s="89">
        <v>196</v>
      </c>
      <c r="Q76" s="89">
        <v>678</v>
      </c>
      <c r="R76" s="90">
        <v>6606337590</v>
      </c>
      <c r="S76" s="90">
        <v>4686615131</v>
      </c>
      <c r="T76" s="90">
        <v>1919722459</v>
      </c>
      <c r="U76" s="91" t="s">
        <v>15</v>
      </c>
      <c r="V76" s="91" t="s">
        <v>15</v>
      </c>
      <c r="W76" s="91" t="s">
        <v>15</v>
      </c>
      <c r="X76" s="91" t="s">
        <v>15</v>
      </c>
    </row>
    <row r="77" spans="14:24" ht="15.75" x14ac:dyDescent="0.25">
      <c r="N77" s="88">
        <v>38837</v>
      </c>
      <c r="O77" s="89">
        <v>706</v>
      </c>
      <c r="P77" s="89">
        <v>147</v>
      </c>
      <c r="Q77" s="89">
        <v>559</v>
      </c>
      <c r="R77" s="90">
        <v>6072296208</v>
      </c>
      <c r="S77" s="90">
        <v>4661619824</v>
      </c>
      <c r="T77" s="90">
        <v>1410676384</v>
      </c>
      <c r="U77" s="91" t="s">
        <v>15</v>
      </c>
      <c r="V77" s="91" t="s">
        <v>15</v>
      </c>
      <c r="W77" s="91" t="s">
        <v>15</v>
      </c>
      <c r="X77" s="91" t="s">
        <v>15</v>
      </c>
    </row>
    <row r="78" spans="14:24" ht="15.75" x14ac:dyDescent="0.25">
      <c r="N78" s="88">
        <v>38868</v>
      </c>
      <c r="O78" s="89">
        <v>835</v>
      </c>
      <c r="P78" s="89">
        <v>156</v>
      </c>
      <c r="Q78" s="89">
        <v>679</v>
      </c>
      <c r="R78" s="90">
        <v>5541762437</v>
      </c>
      <c r="S78" s="90">
        <v>3525602567</v>
      </c>
      <c r="T78" s="90">
        <v>2016159870</v>
      </c>
      <c r="U78" s="91" t="s">
        <v>15</v>
      </c>
      <c r="V78" s="91" t="s">
        <v>15</v>
      </c>
      <c r="W78" s="91" t="s">
        <v>15</v>
      </c>
      <c r="X78" s="91" t="s">
        <v>15</v>
      </c>
    </row>
    <row r="79" spans="14:24" ht="15.75" x14ac:dyDescent="0.25">
      <c r="N79" s="88">
        <v>38898</v>
      </c>
      <c r="O79" s="89">
        <v>946</v>
      </c>
      <c r="P79" s="89">
        <v>193</v>
      </c>
      <c r="Q79" s="89">
        <v>753</v>
      </c>
      <c r="R79" s="90">
        <v>7431789938</v>
      </c>
      <c r="S79" s="90">
        <v>5330455525</v>
      </c>
      <c r="T79" s="90">
        <v>2101334413</v>
      </c>
      <c r="U79" s="91" t="s">
        <v>15</v>
      </c>
      <c r="V79" s="91" t="s">
        <v>15</v>
      </c>
      <c r="W79" s="91" t="s">
        <v>15</v>
      </c>
      <c r="X79" s="91" t="s">
        <v>15</v>
      </c>
    </row>
    <row r="80" spans="14:24" ht="15.75" x14ac:dyDescent="0.25">
      <c r="N80" s="88">
        <v>38929</v>
      </c>
      <c r="O80" s="89">
        <v>774</v>
      </c>
      <c r="P80" s="89">
        <v>168</v>
      </c>
      <c r="Q80" s="89">
        <v>606</v>
      </c>
      <c r="R80" s="90">
        <v>5205478350</v>
      </c>
      <c r="S80" s="90">
        <v>3693544718</v>
      </c>
      <c r="T80" s="90">
        <v>1511933632</v>
      </c>
      <c r="U80" s="91" t="s">
        <v>15</v>
      </c>
      <c r="V80" s="91" t="s">
        <v>15</v>
      </c>
      <c r="W80" s="91" t="s">
        <v>15</v>
      </c>
      <c r="X80" s="91" t="s">
        <v>15</v>
      </c>
    </row>
    <row r="81" spans="14:24" ht="15.75" x14ac:dyDescent="0.25">
      <c r="N81" s="88">
        <v>38960</v>
      </c>
      <c r="O81" s="89">
        <v>781</v>
      </c>
      <c r="P81" s="89">
        <v>181</v>
      </c>
      <c r="Q81" s="89">
        <v>600</v>
      </c>
      <c r="R81" s="90">
        <v>6964428499</v>
      </c>
      <c r="S81" s="90">
        <v>5339958114</v>
      </c>
      <c r="T81" s="90">
        <v>1624470385</v>
      </c>
      <c r="U81" s="91" t="s">
        <v>15</v>
      </c>
      <c r="V81" s="91" t="s">
        <v>15</v>
      </c>
      <c r="W81" s="91" t="s">
        <v>15</v>
      </c>
      <c r="X81" s="91" t="s">
        <v>15</v>
      </c>
    </row>
    <row r="82" spans="14:24" ht="15.75" x14ac:dyDescent="0.25">
      <c r="N82" s="88">
        <v>38990</v>
      </c>
      <c r="O82" s="89">
        <v>748</v>
      </c>
      <c r="P82" s="89">
        <v>168</v>
      </c>
      <c r="Q82" s="89">
        <v>580</v>
      </c>
      <c r="R82" s="90">
        <v>7463407518</v>
      </c>
      <c r="S82" s="90">
        <v>6049651079</v>
      </c>
      <c r="T82" s="90">
        <v>1413756439</v>
      </c>
      <c r="U82" s="91" t="s">
        <v>15</v>
      </c>
      <c r="V82" s="91" t="s">
        <v>15</v>
      </c>
      <c r="W82" s="91" t="s">
        <v>15</v>
      </c>
      <c r="X82" s="91" t="s">
        <v>15</v>
      </c>
    </row>
    <row r="83" spans="14:24" ht="15.75" x14ac:dyDescent="0.25">
      <c r="N83" s="88">
        <v>39021</v>
      </c>
      <c r="O83" s="89">
        <v>755</v>
      </c>
      <c r="P83" s="89">
        <v>149</v>
      </c>
      <c r="Q83" s="89">
        <v>606</v>
      </c>
      <c r="R83" s="90">
        <v>4752181635</v>
      </c>
      <c r="S83" s="90">
        <v>3109816999</v>
      </c>
      <c r="T83" s="90">
        <v>1642364636</v>
      </c>
      <c r="U83" s="91" t="s">
        <v>15</v>
      </c>
      <c r="V83" s="91" t="s">
        <v>15</v>
      </c>
      <c r="W83" s="91" t="s">
        <v>15</v>
      </c>
      <c r="X83" s="91" t="s">
        <v>15</v>
      </c>
    </row>
    <row r="84" spans="14:24" ht="15.75" x14ac:dyDescent="0.25">
      <c r="N84" s="88">
        <v>39051</v>
      </c>
      <c r="O84" s="89">
        <v>745</v>
      </c>
      <c r="P84" s="89">
        <v>154</v>
      </c>
      <c r="Q84" s="89">
        <v>591</v>
      </c>
      <c r="R84" s="90">
        <v>5258879762</v>
      </c>
      <c r="S84" s="90">
        <v>3785619098</v>
      </c>
      <c r="T84" s="90">
        <v>1473260664</v>
      </c>
      <c r="U84" s="91" t="s">
        <v>15</v>
      </c>
      <c r="V84" s="91" t="s">
        <v>15</v>
      </c>
      <c r="W84" s="91" t="s">
        <v>15</v>
      </c>
      <c r="X84" s="91" t="s">
        <v>15</v>
      </c>
    </row>
    <row r="85" spans="14:24" ht="15.75" x14ac:dyDescent="0.25">
      <c r="N85" s="88">
        <v>39082</v>
      </c>
      <c r="O85" s="89">
        <v>970</v>
      </c>
      <c r="P85" s="89">
        <v>225</v>
      </c>
      <c r="Q85" s="89">
        <v>745</v>
      </c>
      <c r="R85" s="90">
        <v>9344673534</v>
      </c>
      <c r="S85" s="90">
        <v>7462056733</v>
      </c>
      <c r="T85" s="90">
        <v>1882616801</v>
      </c>
      <c r="U85" s="91" t="s">
        <v>15</v>
      </c>
      <c r="V85" s="91" t="s">
        <v>15</v>
      </c>
      <c r="W85" s="91" t="s">
        <v>15</v>
      </c>
      <c r="X85" s="91" t="s">
        <v>15</v>
      </c>
    </row>
    <row r="86" spans="14:24" ht="15.75" x14ac:dyDescent="0.25">
      <c r="N86" s="88">
        <v>39113</v>
      </c>
      <c r="O86" s="89">
        <v>829</v>
      </c>
      <c r="P86" s="89">
        <v>167</v>
      </c>
      <c r="Q86" s="89">
        <v>662</v>
      </c>
      <c r="R86" s="90">
        <v>7759292796</v>
      </c>
      <c r="S86" s="90">
        <v>6152612271</v>
      </c>
      <c r="T86" s="90">
        <v>1606680525</v>
      </c>
      <c r="U86" s="91" t="s">
        <v>15</v>
      </c>
      <c r="V86" s="91" t="s">
        <v>15</v>
      </c>
      <c r="W86" s="91" t="s">
        <v>15</v>
      </c>
      <c r="X86" s="91" t="s">
        <v>15</v>
      </c>
    </row>
    <row r="87" spans="14:24" ht="15.75" x14ac:dyDescent="0.25">
      <c r="N87" s="88">
        <v>39141</v>
      </c>
      <c r="O87" s="89">
        <v>733</v>
      </c>
      <c r="P87" s="89">
        <v>147</v>
      </c>
      <c r="Q87" s="89">
        <v>586</v>
      </c>
      <c r="R87" s="90">
        <v>5283388322</v>
      </c>
      <c r="S87" s="90">
        <v>3627177717</v>
      </c>
      <c r="T87" s="90">
        <v>1656210605</v>
      </c>
      <c r="U87" s="91" t="s">
        <v>15</v>
      </c>
      <c r="V87" s="91" t="s">
        <v>15</v>
      </c>
      <c r="W87" s="91" t="s">
        <v>15</v>
      </c>
      <c r="X87" s="91" t="s">
        <v>15</v>
      </c>
    </row>
    <row r="88" spans="14:24" ht="15.75" x14ac:dyDescent="0.25">
      <c r="N88" s="88">
        <v>39172</v>
      </c>
      <c r="O88" s="89">
        <v>909</v>
      </c>
      <c r="P88" s="89">
        <v>174</v>
      </c>
      <c r="Q88" s="89">
        <v>735</v>
      </c>
      <c r="R88" s="90">
        <v>6845918364</v>
      </c>
      <c r="S88" s="90">
        <v>5020283969</v>
      </c>
      <c r="T88" s="90">
        <v>1825634395</v>
      </c>
      <c r="U88" s="91" t="s">
        <v>15</v>
      </c>
      <c r="V88" s="91" t="s">
        <v>15</v>
      </c>
      <c r="W88" s="91" t="s">
        <v>15</v>
      </c>
      <c r="X88" s="91" t="s">
        <v>15</v>
      </c>
    </row>
    <row r="89" spans="14:24" ht="15.75" x14ac:dyDescent="0.25">
      <c r="N89" s="88">
        <v>39202</v>
      </c>
      <c r="O89" s="89">
        <v>875</v>
      </c>
      <c r="P89" s="89">
        <v>167</v>
      </c>
      <c r="Q89" s="89">
        <v>708</v>
      </c>
      <c r="R89" s="90">
        <v>6284955202</v>
      </c>
      <c r="S89" s="90">
        <v>4473294915</v>
      </c>
      <c r="T89" s="90">
        <v>1811660287</v>
      </c>
      <c r="U89" s="91" t="s">
        <v>15</v>
      </c>
      <c r="V89" s="91" t="s">
        <v>15</v>
      </c>
      <c r="W89" s="91" t="s">
        <v>15</v>
      </c>
      <c r="X89" s="91" t="s">
        <v>15</v>
      </c>
    </row>
    <row r="90" spans="14:24" ht="15.75" x14ac:dyDescent="0.25">
      <c r="N90" s="88">
        <v>39233</v>
      </c>
      <c r="O90" s="89">
        <v>1003</v>
      </c>
      <c r="P90" s="89">
        <v>193</v>
      </c>
      <c r="Q90" s="89">
        <v>810</v>
      </c>
      <c r="R90" s="90">
        <v>7663379535</v>
      </c>
      <c r="S90" s="90">
        <v>5402411967</v>
      </c>
      <c r="T90" s="90">
        <v>2260967568</v>
      </c>
      <c r="U90" s="91" t="s">
        <v>15</v>
      </c>
      <c r="V90" s="91" t="s">
        <v>15</v>
      </c>
      <c r="W90" s="91" t="s">
        <v>15</v>
      </c>
      <c r="X90" s="91" t="s">
        <v>15</v>
      </c>
    </row>
    <row r="91" spans="14:24" ht="15.75" x14ac:dyDescent="0.25">
      <c r="N91" s="88">
        <v>39263</v>
      </c>
      <c r="O91" s="89">
        <v>978</v>
      </c>
      <c r="P91" s="89">
        <v>212</v>
      </c>
      <c r="Q91" s="89">
        <v>766</v>
      </c>
      <c r="R91" s="90">
        <v>8254640494</v>
      </c>
      <c r="S91" s="90">
        <v>6290414252</v>
      </c>
      <c r="T91" s="90">
        <v>1964226242</v>
      </c>
      <c r="U91" s="91" t="s">
        <v>15</v>
      </c>
      <c r="V91" s="91" t="s">
        <v>15</v>
      </c>
      <c r="W91" s="91" t="s">
        <v>15</v>
      </c>
      <c r="X91" s="91" t="s">
        <v>15</v>
      </c>
    </row>
    <row r="92" spans="14:24" ht="15.75" x14ac:dyDescent="0.25">
      <c r="N92" s="88">
        <v>39294</v>
      </c>
      <c r="O92" s="89">
        <v>917</v>
      </c>
      <c r="P92" s="89">
        <v>178</v>
      </c>
      <c r="Q92" s="89">
        <v>739</v>
      </c>
      <c r="R92" s="90">
        <v>7541243885</v>
      </c>
      <c r="S92" s="90">
        <v>5577155103</v>
      </c>
      <c r="T92" s="90">
        <v>1964088782</v>
      </c>
      <c r="U92" s="91" t="s">
        <v>15</v>
      </c>
      <c r="V92" s="91" t="s">
        <v>15</v>
      </c>
      <c r="W92" s="91" t="s">
        <v>15</v>
      </c>
      <c r="X92" s="91" t="s">
        <v>15</v>
      </c>
    </row>
    <row r="93" spans="14:24" ht="15.75" x14ac:dyDescent="0.25">
      <c r="N93" s="88">
        <v>39325</v>
      </c>
      <c r="O93" s="89">
        <v>986</v>
      </c>
      <c r="P93" s="89">
        <v>196</v>
      </c>
      <c r="Q93" s="89">
        <v>790</v>
      </c>
      <c r="R93" s="90">
        <v>7592423782</v>
      </c>
      <c r="S93" s="90">
        <v>5467979080</v>
      </c>
      <c r="T93" s="90">
        <v>2124444702</v>
      </c>
      <c r="U93" s="91" t="s">
        <v>15</v>
      </c>
      <c r="V93" s="91" t="s">
        <v>15</v>
      </c>
      <c r="W93" s="91" t="s">
        <v>15</v>
      </c>
      <c r="X93" s="91" t="s">
        <v>15</v>
      </c>
    </row>
    <row r="94" spans="14:24" ht="15.75" x14ac:dyDescent="0.25">
      <c r="N94" s="88">
        <v>39355</v>
      </c>
      <c r="O94" s="89">
        <v>793</v>
      </c>
      <c r="P94" s="89">
        <v>150</v>
      </c>
      <c r="Q94" s="89">
        <v>643</v>
      </c>
      <c r="R94" s="90">
        <v>5390857819</v>
      </c>
      <c r="S94" s="90">
        <v>3821565947</v>
      </c>
      <c r="T94" s="90">
        <v>1569291872</v>
      </c>
      <c r="U94" s="91" t="s">
        <v>15</v>
      </c>
      <c r="V94" s="91" t="s">
        <v>15</v>
      </c>
      <c r="W94" s="91" t="s">
        <v>15</v>
      </c>
      <c r="X94" s="91" t="s">
        <v>15</v>
      </c>
    </row>
    <row r="95" spans="14:24" ht="15.75" x14ac:dyDescent="0.25">
      <c r="N95" s="88">
        <v>39386</v>
      </c>
      <c r="O95" s="89">
        <v>795</v>
      </c>
      <c r="P95" s="89">
        <v>128</v>
      </c>
      <c r="Q95" s="89">
        <v>667</v>
      </c>
      <c r="R95" s="90">
        <v>4922484934</v>
      </c>
      <c r="S95" s="90">
        <v>3192786246</v>
      </c>
      <c r="T95" s="90">
        <v>1729698688</v>
      </c>
      <c r="U95" s="91" t="s">
        <v>15</v>
      </c>
      <c r="V95" s="91" t="s">
        <v>15</v>
      </c>
      <c r="W95" s="91" t="s">
        <v>15</v>
      </c>
      <c r="X95" s="91" t="s">
        <v>15</v>
      </c>
    </row>
    <row r="96" spans="14:24" ht="15.75" x14ac:dyDescent="0.25">
      <c r="N96" s="88">
        <v>39416</v>
      </c>
      <c r="O96" s="89">
        <v>751</v>
      </c>
      <c r="P96" s="89">
        <v>130</v>
      </c>
      <c r="Q96" s="89">
        <v>621</v>
      </c>
      <c r="R96" s="90">
        <v>4736607017</v>
      </c>
      <c r="S96" s="90">
        <v>3141790980</v>
      </c>
      <c r="T96" s="90">
        <v>1594816037</v>
      </c>
      <c r="U96" s="91" t="s">
        <v>15</v>
      </c>
      <c r="V96" s="91" t="s">
        <v>15</v>
      </c>
      <c r="W96" s="91" t="s">
        <v>15</v>
      </c>
      <c r="X96" s="91" t="s">
        <v>15</v>
      </c>
    </row>
    <row r="97" spans="14:24" ht="15.75" x14ac:dyDescent="0.25">
      <c r="N97" s="88">
        <v>39447</v>
      </c>
      <c r="O97" s="89">
        <v>847</v>
      </c>
      <c r="P97" s="89">
        <v>152</v>
      </c>
      <c r="Q97" s="89">
        <v>695</v>
      </c>
      <c r="R97" s="90">
        <v>7277874924</v>
      </c>
      <c r="S97" s="90">
        <v>5672350063</v>
      </c>
      <c r="T97" s="90">
        <v>1605524861</v>
      </c>
      <c r="U97" s="91" t="s">
        <v>15</v>
      </c>
      <c r="V97" s="91" t="s">
        <v>15</v>
      </c>
      <c r="W97" s="91" t="s">
        <v>15</v>
      </c>
      <c r="X97" s="91" t="s">
        <v>15</v>
      </c>
    </row>
    <row r="98" spans="14:24" ht="15.75" x14ac:dyDescent="0.25">
      <c r="N98" s="88">
        <v>39478</v>
      </c>
      <c r="O98" s="89">
        <v>713</v>
      </c>
      <c r="P98" s="89">
        <v>108</v>
      </c>
      <c r="Q98" s="89">
        <v>605</v>
      </c>
      <c r="R98" s="90">
        <v>3627292994</v>
      </c>
      <c r="S98" s="90">
        <v>2030360538</v>
      </c>
      <c r="T98" s="90">
        <v>1596932456</v>
      </c>
      <c r="U98" s="91">
        <v>10</v>
      </c>
      <c r="V98" s="91">
        <v>2</v>
      </c>
      <c r="W98" s="92">
        <v>1.4025245441795231E-2</v>
      </c>
      <c r="X98" s="92">
        <v>2.8050490883590462E-3</v>
      </c>
    </row>
    <row r="99" spans="14:24" ht="15.75" x14ac:dyDescent="0.25">
      <c r="N99" s="88">
        <v>39507</v>
      </c>
      <c r="O99" s="89">
        <v>624</v>
      </c>
      <c r="P99" s="89">
        <v>89</v>
      </c>
      <c r="Q99" s="89">
        <v>535</v>
      </c>
      <c r="R99" s="90">
        <v>3420043934</v>
      </c>
      <c r="S99" s="90">
        <v>2089991203</v>
      </c>
      <c r="T99" s="90">
        <v>1330052731</v>
      </c>
      <c r="U99" s="91">
        <v>15</v>
      </c>
      <c r="V99" s="91">
        <v>3</v>
      </c>
      <c r="W99" s="92">
        <v>2.403846153846154E-2</v>
      </c>
      <c r="X99" s="92">
        <v>4.807692307692308E-3</v>
      </c>
    </row>
    <row r="100" spans="14:24" ht="15.75" x14ac:dyDescent="0.25">
      <c r="N100" s="88">
        <v>39538</v>
      </c>
      <c r="O100" s="89">
        <v>664</v>
      </c>
      <c r="P100" s="89">
        <v>82</v>
      </c>
      <c r="Q100" s="89">
        <v>582</v>
      </c>
      <c r="R100" s="90">
        <v>3183904993</v>
      </c>
      <c r="S100" s="90">
        <v>1846646820</v>
      </c>
      <c r="T100" s="90">
        <v>1337258173</v>
      </c>
      <c r="U100" s="91">
        <v>20</v>
      </c>
      <c r="V100" s="91">
        <v>3</v>
      </c>
      <c r="W100" s="92">
        <v>3.0120481927710843E-2</v>
      </c>
      <c r="X100" s="92">
        <v>4.5180722891566263E-3</v>
      </c>
    </row>
    <row r="101" spans="14:24" ht="15.75" x14ac:dyDescent="0.25">
      <c r="N101" s="88">
        <v>39568</v>
      </c>
      <c r="O101" s="89">
        <v>631</v>
      </c>
      <c r="P101" s="89">
        <v>96</v>
      </c>
      <c r="Q101" s="89">
        <v>535</v>
      </c>
      <c r="R101" s="90">
        <v>3316669163</v>
      </c>
      <c r="S101" s="90">
        <v>1976877927</v>
      </c>
      <c r="T101" s="90">
        <v>1339791236</v>
      </c>
      <c r="U101" s="91">
        <v>14</v>
      </c>
      <c r="V101" s="91">
        <v>4</v>
      </c>
      <c r="W101" s="92">
        <v>2.2187004754358162E-2</v>
      </c>
      <c r="X101" s="92">
        <v>6.3391442155309036E-3</v>
      </c>
    </row>
    <row r="102" spans="14:24" ht="15.75" x14ac:dyDescent="0.25">
      <c r="N102" s="88">
        <v>39599</v>
      </c>
      <c r="O102" s="89">
        <v>694</v>
      </c>
      <c r="P102" s="89">
        <v>94</v>
      </c>
      <c r="Q102" s="89">
        <v>600</v>
      </c>
      <c r="R102" s="90">
        <v>3222781797</v>
      </c>
      <c r="S102" s="90">
        <v>1921288187</v>
      </c>
      <c r="T102" s="90">
        <v>1301493610</v>
      </c>
      <c r="U102" s="91">
        <v>12</v>
      </c>
      <c r="V102" s="91">
        <v>6</v>
      </c>
      <c r="W102" s="92">
        <v>1.7291066282420751E-2</v>
      </c>
      <c r="X102" s="92">
        <v>8.6455331412103754E-3</v>
      </c>
    </row>
    <row r="103" spans="14:24" ht="15.75" x14ac:dyDescent="0.25">
      <c r="N103" s="88">
        <v>39629</v>
      </c>
      <c r="O103" s="89">
        <v>753</v>
      </c>
      <c r="P103" s="89">
        <v>98</v>
      </c>
      <c r="Q103" s="89">
        <v>655</v>
      </c>
      <c r="R103" s="90">
        <v>6592262454</v>
      </c>
      <c r="S103" s="90">
        <v>5180759763</v>
      </c>
      <c r="T103" s="90">
        <v>1411502691</v>
      </c>
      <c r="U103" s="91">
        <v>24</v>
      </c>
      <c r="V103" s="91">
        <v>2</v>
      </c>
      <c r="W103" s="92">
        <v>3.1872509960159362E-2</v>
      </c>
      <c r="X103" s="92">
        <v>2.6560424966799467E-3</v>
      </c>
    </row>
    <row r="104" spans="14:24" ht="15.75" x14ac:dyDescent="0.25">
      <c r="N104" s="88">
        <v>39660</v>
      </c>
      <c r="O104" s="89">
        <v>699</v>
      </c>
      <c r="P104" s="89">
        <v>99</v>
      </c>
      <c r="Q104" s="89">
        <v>600</v>
      </c>
      <c r="R104" s="90">
        <v>3112700624</v>
      </c>
      <c r="S104" s="90">
        <v>1844059667</v>
      </c>
      <c r="T104" s="90">
        <v>1268640957</v>
      </c>
      <c r="U104" s="91">
        <v>17</v>
      </c>
      <c r="V104" s="91">
        <v>4</v>
      </c>
      <c r="W104" s="92">
        <v>2.4320457796852647E-2</v>
      </c>
      <c r="X104" s="92">
        <v>5.7224606580829757E-3</v>
      </c>
    </row>
    <row r="105" spans="14:24" ht="15.75" x14ac:dyDescent="0.25">
      <c r="N105" s="88">
        <v>39691</v>
      </c>
      <c r="O105" s="89">
        <v>635</v>
      </c>
      <c r="P105" s="89">
        <v>81</v>
      </c>
      <c r="Q105" s="89">
        <v>554</v>
      </c>
      <c r="R105" s="90">
        <v>2879586606</v>
      </c>
      <c r="S105" s="90">
        <v>1731668915</v>
      </c>
      <c r="T105" s="90">
        <v>1147917691</v>
      </c>
      <c r="U105" s="91">
        <v>29</v>
      </c>
      <c r="V105" s="91">
        <v>7</v>
      </c>
      <c r="W105" s="92">
        <v>4.5669291338582677E-2</v>
      </c>
      <c r="X105" s="92">
        <v>1.1023622047244094E-2</v>
      </c>
    </row>
    <row r="106" spans="14:24" ht="15.75" x14ac:dyDescent="0.25">
      <c r="N106" s="88">
        <v>39721</v>
      </c>
      <c r="O106" s="89">
        <v>612</v>
      </c>
      <c r="P106" s="89">
        <v>84</v>
      </c>
      <c r="Q106" s="89">
        <v>528</v>
      </c>
      <c r="R106" s="90">
        <v>3382457962</v>
      </c>
      <c r="S106" s="90">
        <v>2151659317</v>
      </c>
      <c r="T106" s="90">
        <v>1230798645</v>
      </c>
      <c r="U106" s="91">
        <v>39</v>
      </c>
      <c r="V106" s="91">
        <v>5</v>
      </c>
      <c r="W106" s="92">
        <v>6.3725490196078427E-2</v>
      </c>
      <c r="X106" s="92">
        <v>8.1699346405228763E-3</v>
      </c>
    </row>
    <row r="107" spans="14:24" ht="15.75" x14ac:dyDescent="0.25">
      <c r="N107" s="88">
        <v>39752</v>
      </c>
      <c r="O107" s="89">
        <v>567</v>
      </c>
      <c r="P107" s="89">
        <v>68</v>
      </c>
      <c r="Q107" s="89">
        <v>499</v>
      </c>
      <c r="R107" s="90">
        <v>2708189022</v>
      </c>
      <c r="S107" s="90">
        <v>1632693223</v>
      </c>
      <c r="T107" s="90">
        <v>1075495799</v>
      </c>
      <c r="U107" s="91">
        <v>40</v>
      </c>
      <c r="V107" s="91">
        <v>5</v>
      </c>
      <c r="W107" s="92">
        <v>7.0546737213403876E-2</v>
      </c>
      <c r="X107" s="92">
        <v>8.8183421516754845E-3</v>
      </c>
    </row>
    <row r="108" spans="14:24" ht="15.75" x14ac:dyDescent="0.25">
      <c r="N108" s="88">
        <v>39782</v>
      </c>
      <c r="O108" s="89">
        <v>423</v>
      </c>
      <c r="P108" s="89">
        <v>45</v>
      </c>
      <c r="Q108" s="89">
        <v>378</v>
      </c>
      <c r="R108" s="90">
        <v>1274043630</v>
      </c>
      <c r="S108" s="90">
        <v>459894996</v>
      </c>
      <c r="T108" s="90">
        <v>814148634</v>
      </c>
      <c r="U108" s="91">
        <v>27</v>
      </c>
      <c r="V108" s="91">
        <v>7</v>
      </c>
      <c r="W108" s="92">
        <v>6.3829787234042548E-2</v>
      </c>
      <c r="X108" s="92">
        <v>1.6548463356973995E-2</v>
      </c>
    </row>
    <row r="109" spans="14:24" ht="15.75" x14ac:dyDescent="0.25">
      <c r="N109" s="88">
        <v>39813</v>
      </c>
      <c r="O109" s="89">
        <v>662</v>
      </c>
      <c r="P109" s="89">
        <v>88</v>
      </c>
      <c r="Q109" s="89">
        <v>574</v>
      </c>
      <c r="R109" s="90">
        <v>2647594373</v>
      </c>
      <c r="S109" s="90">
        <v>1472714543</v>
      </c>
      <c r="T109" s="90">
        <v>1174879830</v>
      </c>
      <c r="U109" s="91">
        <v>44</v>
      </c>
      <c r="V109" s="91">
        <v>11</v>
      </c>
      <c r="W109" s="92">
        <v>6.6465256797583083E-2</v>
      </c>
      <c r="X109" s="92">
        <v>1.6616314199395771E-2</v>
      </c>
    </row>
    <row r="110" spans="14:24" ht="15.75" x14ac:dyDescent="0.25">
      <c r="N110" s="88">
        <v>39844</v>
      </c>
      <c r="O110" s="89">
        <v>363</v>
      </c>
      <c r="P110" s="89">
        <v>46</v>
      </c>
      <c r="Q110" s="89">
        <v>317</v>
      </c>
      <c r="R110" s="90">
        <v>1197176105</v>
      </c>
      <c r="S110" s="90">
        <v>645937110</v>
      </c>
      <c r="T110" s="90">
        <v>551238995</v>
      </c>
      <c r="U110" s="91">
        <v>49</v>
      </c>
      <c r="V110" s="91">
        <v>10</v>
      </c>
      <c r="W110" s="92">
        <v>0.13498622589531681</v>
      </c>
      <c r="X110" s="92">
        <v>2.7548209366391185E-2</v>
      </c>
    </row>
    <row r="111" spans="14:24" ht="15.75" x14ac:dyDescent="0.25">
      <c r="N111" s="88">
        <v>39872</v>
      </c>
      <c r="O111" s="89">
        <v>365</v>
      </c>
      <c r="P111" s="89">
        <v>34</v>
      </c>
      <c r="Q111" s="89">
        <v>331</v>
      </c>
      <c r="R111" s="90">
        <v>1284563519</v>
      </c>
      <c r="S111" s="90">
        <v>719442371</v>
      </c>
      <c r="T111" s="90">
        <v>565121148</v>
      </c>
      <c r="U111" s="91">
        <v>44</v>
      </c>
      <c r="V111" s="91">
        <v>5</v>
      </c>
      <c r="W111" s="92">
        <v>0.12054794520547946</v>
      </c>
      <c r="X111" s="92">
        <v>1.3698630136986301E-2</v>
      </c>
    </row>
    <row r="112" spans="14:24" ht="15.75" x14ac:dyDescent="0.25">
      <c r="N112" s="88">
        <v>39903</v>
      </c>
      <c r="O112" s="89">
        <v>428</v>
      </c>
      <c r="P112" s="89">
        <v>52</v>
      </c>
      <c r="Q112" s="89">
        <v>376</v>
      </c>
      <c r="R112" s="90">
        <v>1850957385</v>
      </c>
      <c r="S112" s="90">
        <v>809298045</v>
      </c>
      <c r="T112" s="90">
        <v>1041659340</v>
      </c>
      <c r="U112" s="91">
        <v>87</v>
      </c>
      <c r="V112" s="91">
        <v>18</v>
      </c>
      <c r="W112" s="92">
        <v>0.20327102803738317</v>
      </c>
      <c r="X112" s="92">
        <v>4.2056074766355138E-2</v>
      </c>
    </row>
    <row r="113" spans="14:24" ht="15.75" x14ac:dyDescent="0.25">
      <c r="N113" s="88">
        <v>39933</v>
      </c>
      <c r="O113" s="89">
        <v>417</v>
      </c>
      <c r="P113" s="89">
        <v>49</v>
      </c>
      <c r="Q113" s="89">
        <v>368</v>
      </c>
      <c r="R113" s="90">
        <v>1173142187</v>
      </c>
      <c r="S113" s="90">
        <v>633495751</v>
      </c>
      <c r="T113" s="90">
        <v>539646436</v>
      </c>
      <c r="U113" s="91">
        <v>83</v>
      </c>
      <c r="V113" s="91">
        <v>12</v>
      </c>
      <c r="W113" s="92">
        <v>0.19904076738609114</v>
      </c>
      <c r="X113" s="92">
        <v>2.8776978417266189E-2</v>
      </c>
    </row>
    <row r="114" spans="14:24" ht="15.75" x14ac:dyDescent="0.25">
      <c r="N114" s="88">
        <v>39964</v>
      </c>
      <c r="O114" s="89">
        <v>440</v>
      </c>
      <c r="P114" s="89">
        <v>34</v>
      </c>
      <c r="Q114" s="89">
        <v>406</v>
      </c>
      <c r="R114" s="90">
        <v>1060749889</v>
      </c>
      <c r="S114" s="90">
        <v>444031042</v>
      </c>
      <c r="T114" s="90">
        <v>616718847</v>
      </c>
      <c r="U114" s="91">
        <v>77</v>
      </c>
      <c r="V114" s="91">
        <v>11</v>
      </c>
      <c r="W114" s="92">
        <v>0.17499999999999999</v>
      </c>
      <c r="X114" s="92">
        <v>2.5000000000000001E-2</v>
      </c>
    </row>
    <row r="115" spans="14:24" ht="15.75" x14ac:dyDescent="0.25">
      <c r="N115" s="88">
        <v>39994</v>
      </c>
      <c r="O115" s="89">
        <v>553</v>
      </c>
      <c r="P115" s="89">
        <v>61</v>
      </c>
      <c r="Q115" s="89">
        <v>492</v>
      </c>
      <c r="R115" s="90">
        <v>1905506579</v>
      </c>
      <c r="S115" s="90">
        <v>1119754577</v>
      </c>
      <c r="T115" s="90">
        <v>785752002</v>
      </c>
      <c r="U115" s="91">
        <v>98</v>
      </c>
      <c r="V115" s="91">
        <v>14</v>
      </c>
      <c r="W115" s="92">
        <v>0.17721518987341772</v>
      </c>
      <c r="X115" s="92">
        <v>2.5316455696202531E-2</v>
      </c>
    </row>
    <row r="116" spans="14:24" ht="15.75" x14ac:dyDescent="0.25">
      <c r="N116" s="88">
        <v>40025</v>
      </c>
      <c r="O116" s="89">
        <v>499</v>
      </c>
      <c r="P116" s="89">
        <v>49</v>
      </c>
      <c r="Q116" s="89">
        <v>450</v>
      </c>
      <c r="R116" s="90">
        <v>1894720737</v>
      </c>
      <c r="S116" s="90">
        <v>1127062868</v>
      </c>
      <c r="T116" s="90">
        <v>767657869</v>
      </c>
      <c r="U116" s="91">
        <v>94</v>
      </c>
      <c r="V116" s="91">
        <v>14</v>
      </c>
      <c r="W116" s="92">
        <v>0.18837675350701402</v>
      </c>
      <c r="X116" s="92">
        <v>2.8056112224448898E-2</v>
      </c>
    </row>
    <row r="117" spans="14:24" ht="15.75" x14ac:dyDescent="0.25">
      <c r="N117" s="88">
        <v>40056</v>
      </c>
      <c r="O117" s="89">
        <v>463</v>
      </c>
      <c r="P117" s="89">
        <v>56</v>
      </c>
      <c r="Q117" s="89">
        <v>407</v>
      </c>
      <c r="R117" s="90">
        <v>1205884899</v>
      </c>
      <c r="S117" s="90">
        <v>466095776</v>
      </c>
      <c r="T117" s="90">
        <v>739789123</v>
      </c>
      <c r="U117" s="91">
        <v>102</v>
      </c>
      <c r="V117" s="91">
        <v>17</v>
      </c>
      <c r="W117" s="92">
        <v>0.2203023758099352</v>
      </c>
      <c r="X117" s="92">
        <v>3.6717062634989202E-2</v>
      </c>
    </row>
    <row r="118" spans="14:24" ht="15.75" x14ac:dyDescent="0.25">
      <c r="N118" s="88">
        <v>40086</v>
      </c>
      <c r="O118" s="89">
        <v>523</v>
      </c>
      <c r="P118" s="89">
        <v>72</v>
      </c>
      <c r="Q118" s="89">
        <v>451</v>
      </c>
      <c r="R118" s="90">
        <v>1552715962</v>
      </c>
      <c r="S118" s="90">
        <v>828683849</v>
      </c>
      <c r="T118" s="90">
        <v>724032113</v>
      </c>
      <c r="U118" s="91">
        <v>107</v>
      </c>
      <c r="V118" s="91">
        <v>33</v>
      </c>
      <c r="W118" s="92">
        <v>0.2045889101338432</v>
      </c>
      <c r="X118" s="92">
        <v>6.3097514340344163E-2</v>
      </c>
    </row>
    <row r="119" spans="14:24" ht="15.75" x14ac:dyDescent="0.25">
      <c r="N119" s="88">
        <v>40117</v>
      </c>
      <c r="O119" s="89">
        <v>506</v>
      </c>
      <c r="P119" s="89">
        <v>77</v>
      </c>
      <c r="Q119" s="89">
        <v>429</v>
      </c>
      <c r="R119" s="90">
        <v>1696777482</v>
      </c>
      <c r="S119" s="90">
        <v>998361217</v>
      </c>
      <c r="T119" s="90">
        <v>698416265</v>
      </c>
      <c r="U119" s="91">
        <v>107</v>
      </c>
      <c r="V119" s="91">
        <v>35</v>
      </c>
      <c r="W119" s="92">
        <v>0.21146245059288538</v>
      </c>
      <c r="X119" s="92">
        <v>6.9169960474308304E-2</v>
      </c>
    </row>
    <row r="120" spans="14:24" ht="15.75" x14ac:dyDescent="0.25">
      <c r="N120" s="88">
        <v>40147</v>
      </c>
      <c r="O120" s="89">
        <v>468</v>
      </c>
      <c r="P120" s="89">
        <v>68</v>
      </c>
      <c r="Q120" s="89">
        <v>400</v>
      </c>
      <c r="R120" s="90">
        <v>1451726006</v>
      </c>
      <c r="S120" s="90">
        <v>760258677</v>
      </c>
      <c r="T120" s="90">
        <v>691467329</v>
      </c>
      <c r="U120" s="91">
        <v>108</v>
      </c>
      <c r="V120" s="91">
        <v>28</v>
      </c>
      <c r="W120" s="92">
        <v>0.23076923076923078</v>
      </c>
      <c r="X120" s="92">
        <v>5.9829059829059832E-2</v>
      </c>
    </row>
    <row r="121" spans="14:24" ht="15.75" x14ac:dyDescent="0.25">
      <c r="N121" s="88">
        <v>40178</v>
      </c>
      <c r="O121" s="89">
        <v>814</v>
      </c>
      <c r="P121" s="89">
        <v>139</v>
      </c>
      <c r="Q121" s="89">
        <v>675</v>
      </c>
      <c r="R121" s="90">
        <v>3306996739</v>
      </c>
      <c r="S121" s="90">
        <v>1923430810</v>
      </c>
      <c r="T121" s="90">
        <v>1383565929</v>
      </c>
      <c r="U121" s="91">
        <v>166</v>
      </c>
      <c r="V121" s="91">
        <v>49</v>
      </c>
      <c r="W121" s="92">
        <v>0.20393120393120392</v>
      </c>
      <c r="X121" s="92">
        <v>6.0196560196560195E-2</v>
      </c>
    </row>
    <row r="122" spans="14:24" ht="15.75" x14ac:dyDescent="0.25">
      <c r="N122" s="88">
        <v>40209</v>
      </c>
      <c r="O122" s="89">
        <v>490</v>
      </c>
      <c r="P122" s="89">
        <v>56</v>
      </c>
      <c r="Q122" s="89">
        <v>434</v>
      </c>
      <c r="R122" s="90">
        <v>1627032784</v>
      </c>
      <c r="S122" s="90">
        <v>886142254</v>
      </c>
      <c r="T122" s="90">
        <v>740890530</v>
      </c>
      <c r="U122" s="91">
        <v>121</v>
      </c>
      <c r="V122" s="91">
        <v>19</v>
      </c>
      <c r="W122" s="92">
        <v>0.24693877551020407</v>
      </c>
      <c r="X122" s="92">
        <v>3.8775510204081633E-2</v>
      </c>
    </row>
    <row r="123" spans="14:24" ht="15.75" x14ac:dyDescent="0.25">
      <c r="N123" s="88">
        <v>40237</v>
      </c>
      <c r="O123" s="89">
        <v>482</v>
      </c>
      <c r="P123" s="89">
        <v>52</v>
      </c>
      <c r="Q123" s="89">
        <v>430</v>
      </c>
      <c r="R123" s="90">
        <v>1967813183</v>
      </c>
      <c r="S123" s="90">
        <v>1194182649</v>
      </c>
      <c r="T123" s="90">
        <v>773630534</v>
      </c>
      <c r="U123" s="91">
        <v>114</v>
      </c>
      <c r="V123" s="91">
        <v>20</v>
      </c>
      <c r="W123" s="92">
        <v>0.23651452282157676</v>
      </c>
      <c r="X123" s="92">
        <v>4.1493775933609957E-2</v>
      </c>
    </row>
    <row r="124" spans="14:24" ht="15.75" x14ac:dyDescent="0.25">
      <c r="N124" s="88">
        <v>40268</v>
      </c>
      <c r="O124" s="89">
        <v>662</v>
      </c>
      <c r="P124" s="89">
        <v>78</v>
      </c>
      <c r="Q124" s="89">
        <v>584</v>
      </c>
      <c r="R124" s="90">
        <v>2279750443</v>
      </c>
      <c r="S124" s="90">
        <v>1297420764</v>
      </c>
      <c r="T124" s="90">
        <v>982329679</v>
      </c>
      <c r="U124" s="91">
        <v>185</v>
      </c>
      <c r="V124" s="91">
        <v>35</v>
      </c>
      <c r="W124" s="92">
        <v>0.27945619335347432</v>
      </c>
      <c r="X124" s="92">
        <v>5.2870090634441085E-2</v>
      </c>
    </row>
    <row r="125" spans="14:24" ht="15.75" x14ac:dyDescent="0.25">
      <c r="N125" s="88">
        <v>40298</v>
      </c>
      <c r="O125" s="89">
        <v>668</v>
      </c>
      <c r="P125" s="89">
        <v>81</v>
      </c>
      <c r="Q125" s="89">
        <v>587</v>
      </c>
      <c r="R125" s="90">
        <v>1808927806</v>
      </c>
      <c r="S125" s="90">
        <v>953391503</v>
      </c>
      <c r="T125" s="90">
        <v>855536303</v>
      </c>
      <c r="U125" s="91">
        <v>191</v>
      </c>
      <c r="V125" s="91">
        <v>34</v>
      </c>
      <c r="W125" s="92">
        <v>0.28592814371257486</v>
      </c>
      <c r="X125" s="92">
        <v>5.089820359281437E-2</v>
      </c>
    </row>
    <row r="126" spans="14:24" ht="15.75" x14ac:dyDescent="0.25">
      <c r="N126" s="88">
        <v>40329</v>
      </c>
      <c r="O126" s="89">
        <v>578</v>
      </c>
      <c r="P126" s="89">
        <v>91</v>
      </c>
      <c r="Q126" s="89">
        <v>487</v>
      </c>
      <c r="R126" s="90">
        <v>2223481011</v>
      </c>
      <c r="S126" s="90">
        <v>1523271833</v>
      </c>
      <c r="T126" s="90">
        <v>700209178</v>
      </c>
      <c r="U126" s="91">
        <v>150</v>
      </c>
      <c r="V126" s="91">
        <v>28</v>
      </c>
      <c r="W126" s="92">
        <v>0.25951557093425603</v>
      </c>
      <c r="X126" s="92">
        <v>4.8442906574394463E-2</v>
      </c>
    </row>
    <row r="127" spans="14:24" ht="15.75" x14ac:dyDescent="0.25">
      <c r="N127" s="88">
        <v>40359</v>
      </c>
      <c r="O127" s="89">
        <v>774</v>
      </c>
      <c r="P127" s="89">
        <v>125</v>
      </c>
      <c r="Q127" s="89">
        <v>649</v>
      </c>
      <c r="R127" s="90">
        <v>3347271884</v>
      </c>
      <c r="S127" s="90">
        <v>2352553003</v>
      </c>
      <c r="T127" s="90">
        <v>994718881</v>
      </c>
      <c r="U127" s="91">
        <v>199</v>
      </c>
      <c r="V127" s="91">
        <v>42</v>
      </c>
      <c r="W127" s="92">
        <v>0.25710594315245477</v>
      </c>
      <c r="X127" s="92">
        <v>5.4263565891472867E-2</v>
      </c>
    </row>
    <row r="128" spans="14:24" ht="15.75" x14ac:dyDescent="0.25">
      <c r="N128" s="88">
        <v>40390</v>
      </c>
      <c r="O128" s="89">
        <v>678</v>
      </c>
      <c r="P128" s="89">
        <v>103</v>
      </c>
      <c r="Q128" s="89">
        <v>575</v>
      </c>
      <c r="R128" s="90">
        <v>2299052928</v>
      </c>
      <c r="S128" s="90">
        <v>1241562137</v>
      </c>
      <c r="T128" s="90">
        <v>1057490791</v>
      </c>
      <c r="U128" s="91">
        <v>174</v>
      </c>
      <c r="V128" s="91">
        <v>41</v>
      </c>
      <c r="W128" s="92">
        <v>0.25663716814159293</v>
      </c>
      <c r="X128" s="92">
        <v>6.047197640117994E-2</v>
      </c>
    </row>
    <row r="129" spans="14:24" ht="15.75" x14ac:dyDescent="0.25">
      <c r="N129" s="88">
        <v>40421</v>
      </c>
      <c r="O129" s="89">
        <v>688</v>
      </c>
      <c r="P129" s="89">
        <v>99</v>
      </c>
      <c r="Q129" s="89">
        <v>589</v>
      </c>
      <c r="R129" s="90">
        <v>2779694437</v>
      </c>
      <c r="S129" s="90">
        <v>1848619651</v>
      </c>
      <c r="T129" s="90">
        <v>931074786</v>
      </c>
      <c r="U129" s="91">
        <v>192</v>
      </c>
      <c r="V129" s="91">
        <v>33</v>
      </c>
      <c r="W129" s="92">
        <v>0.27906976744186046</v>
      </c>
      <c r="X129" s="92">
        <v>4.7965116279069769E-2</v>
      </c>
    </row>
    <row r="130" spans="14:24" ht="15.75" x14ac:dyDescent="0.25">
      <c r="N130" s="88">
        <v>40451</v>
      </c>
      <c r="O130" s="89">
        <v>756</v>
      </c>
      <c r="P130" s="89">
        <v>138</v>
      </c>
      <c r="Q130" s="89">
        <v>618</v>
      </c>
      <c r="R130" s="90">
        <v>4180749805</v>
      </c>
      <c r="S130" s="90">
        <v>3202378535</v>
      </c>
      <c r="T130" s="90">
        <v>978371270</v>
      </c>
      <c r="U130" s="91">
        <v>205</v>
      </c>
      <c r="V130" s="91">
        <v>39</v>
      </c>
      <c r="W130" s="92">
        <v>0.27116402116402116</v>
      </c>
      <c r="X130" s="92">
        <v>5.1587301587301584E-2</v>
      </c>
    </row>
    <row r="131" spans="14:24" ht="15.75" x14ac:dyDescent="0.25">
      <c r="N131" s="88">
        <v>40482</v>
      </c>
      <c r="O131" s="89">
        <v>660</v>
      </c>
      <c r="P131" s="89">
        <v>102</v>
      </c>
      <c r="Q131" s="89">
        <v>558</v>
      </c>
      <c r="R131" s="90">
        <v>3324607642</v>
      </c>
      <c r="S131" s="90">
        <v>2370289275</v>
      </c>
      <c r="T131" s="90">
        <v>954318367</v>
      </c>
      <c r="U131" s="91">
        <v>186</v>
      </c>
      <c r="V131" s="91">
        <v>43</v>
      </c>
      <c r="W131" s="92">
        <v>0.2818181818181818</v>
      </c>
      <c r="X131" s="92">
        <v>6.5151515151515155E-2</v>
      </c>
    </row>
    <row r="132" spans="14:24" ht="15.75" x14ac:dyDescent="0.25">
      <c r="N132" s="88">
        <v>40512</v>
      </c>
      <c r="O132" s="89">
        <v>728</v>
      </c>
      <c r="P132" s="89">
        <v>135</v>
      </c>
      <c r="Q132" s="89">
        <v>593</v>
      </c>
      <c r="R132" s="90">
        <v>3733883537</v>
      </c>
      <c r="S132" s="90">
        <v>2445869267</v>
      </c>
      <c r="T132" s="90">
        <v>1288014270</v>
      </c>
      <c r="U132" s="91">
        <v>191</v>
      </c>
      <c r="V132" s="91">
        <v>50</v>
      </c>
      <c r="W132" s="92">
        <v>0.26236263736263737</v>
      </c>
      <c r="X132" s="92">
        <v>6.8681318681318687E-2</v>
      </c>
    </row>
    <row r="133" spans="14:24" ht="15.75" x14ac:dyDescent="0.25">
      <c r="N133" s="88">
        <v>40543</v>
      </c>
      <c r="O133" s="89">
        <v>1212</v>
      </c>
      <c r="P133" s="89">
        <v>223</v>
      </c>
      <c r="Q133" s="89">
        <v>989</v>
      </c>
      <c r="R133" s="90">
        <v>6182207783</v>
      </c>
      <c r="S133" s="90">
        <v>4269130521</v>
      </c>
      <c r="T133" s="90">
        <v>1913077262</v>
      </c>
      <c r="U133" s="91">
        <v>288</v>
      </c>
      <c r="V133" s="91">
        <v>66</v>
      </c>
      <c r="W133" s="92">
        <v>0.23762376237623761</v>
      </c>
      <c r="X133" s="92">
        <v>5.4455445544554455E-2</v>
      </c>
    </row>
    <row r="134" spans="14:24" ht="15.75" x14ac:dyDescent="0.25">
      <c r="N134" s="88">
        <v>40574</v>
      </c>
      <c r="O134" s="89">
        <v>634</v>
      </c>
      <c r="P134" s="89">
        <v>111</v>
      </c>
      <c r="Q134" s="89">
        <v>523</v>
      </c>
      <c r="R134" s="90">
        <v>2572152184</v>
      </c>
      <c r="S134" s="90">
        <v>1722818837</v>
      </c>
      <c r="T134" s="90">
        <v>849333347</v>
      </c>
      <c r="U134" s="91">
        <v>155</v>
      </c>
      <c r="V134" s="91">
        <v>39</v>
      </c>
      <c r="W134" s="92">
        <v>0.24447949526813881</v>
      </c>
      <c r="X134" s="92">
        <v>6.1514195583596214E-2</v>
      </c>
    </row>
    <row r="135" spans="14:24" ht="15.75" x14ac:dyDescent="0.25">
      <c r="N135" s="88">
        <v>40602</v>
      </c>
      <c r="O135" s="89">
        <v>617</v>
      </c>
      <c r="P135" s="89">
        <v>107</v>
      </c>
      <c r="Q135" s="89">
        <v>510</v>
      </c>
      <c r="R135" s="90">
        <v>3540684683</v>
      </c>
      <c r="S135" s="90">
        <v>2788421579</v>
      </c>
      <c r="T135" s="90">
        <v>752263104</v>
      </c>
      <c r="U135" s="91">
        <v>157</v>
      </c>
      <c r="V135" s="91">
        <v>39</v>
      </c>
      <c r="W135" s="92">
        <v>0.25445705024311183</v>
      </c>
      <c r="X135" s="92">
        <v>6.3209076175040513E-2</v>
      </c>
    </row>
    <row r="136" spans="14:24" ht="15.75" x14ac:dyDescent="0.25">
      <c r="N136" s="88">
        <v>40633</v>
      </c>
      <c r="O136" s="89">
        <v>936</v>
      </c>
      <c r="P136" s="89">
        <v>133</v>
      </c>
      <c r="Q136" s="89">
        <v>803</v>
      </c>
      <c r="R136" s="90">
        <v>3310191366</v>
      </c>
      <c r="S136" s="90">
        <v>2035548475</v>
      </c>
      <c r="T136" s="90">
        <v>1274642891</v>
      </c>
      <c r="U136" s="91">
        <v>275</v>
      </c>
      <c r="V136" s="91">
        <v>70</v>
      </c>
      <c r="W136" s="92">
        <v>0.29380341880341881</v>
      </c>
      <c r="X136" s="92">
        <v>7.4786324786324784E-2</v>
      </c>
    </row>
    <row r="137" spans="14:24" ht="15.75" x14ac:dyDescent="0.25">
      <c r="N137" s="88">
        <v>40663</v>
      </c>
      <c r="O137" s="89">
        <v>878</v>
      </c>
      <c r="P137" s="89">
        <v>144</v>
      </c>
      <c r="Q137" s="89">
        <v>734</v>
      </c>
      <c r="R137" s="90">
        <v>3559271151</v>
      </c>
      <c r="S137" s="90">
        <v>2388049104</v>
      </c>
      <c r="T137" s="90">
        <v>1171222047</v>
      </c>
      <c r="U137" s="91">
        <v>224</v>
      </c>
      <c r="V137" s="91">
        <v>61</v>
      </c>
      <c r="W137" s="92">
        <v>0.25512528473804102</v>
      </c>
      <c r="X137" s="92">
        <v>6.9476082004555809E-2</v>
      </c>
    </row>
    <row r="138" spans="14:24" ht="15.75" x14ac:dyDescent="0.25">
      <c r="N138" s="88">
        <v>40694</v>
      </c>
      <c r="O138" s="89">
        <v>950</v>
      </c>
      <c r="P138" s="89">
        <v>162</v>
      </c>
      <c r="Q138" s="89">
        <v>788</v>
      </c>
      <c r="R138" s="90">
        <v>5212622180</v>
      </c>
      <c r="S138" s="90">
        <v>3947326075</v>
      </c>
      <c r="T138" s="90">
        <v>1265296105</v>
      </c>
      <c r="U138" s="91">
        <v>233</v>
      </c>
      <c r="V138" s="91">
        <v>59</v>
      </c>
      <c r="W138" s="92">
        <v>0.24526315789473685</v>
      </c>
      <c r="X138" s="92">
        <v>6.210526315789474E-2</v>
      </c>
    </row>
    <row r="139" spans="14:24" ht="15.75" x14ac:dyDescent="0.25">
      <c r="N139" s="88">
        <v>40724</v>
      </c>
      <c r="O139" s="89">
        <v>1075</v>
      </c>
      <c r="P139" s="89">
        <v>202</v>
      </c>
      <c r="Q139" s="89">
        <v>873</v>
      </c>
      <c r="R139" s="90">
        <v>5658500413</v>
      </c>
      <c r="S139" s="90">
        <v>4204883074</v>
      </c>
      <c r="T139" s="90">
        <v>1453617339</v>
      </c>
      <c r="U139" s="91">
        <v>228</v>
      </c>
      <c r="V139" s="91">
        <v>72</v>
      </c>
      <c r="W139" s="92">
        <v>0.21209302325581394</v>
      </c>
      <c r="X139" s="92">
        <v>6.6976744186046516E-2</v>
      </c>
    </row>
    <row r="140" spans="14:24" ht="15.75" x14ac:dyDescent="0.25">
      <c r="N140" s="88">
        <v>40755</v>
      </c>
      <c r="O140" s="89">
        <v>874</v>
      </c>
      <c r="P140" s="89">
        <v>163</v>
      </c>
      <c r="Q140" s="89">
        <v>711</v>
      </c>
      <c r="R140" s="90">
        <v>4211317596</v>
      </c>
      <c r="S140" s="90">
        <v>3029301781</v>
      </c>
      <c r="T140" s="90">
        <v>1182015815</v>
      </c>
      <c r="U140" s="91">
        <v>197</v>
      </c>
      <c r="V140" s="91">
        <v>53</v>
      </c>
      <c r="W140" s="92">
        <v>0.22540045766590389</v>
      </c>
      <c r="X140" s="92">
        <v>6.0640732265446223E-2</v>
      </c>
    </row>
    <row r="141" spans="14:24" ht="15.75" x14ac:dyDescent="0.25">
      <c r="N141" s="88">
        <v>40786</v>
      </c>
      <c r="O141" s="89">
        <v>924</v>
      </c>
      <c r="P141" s="89">
        <v>149</v>
      </c>
      <c r="Q141" s="89">
        <v>775</v>
      </c>
      <c r="R141" s="90">
        <v>4830325207</v>
      </c>
      <c r="S141" s="90">
        <v>3455688649</v>
      </c>
      <c r="T141" s="90">
        <v>1374636558</v>
      </c>
      <c r="U141" s="91">
        <v>213</v>
      </c>
      <c r="V141" s="91">
        <v>51</v>
      </c>
      <c r="W141" s="92">
        <v>0.23051948051948051</v>
      </c>
      <c r="X141" s="92">
        <v>5.5194805194805192E-2</v>
      </c>
    </row>
    <row r="142" spans="14:24" ht="15.75" x14ac:dyDescent="0.25">
      <c r="N142" s="88">
        <v>40816</v>
      </c>
      <c r="O142" s="89">
        <v>918</v>
      </c>
      <c r="P142" s="89">
        <v>161</v>
      </c>
      <c r="Q142" s="89">
        <v>757</v>
      </c>
      <c r="R142" s="90">
        <v>4839681534</v>
      </c>
      <c r="S142" s="90">
        <v>3532858161</v>
      </c>
      <c r="T142" s="90">
        <v>1306823373</v>
      </c>
      <c r="U142" s="91">
        <v>203</v>
      </c>
      <c r="V142" s="91">
        <v>52</v>
      </c>
      <c r="W142" s="92">
        <v>0.22113289760348584</v>
      </c>
      <c r="X142" s="92">
        <v>5.6644880174291937E-2</v>
      </c>
    </row>
    <row r="143" spans="14:24" ht="15.75" x14ac:dyDescent="0.25">
      <c r="N143" s="88">
        <v>40847</v>
      </c>
      <c r="O143" s="89">
        <v>825</v>
      </c>
      <c r="P143" s="89">
        <v>155</v>
      </c>
      <c r="Q143" s="89">
        <v>670</v>
      </c>
      <c r="R143" s="90">
        <v>4823393173</v>
      </c>
      <c r="S143" s="90">
        <v>3595650790</v>
      </c>
      <c r="T143" s="90">
        <v>1227742383</v>
      </c>
      <c r="U143" s="91">
        <v>166</v>
      </c>
      <c r="V143" s="91">
        <v>50</v>
      </c>
      <c r="W143" s="92">
        <v>0.2012121212121212</v>
      </c>
      <c r="X143" s="92">
        <v>6.0606060606060608E-2</v>
      </c>
    </row>
    <row r="144" spans="14:24" ht="15.75" x14ac:dyDescent="0.25">
      <c r="N144" s="88">
        <v>40877</v>
      </c>
      <c r="O144" s="89">
        <v>833</v>
      </c>
      <c r="P144" s="89">
        <v>126</v>
      </c>
      <c r="Q144" s="89">
        <v>707</v>
      </c>
      <c r="R144" s="90">
        <v>3966172576</v>
      </c>
      <c r="S144" s="90">
        <v>2718290837</v>
      </c>
      <c r="T144" s="90">
        <v>1247881739</v>
      </c>
      <c r="U144" s="91">
        <v>199</v>
      </c>
      <c r="V144" s="91">
        <v>32</v>
      </c>
      <c r="W144" s="92">
        <v>0.23889555822328931</v>
      </c>
      <c r="X144" s="92">
        <v>3.8415366146458581E-2</v>
      </c>
    </row>
    <row r="145" spans="14:24" ht="15.75" x14ac:dyDescent="0.25">
      <c r="N145" s="88">
        <v>40908</v>
      </c>
      <c r="O145" s="89">
        <v>1319</v>
      </c>
      <c r="P145" s="89">
        <v>230</v>
      </c>
      <c r="Q145" s="89">
        <v>1089</v>
      </c>
      <c r="R145" s="90">
        <v>7371528514</v>
      </c>
      <c r="S145" s="90">
        <v>5459023393</v>
      </c>
      <c r="T145" s="90">
        <v>1912505121</v>
      </c>
      <c r="U145" s="91">
        <v>295</v>
      </c>
      <c r="V145" s="91">
        <v>60</v>
      </c>
      <c r="W145" s="92">
        <v>0.22365428354814254</v>
      </c>
      <c r="X145" s="92">
        <v>4.5489006823351025E-2</v>
      </c>
    </row>
    <row r="146" spans="14:24" ht="15.75" x14ac:dyDescent="0.25">
      <c r="N146" s="88">
        <v>40939</v>
      </c>
      <c r="O146" s="89">
        <v>725</v>
      </c>
      <c r="P146" s="89">
        <v>121</v>
      </c>
      <c r="Q146" s="89">
        <v>604</v>
      </c>
      <c r="R146" s="90">
        <v>3639212855</v>
      </c>
      <c r="S146" s="90">
        <v>2617024237</v>
      </c>
      <c r="T146" s="90">
        <v>1022188618</v>
      </c>
      <c r="U146" s="91">
        <v>145</v>
      </c>
      <c r="V146" s="91">
        <v>26</v>
      </c>
      <c r="W146" s="92">
        <v>0.2</v>
      </c>
      <c r="X146" s="92">
        <v>3.5862068965517239E-2</v>
      </c>
    </row>
    <row r="147" spans="14:24" ht="15.75" x14ac:dyDescent="0.25">
      <c r="N147" s="88">
        <v>40968</v>
      </c>
      <c r="O147" s="89">
        <v>846</v>
      </c>
      <c r="P147" s="89">
        <v>143</v>
      </c>
      <c r="Q147" s="89">
        <v>703</v>
      </c>
      <c r="R147" s="90">
        <v>3841561201</v>
      </c>
      <c r="S147" s="90">
        <v>2628914978</v>
      </c>
      <c r="T147" s="90">
        <v>1212646223</v>
      </c>
      <c r="U147" s="91">
        <v>189</v>
      </c>
      <c r="V147" s="91">
        <v>47</v>
      </c>
      <c r="W147" s="92">
        <v>0.22340425531914893</v>
      </c>
      <c r="X147" s="92">
        <v>5.5555555555555552E-2</v>
      </c>
    </row>
    <row r="148" spans="14:24" ht="15.75" x14ac:dyDescent="0.25">
      <c r="N148" s="88">
        <v>40999</v>
      </c>
      <c r="O148" s="89">
        <v>1083</v>
      </c>
      <c r="P148" s="89">
        <v>179</v>
      </c>
      <c r="Q148" s="89">
        <v>904</v>
      </c>
      <c r="R148" s="90">
        <v>5265954806</v>
      </c>
      <c r="S148" s="90">
        <v>3674413844</v>
      </c>
      <c r="T148" s="90">
        <v>1591540962</v>
      </c>
      <c r="U148" s="91">
        <v>233</v>
      </c>
      <c r="V148" s="91">
        <v>46</v>
      </c>
      <c r="W148" s="92">
        <v>0.21514312096029548</v>
      </c>
      <c r="X148" s="92">
        <v>4.2474607571560477E-2</v>
      </c>
    </row>
    <row r="149" spans="14:24" ht="15.75" x14ac:dyDescent="0.25">
      <c r="N149" s="88">
        <v>41029</v>
      </c>
      <c r="O149" s="89">
        <v>941</v>
      </c>
      <c r="P149" s="89">
        <v>145</v>
      </c>
      <c r="Q149" s="89">
        <v>796</v>
      </c>
      <c r="R149" s="90">
        <v>3998303964</v>
      </c>
      <c r="S149" s="90">
        <v>2730017831</v>
      </c>
      <c r="T149" s="90">
        <v>1268286133</v>
      </c>
      <c r="U149" s="91">
        <v>210</v>
      </c>
      <c r="V149" s="91">
        <v>51</v>
      </c>
      <c r="W149" s="92">
        <v>0.22316684378320936</v>
      </c>
      <c r="X149" s="92">
        <v>5.4197662061636558E-2</v>
      </c>
    </row>
    <row r="150" spans="14:24" ht="15.75" x14ac:dyDescent="0.25">
      <c r="N150" s="88">
        <v>41060</v>
      </c>
      <c r="O150" s="89">
        <v>1117</v>
      </c>
      <c r="P150" s="89">
        <v>173</v>
      </c>
      <c r="Q150" s="89">
        <v>944</v>
      </c>
      <c r="R150" s="90">
        <v>4995735136</v>
      </c>
      <c r="S150" s="90">
        <v>3147756443</v>
      </c>
      <c r="T150" s="90">
        <v>1847978693</v>
      </c>
      <c r="U150" s="91">
        <v>226</v>
      </c>
      <c r="V150" s="91">
        <v>54</v>
      </c>
      <c r="W150" s="92">
        <v>0.20232766338406447</v>
      </c>
      <c r="X150" s="92">
        <v>4.8343777976723366E-2</v>
      </c>
    </row>
    <row r="151" spans="14:24" ht="15.75" x14ac:dyDescent="0.25">
      <c r="N151" s="88">
        <v>41090</v>
      </c>
      <c r="O151" s="89">
        <v>1188</v>
      </c>
      <c r="P151" s="89">
        <v>193</v>
      </c>
      <c r="Q151" s="89">
        <v>995</v>
      </c>
      <c r="R151" s="90">
        <v>5847099330</v>
      </c>
      <c r="S151" s="90">
        <v>4111668202</v>
      </c>
      <c r="T151" s="90">
        <v>1735431128</v>
      </c>
      <c r="U151" s="91">
        <v>235</v>
      </c>
      <c r="V151" s="91">
        <v>53</v>
      </c>
      <c r="W151" s="92">
        <v>0.1978114478114478</v>
      </c>
      <c r="X151" s="92">
        <v>4.4612794612794611E-2</v>
      </c>
    </row>
    <row r="152" spans="14:24" ht="15.75" x14ac:dyDescent="0.25">
      <c r="N152" s="88">
        <v>41121</v>
      </c>
      <c r="O152" s="89">
        <v>1003</v>
      </c>
      <c r="P152" s="89">
        <v>168</v>
      </c>
      <c r="Q152" s="89">
        <v>835</v>
      </c>
      <c r="R152" s="90">
        <v>5471766592</v>
      </c>
      <c r="S152" s="90">
        <v>3870132916</v>
      </c>
      <c r="T152" s="90">
        <v>1601633676</v>
      </c>
      <c r="U152" s="91">
        <v>202</v>
      </c>
      <c r="V152" s="91">
        <v>56</v>
      </c>
      <c r="W152" s="92">
        <v>0.20139581256231306</v>
      </c>
      <c r="X152" s="92">
        <v>5.5832502492522432E-2</v>
      </c>
    </row>
    <row r="153" spans="14:24" ht="15.75" x14ac:dyDescent="0.25">
      <c r="N153" s="88">
        <v>41152</v>
      </c>
      <c r="O153" s="89">
        <v>1184</v>
      </c>
      <c r="P153" s="89">
        <v>189</v>
      </c>
      <c r="Q153" s="89">
        <v>995</v>
      </c>
      <c r="R153" s="90">
        <v>5964729479</v>
      </c>
      <c r="S153" s="90">
        <v>4233488288</v>
      </c>
      <c r="T153" s="90">
        <v>1731241191</v>
      </c>
      <c r="U153" s="91">
        <v>207</v>
      </c>
      <c r="V153" s="91">
        <v>41</v>
      </c>
      <c r="W153" s="92">
        <v>0.17483108108108109</v>
      </c>
      <c r="X153" s="92">
        <v>3.4628378378378379E-2</v>
      </c>
    </row>
    <row r="154" spans="14:24" ht="15.75" x14ac:dyDescent="0.25">
      <c r="N154" s="88">
        <v>41182</v>
      </c>
      <c r="O154" s="89">
        <v>1027</v>
      </c>
      <c r="P154" s="89">
        <v>155</v>
      </c>
      <c r="Q154" s="89">
        <v>872</v>
      </c>
      <c r="R154" s="90">
        <v>4918677689</v>
      </c>
      <c r="S154" s="90">
        <v>3429894723</v>
      </c>
      <c r="T154" s="90">
        <v>1488782966</v>
      </c>
      <c r="U154" s="91">
        <v>209</v>
      </c>
      <c r="V154" s="91">
        <v>40</v>
      </c>
      <c r="W154" s="92">
        <v>0.20350535540408959</v>
      </c>
      <c r="X154" s="92">
        <v>3.8948393378773129E-2</v>
      </c>
    </row>
    <row r="155" spans="14:24" ht="15.75" x14ac:dyDescent="0.25">
      <c r="N155" s="88">
        <v>41213</v>
      </c>
      <c r="O155" s="89">
        <v>1131</v>
      </c>
      <c r="P155" s="89">
        <v>167</v>
      </c>
      <c r="Q155" s="89">
        <v>964</v>
      </c>
      <c r="R155" s="90">
        <v>5066994326</v>
      </c>
      <c r="S155" s="90">
        <v>3258734568</v>
      </c>
      <c r="T155" s="90">
        <v>1808259758</v>
      </c>
      <c r="U155" s="91">
        <v>173</v>
      </c>
      <c r="V155" s="91">
        <v>42</v>
      </c>
      <c r="W155" s="92">
        <v>0.15296198054818744</v>
      </c>
      <c r="X155" s="92">
        <v>3.7135278514588858E-2</v>
      </c>
    </row>
    <row r="156" spans="14:24" ht="15.75" x14ac:dyDescent="0.25">
      <c r="N156" s="88">
        <v>41243</v>
      </c>
      <c r="O156" s="89">
        <v>1191</v>
      </c>
      <c r="P156" s="89">
        <v>216</v>
      </c>
      <c r="Q156" s="89">
        <v>975</v>
      </c>
      <c r="R156" s="90">
        <v>6134955656</v>
      </c>
      <c r="S156" s="90">
        <v>4202161882</v>
      </c>
      <c r="T156" s="90">
        <v>1932793774</v>
      </c>
      <c r="U156" s="91">
        <v>177</v>
      </c>
      <c r="V156" s="91">
        <v>57</v>
      </c>
      <c r="W156" s="92">
        <v>0.1486146095717884</v>
      </c>
      <c r="X156" s="92">
        <v>4.7858942065491183E-2</v>
      </c>
    </row>
    <row r="157" spans="14:24" ht="15.75" x14ac:dyDescent="0.25">
      <c r="N157" s="88">
        <v>41274</v>
      </c>
      <c r="O157" s="89">
        <v>2016</v>
      </c>
      <c r="P157" s="89">
        <v>368</v>
      </c>
      <c r="Q157" s="89">
        <v>1648</v>
      </c>
      <c r="R157" s="90">
        <v>11330094424</v>
      </c>
      <c r="S157" s="90">
        <v>7507131192</v>
      </c>
      <c r="T157" s="90">
        <v>3822963232</v>
      </c>
      <c r="U157" s="91">
        <v>261</v>
      </c>
      <c r="V157" s="91">
        <v>72</v>
      </c>
      <c r="W157" s="92">
        <v>0.12946428571428573</v>
      </c>
      <c r="X157" s="92">
        <v>3.5714285714285712E-2</v>
      </c>
    </row>
    <row r="158" spans="14:24" ht="15.75" x14ac:dyDescent="0.25">
      <c r="N158" s="88">
        <v>41305</v>
      </c>
      <c r="O158" s="89">
        <v>868</v>
      </c>
      <c r="P158" s="89">
        <v>129</v>
      </c>
      <c r="Q158" s="89">
        <v>739</v>
      </c>
      <c r="R158" s="90">
        <v>3565918587</v>
      </c>
      <c r="S158" s="90">
        <v>2470090728</v>
      </c>
      <c r="T158" s="90">
        <v>1095827859</v>
      </c>
      <c r="U158" s="91">
        <v>140</v>
      </c>
      <c r="V158" s="91">
        <v>42</v>
      </c>
      <c r="W158" s="92">
        <v>0.16129032258064516</v>
      </c>
      <c r="X158" s="92">
        <v>4.8387096774193547E-2</v>
      </c>
    </row>
    <row r="159" spans="14:24" ht="15.75" x14ac:dyDescent="0.25">
      <c r="N159" s="88">
        <v>41333</v>
      </c>
      <c r="O159" s="89">
        <v>838</v>
      </c>
      <c r="P159" s="89">
        <v>116</v>
      </c>
      <c r="Q159" s="89">
        <v>722</v>
      </c>
      <c r="R159" s="90">
        <v>3228632681</v>
      </c>
      <c r="S159" s="90">
        <v>1996276470</v>
      </c>
      <c r="T159" s="90">
        <v>1232356211</v>
      </c>
      <c r="U159" s="91">
        <v>139</v>
      </c>
      <c r="V159" s="91">
        <v>30</v>
      </c>
      <c r="W159" s="92">
        <v>0.16587112171837709</v>
      </c>
      <c r="X159" s="92">
        <v>3.5799522673031027E-2</v>
      </c>
    </row>
    <row r="160" spans="14:24" ht="15.75" x14ac:dyDescent="0.25">
      <c r="N160" s="88">
        <v>41364</v>
      </c>
      <c r="O160" s="89">
        <v>1211</v>
      </c>
      <c r="P160" s="89">
        <v>177</v>
      </c>
      <c r="Q160" s="89">
        <v>1034</v>
      </c>
      <c r="R160" s="90">
        <v>5614857057</v>
      </c>
      <c r="S160" s="90">
        <v>3833623939</v>
      </c>
      <c r="T160" s="90">
        <v>1781233118</v>
      </c>
      <c r="U160" s="91">
        <v>205</v>
      </c>
      <c r="V160" s="91">
        <v>37</v>
      </c>
      <c r="W160" s="92">
        <v>0.16928158546655656</v>
      </c>
      <c r="X160" s="92">
        <v>3.0553261767134601E-2</v>
      </c>
    </row>
    <row r="161" spans="14:24" ht="15.75" x14ac:dyDescent="0.25">
      <c r="N161" s="88">
        <v>41394</v>
      </c>
      <c r="O161" s="89">
        <v>1215</v>
      </c>
      <c r="P161" s="89">
        <v>186</v>
      </c>
      <c r="Q161" s="89">
        <v>1029</v>
      </c>
      <c r="R161" s="90">
        <v>6059432896</v>
      </c>
      <c r="S161" s="90">
        <v>4256945763</v>
      </c>
      <c r="T161" s="90">
        <v>1802487133</v>
      </c>
      <c r="U161" s="91">
        <v>175</v>
      </c>
      <c r="V161" s="91">
        <v>38</v>
      </c>
      <c r="W161" s="92">
        <v>0.1440329218106996</v>
      </c>
      <c r="X161" s="92">
        <v>3.1275720164609055E-2</v>
      </c>
    </row>
    <row r="162" spans="14:24" ht="15.75" x14ac:dyDescent="0.25">
      <c r="N162" s="88">
        <v>41425</v>
      </c>
      <c r="O162" s="89">
        <v>1414</v>
      </c>
      <c r="P162" s="89">
        <v>195</v>
      </c>
      <c r="Q162" s="89">
        <v>1219</v>
      </c>
      <c r="R162" s="90">
        <v>6514102979</v>
      </c>
      <c r="S162" s="90">
        <v>4231957375</v>
      </c>
      <c r="T162" s="90">
        <v>2282145604</v>
      </c>
      <c r="U162" s="91">
        <v>205</v>
      </c>
      <c r="V162" s="91">
        <v>49</v>
      </c>
      <c r="W162" s="92">
        <v>0.14497878359264499</v>
      </c>
      <c r="X162" s="92">
        <v>3.4653465346534656E-2</v>
      </c>
    </row>
    <row r="163" spans="14:24" ht="15.75" x14ac:dyDescent="0.25">
      <c r="N163" s="88">
        <v>41455</v>
      </c>
      <c r="O163" s="89">
        <v>1445</v>
      </c>
      <c r="P163" s="89">
        <v>251</v>
      </c>
      <c r="Q163" s="89">
        <v>1194</v>
      </c>
      <c r="R163" s="90">
        <v>9163818353</v>
      </c>
      <c r="S163" s="90">
        <v>6605446946</v>
      </c>
      <c r="T163" s="90">
        <v>2558371407</v>
      </c>
      <c r="U163" s="91">
        <v>206</v>
      </c>
      <c r="V163" s="91">
        <v>48</v>
      </c>
      <c r="W163" s="92">
        <v>0.14256055363321798</v>
      </c>
      <c r="X163" s="92">
        <v>3.3217993079584777E-2</v>
      </c>
    </row>
    <row r="164" spans="14:24" ht="15.75" x14ac:dyDescent="0.25">
      <c r="N164" s="88">
        <v>41486</v>
      </c>
      <c r="O164" s="89">
        <v>1353</v>
      </c>
      <c r="P164" s="89">
        <v>193</v>
      </c>
      <c r="Q164" s="89">
        <v>1160</v>
      </c>
      <c r="R164" s="90">
        <v>6041701592</v>
      </c>
      <c r="S164" s="90">
        <v>3944598458</v>
      </c>
      <c r="T164" s="90">
        <v>2097103134</v>
      </c>
      <c r="U164" s="91">
        <v>152</v>
      </c>
      <c r="V164" s="91">
        <v>44</v>
      </c>
      <c r="W164" s="92">
        <v>0.1123429416112343</v>
      </c>
      <c r="X164" s="92">
        <v>3.2520325203252036E-2</v>
      </c>
    </row>
    <row r="165" spans="14:24" ht="15.75" x14ac:dyDescent="0.25">
      <c r="N165" s="88">
        <v>41517</v>
      </c>
      <c r="O165" s="89">
        <v>1420</v>
      </c>
      <c r="P165" s="89">
        <v>241</v>
      </c>
      <c r="Q165" s="89">
        <v>1179</v>
      </c>
      <c r="R165" s="90">
        <v>7384020346</v>
      </c>
      <c r="S165" s="90">
        <v>4788564656</v>
      </c>
      <c r="T165" s="90">
        <v>2595455690</v>
      </c>
      <c r="U165" s="91">
        <v>201</v>
      </c>
      <c r="V165" s="91">
        <v>43</v>
      </c>
      <c r="W165" s="92">
        <v>0.14154929577464789</v>
      </c>
      <c r="X165" s="92">
        <v>3.0281690140845072E-2</v>
      </c>
    </row>
    <row r="166" spans="14:24" ht="15.75" x14ac:dyDescent="0.25">
      <c r="N166" s="88">
        <v>41547</v>
      </c>
      <c r="O166" s="89">
        <v>1299</v>
      </c>
      <c r="P166" s="89">
        <v>199</v>
      </c>
      <c r="Q166" s="89">
        <v>1100</v>
      </c>
      <c r="R166" s="90">
        <v>7028840845</v>
      </c>
      <c r="S166" s="90">
        <v>4878443303</v>
      </c>
      <c r="T166" s="90">
        <v>2150397542</v>
      </c>
      <c r="U166" s="91">
        <v>153</v>
      </c>
      <c r="V166" s="91">
        <v>34</v>
      </c>
      <c r="W166" s="92">
        <v>0.11778290993071594</v>
      </c>
      <c r="X166" s="92">
        <v>2.6173979984603541E-2</v>
      </c>
    </row>
    <row r="167" spans="14:24" ht="15.75" x14ac:dyDescent="0.25">
      <c r="N167" s="88">
        <v>41578</v>
      </c>
      <c r="O167" s="89">
        <v>1412</v>
      </c>
      <c r="P167" s="89">
        <v>224</v>
      </c>
      <c r="Q167" s="89">
        <v>1188</v>
      </c>
      <c r="R167" s="90">
        <v>9043588656</v>
      </c>
      <c r="S167" s="90">
        <v>6898407929</v>
      </c>
      <c r="T167" s="90">
        <v>2145180727</v>
      </c>
      <c r="U167" s="91">
        <v>155</v>
      </c>
      <c r="V167" s="91">
        <v>34</v>
      </c>
      <c r="W167" s="92">
        <v>0.10977337110481586</v>
      </c>
      <c r="X167" s="92">
        <v>2.4079320113314446E-2</v>
      </c>
    </row>
    <row r="168" spans="14:24" ht="15.75" x14ac:dyDescent="0.25">
      <c r="N168" s="88">
        <v>41608</v>
      </c>
      <c r="O168" s="89">
        <v>1135</v>
      </c>
      <c r="P168" s="89">
        <v>194</v>
      </c>
      <c r="Q168" s="89">
        <v>941</v>
      </c>
      <c r="R168" s="90">
        <v>6249354513</v>
      </c>
      <c r="S168" s="90">
        <v>4360925265</v>
      </c>
      <c r="T168" s="90">
        <v>1888429248</v>
      </c>
      <c r="U168" s="91">
        <v>162</v>
      </c>
      <c r="V168" s="91">
        <v>44</v>
      </c>
      <c r="W168" s="92">
        <v>0.14273127753303966</v>
      </c>
      <c r="X168" s="92">
        <v>3.8766519823788544E-2</v>
      </c>
    </row>
    <row r="169" spans="14:24" ht="15.75" x14ac:dyDescent="0.25">
      <c r="N169" s="88">
        <v>41639</v>
      </c>
      <c r="O169" s="89">
        <v>1859</v>
      </c>
      <c r="P169" s="89">
        <v>371</v>
      </c>
      <c r="Q169" s="89">
        <v>1488</v>
      </c>
      <c r="R169" s="90">
        <v>11569953325</v>
      </c>
      <c r="S169" s="90">
        <v>8359139505</v>
      </c>
      <c r="T169" s="90">
        <v>3210813820</v>
      </c>
      <c r="U169" s="91">
        <v>197</v>
      </c>
      <c r="V169" s="91">
        <v>76</v>
      </c>
      <c r="W169" s="92">
        <v>0.10597095212479828</v>
      </c>
      <c r="X169" s="92">
        <v>4.0882194728348573E-2</v>
      </c>
    </row>
    <row r="170" spans="14:24" ht="15.75" x14ac:dyDescent="0.25">
      <c r="N170" s="88">
        <v>41670</v>
      </c>
      <c r="O170" s="89">
        <v>1219</v>
      </c>
      <c r="P170" s="89">
        <v>188</v>
      </c>
      <c r="Q170" s="89">
        <v>1031</v>
      </c>
      <c r="R170" s="90">
        <v>5196083367</v>
      </c>
      <c r="S170" s="90">
        <v>2867666447</v>
      </c>
      <c r="T170" s="90">
        <v>2328416920</v>
      </c>
      <c r="U170" s="91">
        <v>119</v>
      </c>
      <c r="V170" s="91">
        <v>36</v>
      </c>
      <c r="W170" s="92">
        <v>9.7621000820344542E-2</v>
      </c>
      <c r="X170" s="92">
        <v>2.9532403609515995E-2</v>
      </c>
    </row>
    <row r="171" spans="14:24" ht="15.75" x14ac:dyDescent="0.25">
      <c r="N171" s="88">
        <v>41698</v>
      </c>
      <c r="O171" s="89">
        <v>1126</v>
      </c>
      <c r="P171" s="89">
        <v>164</v>
      </c>
      <c r="Q171" s="89">
        <v>962</v>
      </c>
      <c r="R171" s="90">
        <v>4950233679</v>
      </c>
      <c r="S171" s="90">
        <v>3201800561</v>
      </c>
      <c r="T171" s="90">
        <v>1748433118</v>
      </c>
      <c r="U171" s="91">
        <v>91</v>
      </c>
      <c r="V171" s="91">
        <v>27</v>
      </c>
      <c r="W171" s="92">
        <v>8.0817051509769089E-2</v>
      </c>
      <c r="X171" s="92">
        <v>2.3978685612788632E-2</v>
      </c>
    </row>
    <row r="172" spans="14:24" ht="15.75" x14ac:dyDescent="0.25">
      <c r="N172" s="88">
        <v>41729</v>
      </c>
      <c r="O172" s="89">
        <v>1278</v>
      </c>
      <c r="P172" s="89">
        <v>216</v>
      </c>
      <c r="Q172" s="89">
        <v>1062</v>
      </c>
      <c r="R172" s="90">
        <v>6788088221</v>
      </c>
      <c r="S172" s="90">
        <v>4583668638</v>
      </c>
      <c r="T172" s="90">
        <v>2204419583</v>
      </c>
      <c r="U172" s="91">
        <v>133</v>
      </c>
      <c r="V172" s="91">
        <v>33</v>
      </c>
      <c r="W172" s="92">
        <v>0.10406885758998435</v>
      </c>
      <c r="X172" s="92">
        <v>2.5821596244131457E-2</v>
      </c>
    </row>
    <row r="173" spans="14:24" ht="15.75" x14ac:dyDescent="0.25">
      <c r="N173" s="88">
        <v>41759</v>
      </c>
      <c r="O173" s="89">
        <v>1287</v>
      </c>
      <c r="P173" s="89">
        <v>198</v>
      </c>
      <c r="Q173" s="89">
        <v>1089</v>
      </c>
      <c r="R173" s="90">
        <v>6440856925</v>
      </c>
      <c r="S173" s="90">
        <v>4179884502</v>
      </c>
      <c r="T173" s="90">
        <v>2260972423</v>
      </c>
      <c r="U173" s="91">
        <v>154</v>
      </c>
      <c r="V173" s="91">
        <v>26</v>
      </c>
      <c r="W173" s="92">
        <v>0.11965811965811966</v>
      </c>
      <c r="X173" s="92">
        <v>2.0202020202020204E-2</v>
      </c>
    </row>
    <row r="174" spans="14:24" ht="15.75" x14ac:dyDescent="0.25">
      <c r="N174" s="88">
        <v>41790</v>
      </c>
      <c r="O174" s="89">
        <v>1432</v>
      </c>
      <c r="P174" s="89">
        <v>236</v>
      </c>
      <c r="Q174" s="89">
        <v>1196</v>
      </c>
      <c r="R174" s="90">
        <v>7965532542</v>
      </c>
      <c r="S174" s="90">
        <v>5595164615</v>
      </c>
      <c r="T174" s="90">
        <v>2370367927</v>
      </c>
      <c r="U174" s="91">
        <v>130</v>
      </c>
      <c r="V174" s="91">
        <v>51</v>
      </c>
      <c r="W174" s="92">
        <v>9.0782122905027934E-2</v>
      </c>
      <c r="X174" s="92">
        <v>3.5614525139664802E-2</v>
      </c>
    </row>
    <row r="175" spans="14:24" ht="15.75" x14ac:dyDescent="0.25">
      <c r="N175" s="88">
        <v>41820</v>
      </c>
      <c r="O175" s="89">
        <v>1620</v>
      </c>
      <c r="P175" s="89">
        <v>277</v>
      </c>
      <c r="Q175" s="89">
        <v>1343</v>
      </c>
      <c r="R175" s="90">
        <v>13151590513</v>
      </c>
      <c r="S175" s="90">
        <v>10241442068</v>
      </c>
      <c r="T175" s="90">
        <v>2910148445</v>
      </c>
      <c r="U175" s="91">
        <v>147</v>
      </c>
      <c r="V175" s="91">
        <v>33</v>
      </c>
      <c r="W175" s="92">
        <v>9.0740740740740747E-2</v>
      </c>
      <c r="X175" s="92">
        <v>2.0370370370370372E-2</v>
      </c>
    </row>
    <row r="176" spans="14:24" ht="15.75" x14ac:dyDescent="0.25">
      <c r="N176" s="88">
        <v>41851</v>
      </c>
      <c r="O176" s="89">
        <v>1496</v>
      </c>
      <c r="P176" s="89">
        <v>275</v>
      </c>
      <c r="Q176" s="89">
        <v>1221</v>
      </c>
      <c r="R176" s="90">
        <v>10136254665</v>
      </c>
      <c r="S176" s="90">
        <v>7233652696</v>
      </c>
      <c r="T176" s="90">
        <v>2902601969</v>
      </c>
      <c r="U176" s="91">
        <v>121</v>
      </c>
      <c r="V176" s="91">
        <v>31</v>
      </c>
      <c r="W176" s="92">
        <v>8.0882352941176475E-2</v>
      </c>
      <c r="X176" s="92">
        <v>2.0721925133689839E-2</v>
      </c>
    </row>
    <row r="177" spans="14:24" ht="15.75" x14ac:dyDescent="0.25">
      <c r="N177" s="88">
        <v>41882</v>
      </c>
      <c r="O177" s="89">
        <v>1434</v>
      </c>
      <c r="P177" s="89">
        <v>243</v>
      </c>
      <c r="Q177" s="89">
        <v>1191</v>
      </c>
      <c r="R177" s="90">
        <v>8660714249</v>
      </c>
      <c r="S177" s="90">
        <v>6092368069</v>
      </c>
      <c r="T177" s="90">
        <v>2568346180</v>
      </c>
      <c r="U177" s="91">
        <v>107</v>
      </c>
      <c r="V177" s="91">
        <v>17</v>
      </c>
      <c r="W177" s="92">
        <v>7.4616457461645747E-2</v>
      </c>
      <c r="X177" s="92">
        <v>1.1854951185495118E-2</v>
      </c>
    </row>
    <row r="178" spans="14:24" ht="15.75" x14ac:dyDescent="0.25">
      <c r="N178" s="88">
        <v>41912</v>
      </c>
      <c r="O178" s="89">
        <v>1442</v>
      </c>
      <c r="P178" s="89">
        <v>267</v>
      </c>
      <c r="Q178" s="89">
        <v>1175</v>
      </c>
      <c r="R178" s="90">
        <v>8894405662</v>
      </c>
      <c r="S178" s="90">
        <v>6347594492</v>
      </c>
      <c r="T178" s="90">
        <v>2546811170</v>
      </c>
      <c r="U178" s="91">
        <v>110</v>
      </c>
      <c r="V178" s="91">
        <v>25</v>
      </c>
      <c r="W178" s="92">
        <v>7.6282940360610257E-2</v>
      </c>
      <c r="X178" s="92">
        <v>1.7337031900138695E-2</v>
      </c>
    </row>
    <row r="179" spans="14:24" ht="15.75" x14ac:dyDescent="0.25">
      <c r="N179" s="88">
        <v>41943</v>
      </c>
      <c r="O179" s="89">
        <v>1571</v>
      </c>
      <c r="P179" s="89">
        <v>291</v>
      </c>
      <c r="Q179" s="89">
        <v>1280</v>
      </c>
      <c r="R179" s="90">
        <v>10657634892</v>
      </c>
      <c r="S179" s="90">
        <v>7742997291</v>
      </c>
      <c r="T179" s="90">
        <v>2914637601</v>
      </c>
      <c r="U179" s="91">
        <v>100</v>
      </c>
      <c r="V179" s="91">
        <v>26</v>
      </c>
      <c r="W179" s="92">
        <v>6.3653723742838952E-2</v>
      </c>
      <c r="X179" s="92">
        <v>1.6549968173138127E-2</v>
      </c>
    </row>
    <row r="180" spans="14:24" ht="15.75" x14ac:dyDescent="0.25">
      <c r="N180" s="88">
        <v>41973</v>
      </c>
      <c r="O180" s="89">
        <v>1297</v>
      </c>
      <c r="P180" s="89">
        <v>237</v>
      </c>
      <c r="Q180" s="89">
        <v>1060</v>
      </c>
      <c r="R180" s="90">
        <v>8428250817</v>
      </c>
      <c r="S180" s="90">
        <v>6141561392</v>
      </c>
      <c r="T180" s="90">
        <v>2286689425</v>
      </c>
      <c r="U180" s="91">
        <v>98</v>
      </c>
      <c r="V180" s="91">
        <v>16</v>
      </c>
      <c r="W180" s="92">
        <v>7.5558982266769464E-2</v>
      </c>
      <c r="X180" s="92">
        <v>1.2336160370084811E-2</v>
      </c>
    </row>
    <row r="181" spans="14:24" ht="15.75" x14ac:dyDescent="0.25">
      <c r="N181" s="88">
        <v>42004</v>
      </c>
      <c r="O181" s="89">
        <v>1967</v>
      </c>
      <c r="P181" s="89">
        <v>396</v>
      </c>
      <c r="Q181" s="89">
        <v>1571</v>
      </c>
      <c r="R181" s="90">
        <v>14186362871</v>
      </c>
      <c r="S181" s="90">
        <v>10633786185</v>
      </c>
      <c r="T181" s="90">
        <v>3552576686</v>
      </c>
      <c r="U181" s="91">
        <v>127</v>
      </c>
      <c r="V181" s="91">
        <v>38</v>
      </c>
      <c r="W181" s="92">
        <v>6.4565327910523634E-2</v>
      </c>
      <c r="X181" s="92">
        <v>1.9318759532282664E-2</v>
      </c>
    </row>
    <row r="182" spans="14:24" ht="15.75" x14ac:dyDescent="0.25">
      <c r="N182" s="88">
        <v>42035</v>
      </c>
      <c r="O182" s="89">
        <v>1264</v>
      </c>
      <c r="P182" s="89">
        <v>234</v>
      </c>
      <c r="Q182" s="89">
        <v>1030</v>
      </c>
      <c r="R182" s="90">
        <v>11593530235</v>
      </c>
      <c r="S182" s="90">
        <v>7019603943</v>
      </c>
      <c r="T182" s="90">
        <v>4573926292</v>
      </c>
      <c r="U182" s="91">
        <v>73</v>
      </c>
      <c r="V182" s="91">
        <v>20</v>
      </c>
      <c r="W182" s="92">
        <v>5.7753164556962028E-2</v>
      </c>
      <c r="X182" s="92">
        <v>1.5822784810126583E-2</v>
      </c>
    </row>
    <row r="183" spans="14:24" ht="15.75" x14ac:dyDescent="0.25">
      <c r="N183" s="88">
        <v>42063</v>
      </c>
      <c r="O183" s="89">
        <v>1247</v>
      </c>
      <c r="P183" s="89">
        <v>199</v>
      </c>
      <c r="Q183" s="89">
        <v>1048</v>
      </c>
      <c r="R183" s="90">
        <v>8004692654</v>
      </c>
      <c r="S183" s="90">
        <v>5383673769</v>
      </c>
      <c r="T183" s="90">
        <v>2621018885</v>
      </c>
      <c r="U183" s="91">
        <v>72</v>
      </c>
      <c r="V183" s="91">
        <v>13</v>
      </c>
      <c r="W183" s="92">
        <v>5.7738572574178026E-2</v>
      </c>
      <c r="X183" s="92">
        <v>1.0425020048115477E-2</v>
      </c>
    </row>
    <row r="184" spans="14:24" ht="15.75" x14ac:dyDescent="0.25">
      <c r="N184" s="88">
        <v>42094</v>
      </c>
      <c r="O184" s="89">
        <v>1486</v>
      </c>
      <c r="P184" s="89">
        <v>239</v>
      </c>
      <c r="Q184" s="89">
        <v>1247</v>
      </c>
      <c r="R184" s="90">
        <v>8942212360</v>
      </c>
      <c r="S184" s="90">
        <v>6085831366</v>
      </c>
      <c r="T184" s="90">
        <v>2856380994</v>
      </c>
      <c r="U184" s="91">
        <v>97</v>
      </c>
      <c r="V184" s="91">
        <v>20</v>
      </c>
      <c r="W184" s="92">
        <v>6.5275908479138625E-2</v>
      </c>
      <c r="X184" s="92">
        <v>1.3458950201884253E-2</v>
      </c>
    </row>
    <row r="185" spans="14:24" ht="15.75" x14ac:dyDescent="0.25">
      <c r="N185" s="88">
        <v>42124</v>
      </c>
      <c r="O185" s="89">
        <v>1452</v>
      </c>
      <c r="P185" s="89">
        <v>229</v>
      </c>
      <c r="Q185" s="89">
        <v>1223</v>
      </c>
      <c r="R185" s="90">
        <v>7665536282</v>
      </c>
      <c r="S185" s="90">
        <v>4907656633</v>
      </c>
      <c r="T185" s="90">
        <v>2757879649</v>
      </c>
      <c r="U185" s="91">
        <v>88</v>
      </c>
      <c r="V185" s="91">
        <v>22</v>
      </c>
      <c r="W185" s="92">
        <v>6.0606060606060608E-2</v>
      </c>
      <c r="X185" s="92">
        <v>1.5151515151515152E-2</v>
      </c>
    </row>
    <row r="186" spans="14:24" ht="15.75" x14ac:dyDescent="0.25">
      <c r="N186" s="88">
        <v>42155</v>
      </c>
      <c r="O186" s="89">
        <v>1429</v>
      </c>
      <c r="P186" s="89">
        <v>248</v>
      </c>
      <c r="Q186" s="89">
        <v>1181</v>
      </c>
      <c r="R186" s="90">
        <v>11842813657</v>
      </c>
      <c r="S186" s="90">
        <v>8774923008</v>
      </c>
      <c r="T186" s="90">
        <v>3067890649</v>
      </c>
      <c r="U186" s="91">
        <v>91</v>
      </c>
      <c r="V186" s="91">
        <v>20</v>
      </c>
      <c r="W186" s="92">
        <v>6.3680895731280621E-2</v>
      </c>
      <c r="X186" s="92">
        <v>1.3995801259622114E-2</v>
      </c>
    </row>
    <row r="187" spans="14:24" ht="15.75" x14ac:dyDescent="0.25">
      <c r="N187" s="88">
        <v>42185</v>
      </c>
      <c r="O187" s="89">
        <v>1756</v>
      </c>
      <c r="P187" s="89">
        <v>299</v>
      </c>
      <c r="Q187" s="89">
        <v>1457</v>
      </c>
      <c r="R187" s="90">
        <v>12632355031</v>
      </c>
      <c r="S187" s="90">
        <v>8720361548</v>
      </c>
      <c r="T187" s="90">
        <v>3911993483</v>
      </c>
      <c r="U187" s="91">
        <v>102</v>
      </c>
      <c r="V187" s="91">
        <v>24</v>
      </c>
      <c r="W187" s="92">
        <v>5.808656036446469E-2</v>
      </c>
      <c r="X187" s="92">
        <v>1.366742596810934E-2</v>
      </c>
    </row>
    <row r="188" spans="14:24" ht="15.75" x14ac:dyDescent="0.25">
      <c r="N188" s="88">
        <v>42216</v>
      </c>
      <c r="O188" s="89">
        <v>1696</v>
      </c>
      <c r="P188" s="89">
        <v>299</v>
      </c>
      <c r="Q188" s="89">
        <v>1397</v>
      </c>
      <c r="R188" s="90">
        <v>9927194000</v>
      </c>
      <c r="S188" s="90">
        <v>6420412621</v>
      </c>
      <c r="T188" s="90">
        <v>3506781379</v>
      </c>
      <c r="U188" s="91">
        <v>95</v>
      </c>
      <c r="V188" s="91">
        <v>23</v>
      </c>
      <c r="W188" s="92">
        <v>5.6014150943396228E-2</v>
      </c>
      <c r="X188" s="92">
        <v>1.3561320754716982E-2</v>
      </c>
    </row>
    <row r="189" spans="14:24" ht="15.75" x14ac:dyDescent="0.25">
      <c r="N189" s="88">
        <v>42247</v>
      </c>
      <c r="O189" s="89">
        <v>1472</v>
      </c>
      <c r="P189" s="89">
        <v>259</v>
      </c>
      <c r="Q189" s="89">
        <v>1213</v>
      </c>
      <c r="R189" s="90">
        <v>10992684431</v>
      </c>
      <c r="S189" s="90">
        <v>8094250783</v>
      </c>
      <c r="T189" s="90">
        <v>2898433648</v>
      </c>
      <c r="U189" s="91">
        <v>78</v>
      </c>
      <c r="V189" s="91">
        <v>21</v>
      </c>
      <c r="W189" s="92">
        <v>5.2989130434782608E-2</v>
      </c>
      <c r="X189" s="92">
        <v>1.4266304347826086E-2</v>
      </c>
    </row>
    <row r="190" spans="14:24" ht="15.75" x14ac:dyDescent="0.25">
      <c r="N190" s="88">
        <v>42277</v>
      </c>
      <c r="O190" s="89">
        <v>1551</v>
      </c>
      <c r="P190" s="89">
        <v>290</v>
      </c>
      <c r="Q190" s="89">
        <v>1261</v>
      </c>
      <c r="R190" s="90">
        <v>10045042800</v>
      </c>
      <c r="S190" s="90">
        <v>7064931826</v>
      </c>
      <c r="T190" s="90">
        <v>2980110974</v>
      </c>
      <c r="U190" s="91">
        <v>75</v>
      </c>
      <c r="V190" s="91">
        <v>21</v>
      </c>
      <c r="W190" s="92">
        <v>4.8355899419729204E-2</v>
      </c>
      <c r="X190" s="92">
        <v>1.3539651837524178E-2</v>
      </c>
    </row>
    <row r="191" spans="14:24" ht="15.75" x14ac:dyDescent="0.25">
      <c r="N191" s="88">
        <v>42308</v>
      </c>
      <c r="O191" s="89">
        <v>1643</v>
      </c>
      <c r="P191" s="89">
        <v>311</v>
      </c>
      <c r="Q191" s="89">
        <v>1332</v>
      </c>
      <c r="R191" s="90">
        <v>10945602749</v>
      </c>
      <c r="S191" s="90">
        <v>7862388825</v>
      </c>
      <c r="T191" s="90">
        <v>3083213924</v>
      </c>
      <c r="U191" s="91">
        <v>72</v>
      </c>
      <c r="V191" s="91">
        <v>20</v>
      </c>
      <c r="W191" s="92">
        <v>4.3822276323797933E-2</v>
      </c>
      <c r="X191" s="92">
        <v>1.2172854534388313E-2</v>
      </c>
    </row>
    <row r="192" spans="14:24" ht="15.75" x14ac:dyDescent="0.25">
      <c r="N192" s="88">
        <v>42338</v>
      </c>
      <c r="O192" s="89">
        <v>1477</v>
      </c>
      <c r="P192" s="89">
        <v>244</v>
      </c>
      <c r="Q192" s="89">
        <v>1233</v>
      </c>
      <c r="R192" s="90">
        <v>8750137969</v>
      </c>
      <c r="S192" s="90">
        <v>5881564167</v>
      </c>
      <c r="T192" s="90">
        <v>2868573802</v>
      </c>
      <c r="U192" s="91">
        <v>66</v>
      </c>
      <c r="V192" s="91">
        <v>23</v>
      </c>
      <c r="W192" s="92">
        <v>4.4685172647257958E-2</v>
      </c>
      <c r="X192" s="92">
        <v>1.5572105619498984E-2</v>
      </c>
    </row>
    <row r="193" spans="14:24" ht="15.75" x14ac:dyDescent="0.25">
      <c r="N193" s="88">
        <v>42369</v>
      </c>
      <c r="O193" s="89">
        <v>2120</v>
      </c>
      <c r="P193" s="89">
        <v>420</v>
      </c>
      <c r="Q193" s="89">
        <v>1700</v>
      </c>
      <c r="R193" s="90">
        <v>20352593314</v>
      </c>
      <c r="S193" s="90">
        <v>16181242078</v>
      </c>
      <c r="T193" s="90">
        <v>4171351236</v>
      </c>
      <c r="U193" s="91">
        <v>117</v>
      </c>
      <c r="V193" s="91">
        <v>30</v>
      </c>
      <c r="W193" s="92">
        <v>5.518867924528302E-2</v>
      </c>
      <c r="X193" s="92">
        <v>1.4150943396226415E-2</v>
      </c>
    </row>
    <row r="194" spans="14:24" ht="15.75" x14ac:dyDescent="0.25">
      <c r="N194" s="88">
        <v>42400</v>
      </c>
      <c r="O194" s="89">
        <v>1364</v>
      </c>
      <c r="P194" s="89">
        <v>234</v>
      </c>
      <c r="Q194" s="89">
        <v>1130</v>
      </c>
      <c r="R194" s="90">
        <v>8675547648</v>
      </c>
      <c r="S194" s="90">
        <v>5814134751</v>
      </c>
      <c r="T194" s="90">
        <v>2861412897</v>
      </c>
      <c r="U194" s="91">
        <v>64</v>
      </c>
      <c r="V194" s="91">
        <v>13</v>
      </c>
      <c r="W194" s="92">
        <v>4.6920821114369501E-2</v>
      </c>
      <c r="X194" s="92">
        <v>9.5307917888563052E-3</v>
      </c>
    </row>
    <row r="195" spans="14:24" ht="15.75" x14ac:dyDescent="0.25">
      <c r="N195" s="88">
        <v>42429</v>
      </c>
      <c r="O195" s="89">
        <v>1341</v>
      </c>
      <c r="P195" s="89">
        <v>229</v>
      </c>
      <c r="Q195" s="89">
        <v>1112</v>
      </c>
      <c r="R195" s="90">
        <v>8131067400</v>
      </c>
      <c r="S195" s="90">
        <v>5494463082</v>
      </c>
      <c r="T195" s="90">
        <v>2636604318</v>
      </c>
      <c r="U195" s="91">
        <v>57</v>
      </c>
      <c r="V195" s="91">
        <v>11</v>
      </c>
      <c r="W195" s="92">
        <v>4.2505592841163314E-2</v>
      </c>
      <c r="X195" s="92">
        <v>8.2028337061894104E-3</v>
      </c>
    </row>
    <row r="196" spans="14:24" ht="15.75" x14ac:dyDescent="0.25">
      <c r="N196" s="88">
        <v>42460</v>
      </c>
      <c r="O196" s="89">
        <v>1784</v>
      </c>
      <c r="P196" s="89">
        <v>294</v>
      </c>
      <c r="Q196" s="89">
        <v>1490</v>
      </c>
      <c r="R196" s="90">
        <v>9832647575</v>
      </c>
      <c r="S196" s="90">
        <v>6393345201</v>
      </c>
      <c r="T196" s="90">
        <v>3439302374</v>
      </c>
      <c r="U196" s="91">
        <v>82</v>
      </c>
      <c r="V196" s="91">
        <v>22</v>
      </c>
      <c r="W196" s="92">
        <v>4.5964125560538117E-2</v>
      </c>
      <c r="X196" s="92">
        <v>1.2331838565022421E-2</v>
      </c>
    </row>
    <row r="197" spans="14:24" ht="15.75" x14ac:dyDescent="0.25">
      <c r="N197" s="88">
        <v>42490</v>
      </c>
      <c r="O197" s="89">
        <v>1579</v>
      </c>
      <c r="P197" s="89">
        <v>217</v>
      </c>
      <c r="Q197" s="89">
        <v>1362</v>
      </c>
      <c r="R197" s="90">
        <v>7611151727</v>
      </c>
      <c r="S197" s="90">
        <v>4575235030</v>
      </c>
      <c r="T197" s="90">
        <v>3035916697</v>
      </c>
      <c r="U197" s="91">
        <v>79</v>
      </c>
      <c r="V197" s="91">
        <v>11</v>
      </c>
      <c r="W197" s="92">
        <v>5.0031665611146296E-2</v>
      </c>
      <c r="X197" s="92">
        <v>6.9664344521849272E-3</v>
      </c>
    </row>
    <row r="198" spans="14:24" ht="15.75" x14ac:dyDescent="0.25">
      <c r="N198" s="88">
        <v>42521</v>
      </c>
      <c r="O198" s="89">
        <v>1667</v>
      </c>
      <c r="P198" s="89">
        <v>270</v>
      </c>
      <c r="Q198" s="89">
        <v>1397</v>
      </c>
      <c r="R198" s="90">
        <v>8999034274</v>
      </c>
      <c r="S198" s="90">
        <v>5895355263</v>
      </c>
      <c r="T198" s="90">
        <v>3103679011</v>
      </c>
      <c r="U198" s="91">
        <v>72</v>
      </c>
      <c r="V198" s="91">
        <v>23</v>
      </c>
      <c r="W198" s="92">
        <v>4.3191361727654469E-2</v>
      </c>
      <c r="X198" s="92">
        <v>1.3797240551889621E-2</v>
      </c>
    </row>
    <row r="199" spans="14:24" ht="15.75" x14ac:dyDescent="0.25">
      <c r="N199" s="88">
        <v>42551</v>
      </c>
      <c r="O199" s="89">
        <v>1894</v>
      </c>
      <c r="P199" s="89">
        <v>365</v>
      </c>
      <c r="Q199" s="89">
        <v>1529</v>
      </c>
      <c r="R199" s="90">
        <v>16437426543</v>
      </c>
      <c r="S199" s="90">
        <v>12677044832</v>
      </c>
      <c r="T199" s="90">
        <v>3760381711</v>
      </c>
      <c r="U199" s="91">
        <v>74</v>
      </c>
      <c r="V199" s="91">
        <v>22</v>
      </c>
      <c r="W199" s="92">
        <v>3.907074973600845E-2</v>
      </c>
      <c r="X199" s="92">
        <v>1.1615628299894404E-2</v>
      </c>
    </row>
    <row r="200" spans="14:24" ht="15.75" x14ac:dyDescent="0.25">
      <c r="N200" s="88">
        <v>42582</v>
      </c>
      <c r="O200" s="89">
        <v>1526</v>
      </c>
      <c r="P200" s="89">
        <v>276</v>
      </c>
      <c r="Q200" s="89">
        <v>1250</v>
      </c>
      <c r="R200" s="90">
        <v>10814340097</v>
      </c>
      <c r="S200" s="90">
        <v>7985142440</v>
      </c>
      <c r="T200" s="90">
        <v>2829197657</v>
      </c>
      <c r="U200" s="91">
        <v>39</v>
      </c>
      <c r="V200" s="91">
        <v>18</v>
      </c>
      <c r="W200" s="92">
        <v>2.5557011795543906E-2</v>
      </c>
      <c r="X200" s="92">
        <v>1.1795543905635648E-2</v>
      </c>
    </row>
    <row r="201" spans="14:24" ht="15.75" x14ac:dyDescent="0.25">
      <c r="N201" s="88">
        <v>42613</v>
      </c>
      <c r="O201" s="89">
        <v>1637</v>
      </c>
      <c r="P201" s="89">
        <v>292</v>
      </c>
      <c r="Q201" s="89">
        <v>1345</v>
      </c>
      <c r="R201" s="90">
        <v>11160734430</v>
      </c>
      <c r="S201" s="90">
        <v>8212859598</v>
      </c>
      <c r="T201" s="90">
        <v>2947874832</v>
      </c>
      <c r="U201" s="91">
        <v>59</v>
      </c>
      <c r="V201" s="91">
        <v>14</v>
      </c>
      <c r="W201" s="92">
        <v>3.6041539401343921E-2</v>
      </c>
      <c r="X201" s="92">
        <v>8.5522296884544893E-3</v>
      </c>
    </row>
    <row r="202" spans="14:24" ht="15.75" x14ac:dyDescent="0.25">
      <c r="N202" s="88">
        <v>42643</v>
      </c>
      <c r="O202" s="89">
        <v>1651</v>
      </c>
      <c r="P202" s="89">
        <v>328</v>
      </c>
      <c r="Q202" s="89">
        <v>1323</v>
      </c>
      <c r="R202" s="90">
        <v>12414300363</v>
      </c>
      <c r="S202" s="90">
        <v>9146556555</v>
      </c>
      <c r="T202" s="90">
        <v>3267743808</v>
      </c>
      <c r="U202" s="91">
        <v>48</v>
      </c>
      <c r="V202" s="91">
        <v>24</v>
      </c>
      <c r="W202" s="92">
        <v>2.9073288915808602E-2</v>
      </c>
      <c r="X202" s="92">
        <v>1.4536644457904301E-2</v>
      </c>
    </row>
    <row r="203" spans="14:24" ht="15.75" x14ac:dyDescent="0.25">
      <c r="N203" s="88">
        <v>42674</v>
      </c>
      <c r="O203" s="89">
        <v>1493</v>
      </c>
      <c r="P203" s="89">
        <v>282</v>
      </c>
      <c r="Q203" s="89">
        <v>1211</v>
      </c>
      <c r="R203" s="90">
        <v>11160739925</v>
      </c>
      <c r="S203" s="90">
        <v>8391767886</v>
      </c>
      <c r="T203" s="90">
        <v>2768972039</v>
      </c>
      <c r="U203" s="91">
        <v>33</v>
      </c>
      <c r="V203" s="91">
        <v>21</v>
      </c>
      <c r="W203" s="92">
        <v>2.2103148024112524E-2</v>
      </c>
      <c r="X203" s="92">
        <v>1.406563965170797E-2</v>
      </c>
    </row>
    <row r="204" spans="14:24" ht="15.75" x14ac:dyDescent="0.25">
      <c r="N204" s="88">
        <v>42704</v>
      </c>
      <c r="O204" s="89">
        <v>1508</v>
      </c>
      <c r="P204" s="89">
        <v>312</v>
      </c>
      <c r="Q204" s="89">
        <v>1196</v>
      </c>
      <c r="R204" s="90">
        <v>12447126469</v>
      </c>
      <c r="S204" s="90">
        <v>9451941931</v>
      </c>
      <c r="T204" s="90">
        <v>2995184538</v>
      </c>
      <c r="U204" s="91">
        <v>47</v>
      </c>
      <c r="V204" s="91">
        <v>16</v>
      </c>
      <c r="W204" s="92">
        <v>3.1167108753315648E-2</v>
      </c>
      <c r="X204" s="92">
        <v>1.0610079575596816E-2</v>
      </c>
    </row>
    <row r="205" spans="14:24" ht="15.75" x14ac:dyDescent="0.25">
      <c r="N205" s="88">
        <v>42735</v>
      </c>
      <c r="O205" s="89">
        <v>1793</v>
      </c>
      <c r="P205" s="89">
        <v>379</v>
      </c>
      <c r="Q205" s="89">
        <v>1414</v>
      </c>
      <c r="R205" s="90">
        <v>14813514815</v>
      </c>
      <c r="S205" s="90">
        <v>11506068287</v>
      </c>
      <c r="T205" s="90">
        <v>3307446528</v>
      </c>
      <c r="U205" s="91">
        <v>61</v>
      </c>
      <c r="V205" s="91">
        <v>19</v>
      </c>
      <c r="W205" s="92">
        <v>3.4021193530395982E-2</v>
      </c>
      <c r="X205" s="92">
        <v>1.0596765197992191E-2</v>
      </c>
    </row>
    <row r="206" spans="14:24" ht="15.75" x14ac:dyDescent="0.25">
      <c r="N206" s="88">
        <v>42766</v>
      </c>
      <c r="O206" s="89">
        <v>1420</v>
      </c>
      <c r="P206" s="89">
        <v>286</v>
      </c>
      <c r="Q206" s="89">
        <v>1134</v>
      </c>
      <c r="R206" s="90">
        <v>11068049413</v>
      </c>
      <c r="S206" s="90">
        <v>8005115178</v>
      </c>
      <c r="T206" s="90">
        <v>3062934235</v>
      </c>
      <c r="U206" s="91">
        <v>29</v>
      </c>
      <c r="V206" s="91">
        <v>15</v>
      </c>
      <c r="W206" s="92">
        <v>2.0422535211267606E-2</v>
      </c>
      <c r="X206" s="92">
        <v>1.0563380281690141E-2</v>
      </c>
    </row>
    <row r="207" spans="14:24" ht="15.75" x14ac:dyDescent="0.25">
      <c r="N207" s="88">
        <v>42794</v>
      </c>
      <c r="O207" s="89">
        <v>1068</v>
      </c>
      <c r="P207" s="89">
        <v>208</v>
      </c>
      <c r="Q207" s="89">
        <v>860</v>
      </c>
      <c r="R207" s="90">
        <v>7971464259</v>
      </c>
      <c r="S207" s="90">
        <v>5794433618</v>
      </c>
      <c r="T207" s="90">
        <v>2177030641</v>
      </c>
      <c r="U207" s="91">
        <v>21</v>
      </c>
      <c r="V207" s="91">
        <v>8</v>
      </c>
      <c r="W207" s="92">
        <v>1.9662921348314606E-2</v>
      </c>
      <c r="X207" s="92">
        <v>7.4906367041198503E-3</v>
      </c>
    </row>
    <row r="208" spans="14:24" ht="15.75" x14ac:dyDescent="0.25">
      <c r="N208" s="88">
        <v>42825</v>
      </c>
      <c r="O208" s="89">
        <v>1389</v>
      </c>
      <c r="P208" s="89">
        <v>271</v>
      </c>
      <c r="Q208" s="89">
        <v>1118</v>
      </c>
      <c r="R208" s="90">
        <v>10228827304</v>
      </c>
      <c r="S208" s="90">
        <v>7349763234</v>
      </c>
      <c r="T208" s="90">
        <v>2879064070</v>
      </c>
      <c r="U208" s="91">
        <v>36</v>
      </c>
      <c r="V208" s="91">
        <v>13</v>
      </c>
      <c r="W208" s="92">
        <v>2.591792656587473E-2</v>
      </c>
      <c r="X208" s="92">
        <v>9.3592512598992088E-3</v>
      </c>
    </row>
    <row r="209" spans="14:24" ht="15.75" x14ac:dyDescent="0.25">
      <c r="N209" s="88">
        <v>42855</v>
      </c>
      <c r="O209" s="89">
        <v>957</v>
      </c>
      <c r="P209" s="89">
        <v>239</v>
      </c>
      <c r="Q209" s="89">
        <v>718</v>
      </c>
      <c r="R209" s="90">
        <v>9259093158</v>
      </c>
      <c r="S209" s="90">
        <v>7099733008</v>
      </c>
      <c r="T209" s="90">
        <v>2159360150</v>
      </c>
      <c r="U209" s="91">
        <v>15</v>
      </c>
      <c r="V209" s="91">
        <v>9</v>
      </c>
      <c r="W209" s="92">
        <v>1.5673981191222569E-2</v>
      </c>
      <c r="X209" s="92">
        <v>9.4043887147335428E-3</v>
      </c>
    </row>
    <row r="210" spans="14:24" ht="15.75" x14ac:dyDescent="0.25">
      <c r="N210" s="88">
        <v>42886</v>
      </c>
      <c r="O210" s="89">
        <v>1133</v>
      </c>
      <c r="P210" s="89">
        <v>281</v>
      </c>
      <c r="Q210" s="89">
        <v>852</v>
      </c>
      <c r="R210" s="90">
        <v>9071275997</v>
      </c>
      <c r="S210" s="90">
        <v>6102714750</v>
      </c>
      <c r="T210" s="90">
        <v>2968561247</v>
      </c>
      <c r="U210" s="91">
        <v>17</v>
      </c>
      <c r="V210" s="91">
        <v>15</v>
      </c>
      <c r="W210" s="92">
        <v>1.500441306266549E-2</v>
      </c>
      <c r="X210" s="92">
        <v>1.323918799646955E-2</v>
      </c>
    </row>
    <row r="211" spans="14:24" ht="15.75" x14ac:dyDescent="0.25">
      <c r="N211" s="88">
        <v>42916</v>
      </c>
      <c r="O211" s="89">
        <v>1397</v>
      </c>
      <c r="P211" s="89">
        <v>372</v>
      </c>
      <c r="Q211" s="89">
        <v>1025</v>
      </c>
      <c r="R211" s="90">
        <v>13281629021</v>
      </c>
      <c r="S211" s="90">
        <v>9611757619</v>
      </c>
      <c r="T211" s="90">
        <v>3669871402</v>
      </c>
      <c r="U211" s="91">
        <v>12</v>
      </c>
      <c r="V211" s="91">
        <v>25</v>
      </c>
      <c r="W211" s="92">
        <v>8.5898353614889053E-3</v>
      </c>
      <c r="X211" s="92">
        <v>1.789549033643522E-2</v>
      </c>
    </row>
    <row r="212" spans="14:24" ht="15.75" x14ac:dyDescent="0.25">
      <c r="N212" s="88">
        <v>42947</v>
      </c>
      <c r="O212" s="89">
        <v>1116</v>
      </c>
      <c r="P212" s="89">
        <v>268</v>
      </c>
      <c r="Q212" s="89">
        <v>848</v>
      </c>
      <c r="R212" s="90">
        <v>10214061583</v>
      </c>
      <c r="S212" s="90">
        <v>7346961999</v>
      </c>
      <c r="T212" s="90">
        <v>2867099584</v>
      </c>
      <c r="U212" s="91">
        <v>15</v>
      </c>
      <c r="V212" s="91">
        <v>12</v>
      </c>
      <c r="W212" s="92">
        <v>1.3440860215053764E-2</v>
      </c>
      <c r="X212" s="92">
        <v>1.0752688172043012E-2</v>
      </c>
    </row>
    <row r="213" spans="14:24" ht="15.75" x14ac:dyDescent="0.25">
      <c r="N213" s="88">
        <v>42978</v>
      </c>
      <c r="O213" s="89">
        <v>1264</v>
      </c>
      <c r="P213" s="89">
        <v>299</v>
      </c>
      <c r="Q213" s="89">
        <v>965</v>
      </c>
      <c r="R213" s="90">
        <v>11143213474</v>
      </c>
      <c r="S213" s="90">
        <v>7693403673</v>
      </c>
      <c r="T213" s="90">
        <v>3449809801</v>
      </c>
      <c r="U213" s="91">
        <v>16</v>
      </c>
      <c r="V213" s="91">
        <v>18</v>
      </c>
      <c r="W213" s="92">
        <v>1.2658227848101266E-2</v>
      </c>
      <c r="X213" s="92">
        <v>1.4240506329113924E-2</v>
      </c>
    </row>
    <row r="214" spans="14:24" ht="15.75" x14ac:dyDescent="0.25">
      <c r="N214" s="88">
        <v>43008</v>
      </c>
      <c r="O214" s="89">
        <v>1165</v>
      </c>
      <c r="P214" s="89">
        <v>296</v>
      </c>
      <c r="Q214" s="89">
        <v>869</v>
      </c>
      <c r="R214" s="90">
        <v>11183273541</v>
      </c>
      <c r="S214" s="90">
        <v>8288927793</v>
      </c>
      <c r="T214" s="90">
        <v>2894345748</v>
      </c>
      <c r="U214" s="91">
        <v>16</v>
      </c>
      <c r="V214" s="91">
        <v>13</v>
      </c>
      <c r="W214" s="92">
        <v>1.3733905579399141E-2</v>
      </c>
      <c r="X214" s="92">
        <v>1.1158798283261802E-2</v>
      </c>
    </row>
    <row r="215" spans="14:24" ht="15.75" x14ac:dyDescent="0.25">
      <c r="N215" s="88">
        <v>43039</v>
      </c>
      <c r="O215" s="89">
        <v>1285</v>
      </c>
      <c r="P215" s="89">
        <v>307</v>
      </c>
      <c r="Q215" s="89">
        <v>978</v>
      </c>
      <c r="R215" s="90">
        <v>12196089264</v>
      </c>
      <c r="S215" s="90">
        <v>9197107558</v>
      </c>
      <c r="T215" s="90">
        <v>2998981706</v>
      </c>
      <c r="U215" s="91">
        <v>21</v>
      </c>
      <c r="V215" s="91">
        <v>14</v>
      </c>
      <c r="W215" s="92">
        <v>1.6342412451361869E-2</v>
      </c>
      <c r="X215" s="92">
        <v>1.0894941634241245E-2</v>
      </c>
    </row>
    <row r="216" spans="14:24" ht="15.75" x14ac:dyDescent="0.25">
      <c r="N216" s="88">
        <v>43069</v>
      </c>
      <c r="O216" s="89">
        <v>1196</v>
      </c>
      <c r="P216" s="89">
        <v>276</v>
      </c>
      <c r="Q216" s="89">
        <v>920</v>
      </c>
      <c r="R216" s="90">
        <v>11646954129</v>
      </c>
      <c r="S216" s="90">
        <v>8336908921</v>
      </c>
      <c r="T216" s="90">
        <v>3310045208</v>
      </c>
      <c r="U216" s="91">
        <v>23</v>
      </c>
      <c r="V216" s="91">
        <v>19</v>
      </c>
      <c r="W216" s="92">
        <v>1.9230769230769232E-2</v>
      </c>
      <c r="X216" s="92">
        <v>1.588628762541806E-2</v>
      </c>
    </row>
    <row r="217" spans="14:24" ht="15.75" x14ac:dyDescent="0.25">
      <c r="N217" s="88">
        <v>43100</v>
      </c>
      <c r="O217" s="89">
        <v>1341</v>
      </c>
      <c r="P217" s="89">
        <v>349</v>
      </c>
      <c r="Q217" s="89">
        <v>992</v>
      </c>
      <c r="R217" s="90">
        <v>14203926970</v>
      </c>
      <c r="S217" s="90">
        <v>10587218951</v>
      </c>
      <c r="T217" s="90">
        <v>3616708019</v>
      </c>
      <c r="U217" s="91">
        <v>24</v>
      </c>
      <c r="V217" s="91">
        <v>16</v>
      </c>
      <c r="W217" s="92">
        <v>1.7897091722595078E-2</v>
      </c>
      <c r="X217" s="92">
        <v>1.1931394481730051E-2</v>
      </c>
    </row>
    <row r="218" spans="14:24" ht="15.75" x14ac:dyDescent="0.25">
      <c r="N218" s="88">
        <v>43131</v>
      </c>
      <c r="O218" s="89">
        <v>1199</v>
      </c>
      <c r="P218" s="89">
        <v>273</v>
      </c>
      <c r="Q218" s="89">
        <v>926</v>
      </c>
      <c r="R218" s="90">
        <v>11354684642</v>
      </c>
      <c r="S218" s="90">
        <v>8197769545</v>
      </c>
      <c r="T218" s="90">
        <v>3156915097</v>
      </c>
      <c r="U218" s="91">
        <v>19</v>
      </c>
      <c r="V218" s="91">
        <v>13</v>
      </c>
      <c r="W218" s="92">
        <v>1.5846538782318599E-2</v>
      </c>
      <c r="X218" s="92">
        <v>1.0842368640533779E-2</v>
      </c>
    </row>
    <row r="219" spans="14:24" ht="15.75" x14ac:dyDescent="0.25">
      <c r="N219" s="88">
        <v>43159</v>
      </c>
      <c r="O219" s="89">
        <v>994</v>
      </c>
      <c r="P219" s="89">
        <v>239</v>
      </c>
      <c r="Q219" s="89">
        <v>755</v>
      </c>
      <c r="R219" s="90">
        <v>9332512672</v>
      </c>
      <c r="S219" s="90">
        <v>6645303925</v>
      </c>
      <c r="T219" s="90">
        <v>2687208747</v>
      </c>
      <c r="U219" s="91">
        <v>11</v>
      </c>
      <c r="V219" s="91">
        <v>10</v>
      </c>
      <c r="W219" s="92">
        <v>1.1066398390342052E-2</v>
      </c>
      <c r="X219" s="92">
        <v>1.0060362173038229E-2</v>
      </c>
    </row>
    <row r="220" spans="14:24" ht="15.75" x14ac:dyDescent="0.25">
      <c r="N220" s="88">
        <v>43190</v>
      </c>
      <c r="O220" s="89">
        <v>1364</v>
      </c>
      <c r="P220" s="89">
        <v>275</v>
      </c>
      <c r="Q220" s="89">
        <v>1089</v>
      </c>
      <c r="R220" s="90">
        <v>13155248785</v>
      </c>
      <c r="S220" s="90">
        <v>9644671903</v>
      </c>
      <c r="T220" s="90">
        <v>3510576882</v>
      </c>
      <c r="U220" s="91">
        <v>22</v>
      </c>
      <c r="V220" s="91">
        <v>11</v>
      </c>
      <c r="W220" s="92">
        <v>1.6129032258064516E-2</v>
      </c>
      <c r="X220" s="92">
        <v>8.0645161290322578E-3</v>
      </c>
    </row>
    <row r="221" spans="14:24" ht="15.75" x14ac:dyDescent="0.25">
      <c r="N221" s="88">
        <v>43220</v>
      </c>
      <c r="O221" s="89">
        <v>1462</v>
      </c>
      <c r="P221" s="89">
        <v>246</v>
      </c>
      <c r="Q221" s="89">
        <v>1216</v>
      </c>
      <c r="R221" s="90">
        <v>9621028297</v>
      </c>
      <c r="S221" s="90">
        <v>6291555608</v>
      </c>
      <c r="T221" s="90">
        <v>3329472689</v>
      </c>
      <c r="U221" s="91">
        <v>24</v>
      </c>
      <c r="V221" s="91">
        <v>14</v>
      </c>
      <c r="W221" s="92">
        <v>1.6415868673050615E-2</v>
      </c>
      <c r="X221" s="92">
        <v>9.575923392612859E-3</v>
      </c>
    </row>
    <row r="222" spans="14:24" ht="15.75" x14ac:dyDescent="0.25">
      <c r="N222" s="88">
        <v>43251</v>
      </c>
      <c r="O222" s="89">
        <v>1563</v>
      </c>
      <c r="P222" s="89">
        <v>274</v>
      </c>
      <c r="Q222" s="89">
        <v>1289</v>
      </c>
      <c r="R222" s="90">
        <v>11178422083</v>
      </c>
      <c r="S222" s="90">
        <v>7720184512</v>
      </c>
      <c r="T222" s="90">
        <v>3458237571</v>
      </c>
      <c r="U222" s="91">
        <v>20</v>
      </c>
      <c r="V222" s="91">
        <v>16</v>
      </c>
      <c r="W222" s="92">
        <v>1.2795905310300703E-2</v>
      </c>
      <c r="X222" s="92">
        <v>1.0236724248240563E-2</v>
      </c>
    </row>
    <row r="223" spans="14:24" ht="15.75" x14ac:dyDescent="0.25">
      <c r="N223" s="88">
        <v>43281</v>
      </c>
      <c r="O223" s="89">
        <v>1554</v>
      </c>
      <c r="P223" s="89">
        <v>309</v>
      </c>
      <c r="Q223" s="89">
        <v>1245</v>
      </c>
      <c r="R223" s="90">
        <v>13801369034</v>
      </c>
      <c r="S223" s="90">
        <v>9822456612</v>
      </c>
      <c r="T223" s="90">
        <v>3978912422</v>
      </c>
      <c r="U223" s="91">
        <v>25</v>
      </c>
      <c r="V223" s="91">
        <v>20</v>
      </c>
      <c r="W223" s="92">
        <v>1.6087516087516088E-2</v>
      </c>
      <c r="X223" s="92">
        <v>1.2870012870012869E-2</v>
      </c>
    </row>
    <row r="224" spans="14:24" ht="15.75" x14ac:dyDescent="0.25">
      <c r="N224" s="88">
        <v>43312</v>
      </c>
      <c r="O224" s="89">
        <v>1411</v>
      </c>
      <c r="P224" s="89">
        <v>306</v>
      </c>
      <c r="Q224" s="89">
        <v>1105</v>
      </c>
      <c r="R224" s="90">
        <v>11432424318</v>
      </c>
      <c r="S224" s="90">
        <v>8004456879</v>
      </c>
      <c r="T224" s="90">
        <v>3427967439</v>
      </c>
      <c r="U224" s="91">
        <v>20</v>
      </c>
      <c r="V224" s="91">
        <v>12</v>
      </c>
      <c r="W224" s="92">
        <v>1.4174344436569808E-2</v>
      </c>
      <c r="X224" s="92">
        <v>8.5046066619418846E-3</v>
      </c>
    </row>
    <row r="225" spans="14:24" ht="15.75" x14ac:dyDescent="0.25">
      <c r="N225" s="88">
        <v>43343</v>
      </c>
      <c r="O225" s="89">
        <v>1513</v>
      </c>
      <c r="P225" s="89">
        <v>346</v>
      </c>
      <c r="Q225" s="89">
        <v>1167</v>
      </c>
      <c r="R225" s="90">
        <v>13645434420</v>
      </c>
      <c r="S225" s="90">
        <v>9980430120</v>
      </c>
      <c r="T225" s="90">
        <v>3665004300</v>
      </c>
      <c r="U225" s="91">
        <v>16</v>
      </c>
      <c r="V225" s="91">
        <v>18</v>
      </c>
      <c r="W225" s="92">
        <v>1.0575016523463317E-2</v>
      </c>
      <c r="X225" s="92">
        <v>1.1896893588896233E-2</v>
      </c>
    </row>
    <row r="226" spans="14:24" ht="15.75" x14ac:dyDescent="0.25">
      <c r="N226" s="88">
        <v>43373</v>
      </c>
      <c r="O226" s="89">
        <v>1231</v>
      </c>
      <c r="P226" s="89">
        <v>248</v>
      </c>
      <c r="Q226" s="89">
        <v>983</v>
      </c>
      <c r="R226" s="90">
        <v>11211375751</v>
      </c>
      <c r="S226" s="90">
        <v>8262342866</v>
      </c>
      <c r="T226" s="90">
        <v>2949032885</v>
      </c>
      <c r="U226" s="91">
        <v>16</v>
      </c>
      <c r="V226" s="91">
        <v>12</v>
      </c>
      <c r="W226" s="92">
        <v>1.2997562956945572E-2</v>
      </c>
      <c r="X226" s="92">
        <v>9.7481722177091799E-3</v>
      </c>
    </row>
    <row r="227" spans="14:24" ht="15.75" x14ac:dyDescent="0.25">
      <c r="N227" s="88">
        <v>43404</v>
      </c>
      <c r="O227" s="89">
        <v>1481</v>
      </c>
      <c r="P227" s="89">
        <v>328</v>
      </c>
      <c r="Q227" s="89">
        <v>1153</v>
      </c>
      <c r="R227" s="90">
        <v>14196314014</v>
      </c>
      <c r="S227" s="90">
        <v>10533563488</v>
      </c>
      <c r="T227" s="90">
        <v>3662750526</v>
      </c>
      <c r="U227" s="91">
        <v>14</v>
      </c>
      <c r="V227" s="91">
        <v>15</v>
      </c>
      <c r="W227" s="92">
        <v>9.4530722484807567E-3</v>
      </c>
      <c r="X227" s="92">
        <v>1.012829169480081E-2</v>
      </c>
    </row>
    <row r="228" spans="14:24" ht="15.75" x14ac:dyDescent="0.25">
      <c r="N228" s="88">
        <v>43434</v>
      </c>
      <c r="O228" s="89">
        <v>1350</v>
      </c>
      <c r="P228" s="89">
        <v>325</v>
      </c>
      <c r="Q228" s="89">
        <v>1025</v>
      </c>
      <c r="R228" s="90">
        <v>13621080051</v>
      </c>
      <c r="S228" s="90">
        <v>10011006816</v>
      </c>
      <c r="T228" s="90">
        <v>3610073235</v>
      </c>
      <c r="U228" s="91">
        <v>14</v>
      </c>
      <c r="V228" s="91">
        <v>19</v>
      </c>
      <c r="W228" s="92">
        <v>1.037037037037037E-2</v>
      </c>
      <c r="X228" s="92">
        <v>1.4074074074074074E-2</v>
      </c>
    </row>
    <row r="229" spans="14:24" ht="15.75" x14ac:dyDescent="0.25">
      <c r="N229" s="88">
        <v>43465</v>
      </c>
      <c r="O229" s="89">
        <v>1643</v>
      </c>
      <c r="P229" s="89">
        <v>393</v>
      </c>
      <c r="Q229" s="89">
        <v>1250</v>
      </c>
      <c r="R229" s="90">
        <v>17167187230</v>
      </c>
      <c r="S229" s="90">
        <v>13286258677</v>
      </c>
      <c r="T229" s="90">
        <v>3880928553</v>
      </c>
      <c r="U229" s="91">
        <v>19</v>
      </c>
      <c r="V229" s="91">
        <v>12</v>
      </c>
      <c r="W229" s="92">
        <v>1.1564211807668898E-2</v>
      </c>
      <c r="X229" s="92">
        <v>7.3037127206329886E-3</v>
      </c>
    </row>
    <row r="230" spans="14:24" ht="15.75" x14ac:dyDescent="0.25">
      <c r="N230" s="88">
        <v>43496</v>
      </c>
      <c r="O230" s="89">
        <v>1259</v>
      </c>
      <c r="P230" s="89">
        <v>243</v>
      </c>
      <c r="Q230" s="89">
        <v>1016</v>
      </c>
      <c r="R230" s="90">
        <v>9440297157</v>
      </c>
      <c r="S230" s="90">
        <v>6314825875</v>
      </c>
      <c r="T230" s="90">
        <v>3125471282</v>
      </c>
      <c r="U230" s="91">
        <v>17</v>
      </c>
      <c r="V230" s="91">
        <v>13</v>
      </c>
      <c r="W230" s="92">
        <v>1.3502779984114376E-2</v>
      </c>
      <c r="X230" s="92">
        <v>1.0325655281969817E-2</v>
      </c>
    </row>
    <row r="231" spans="14:24" ht="15.75" x14ac:dyDescent="0.25">
      <c r="N231" s="88">
        <v>43524</v>
      </c>
      <c r="O231" s="89">
        <v>1095</v>
      </c>
      <c r="P231" s="89">
        <v>231</v>
      </c>
      <c r="Q231" s="89">
        <v>864</v>
      </c>
      <c r="R231" s="89">
        <v>9536710445</v>
      </c>
      <c r="S231" s="90">
        <v>6801132901</v>
      </c>
      <c r="T231" s="90">
        <v>2735577544</v>
      </c>
      <c r="U231" s="91">
        <v>16</v>
      </c>
      <c r="V231" s="91">
        <v>8</v>
      </c>
      <c r="W231" s="92">
        <v>1.4611872146118721E-2</v>
      </c>
      <c r="X231" s="92">
        <v>7.3059360730593605E-3</v>
      </c>
    </row>
    <row r="232" spans="14:24" ht="15.75" x14ac:dyDescent="0.25">
      <c r="N232" s="88">
        <v>43555</v>
      </c>
      <c r="O232" s="89">
        <v>1299</v>
      </c>
      <c r="P232" s="89">
        <v>264</v>
      </c>
      <c r="Q232" s="89">
        <v>1035</v>
      </c>
      <c r="R232" s="89">
        <v>10331026636</v>
      </c>
      <c r="S232" s="90">
        <v>6805653539</v>
      </c>
      <c r="T232" s="90">
        <v>3525373097</v>
      </c>
      <c r="U232" s="91">
        <v>18</v>
      </c>
      <c r="V232" s="91">
        <v>11</v>
      </c>
      <c r="W232" s="92">
        <v>1.3856812933025405E-2</v>
      </c>
      <c r="X232" s="92">
        <v>8.4680523479599683E-3</v>
      </c>
    </row>
    <row r="233" spans="14:24" ht="15.75" x14ac:dyDescent="0.25">
      <c r="N233" s="88">
        <v>43585</v>
      </c>
      <c r="O233" s="89">
        <v>1324</v>
      </c>
      <c r="P233" s="89">
        <v>248</v>
      </c>
      <c r="Q233" s="89">
        <v>1076</v>
      </c>
      <c r="R233" s="89">
        <v>8731647989</v>
      </c>
      <c r="S233" s="90">
        <v>5492748133</v>
      </c>
      <c r="T233" s="90">
        <v>3238899856</v>
      </c>
      <c r="U233" s="91">
        <v>19</v>
      </c>
      <c r="V233" s="91">
        <v>9</v>
      </c>
      <c r="W233" s="92">
        <v>1.4350453172205438E-2</v>
      </c>
      <c r="X233" s="92">
        <v>6.7975830815709968E-3</v>
      </c>
    </row>
    <row r="234" spans="14:24" ht="15.75" x14ac:dyDescent="0.25">
      <c r="N234" s="88">
        <v>43616</v>
      </c>
      <c r="O234" s="89">
        <v>1519</v>
      </c>
      <c r="P234" s="89">
        <v>319</v>
      </c>
      <c r="Q234" s="89">
        <v>1200</v>
      </c>
      <c r="R234" s="89">
        <v>13066377477</v>
      </c>
      <c r="S234" s="90">
        <v>9049911869</v>
      </c>
      <c r="T234" s="90">
        <v>4016465608</v>
      </c>
      <c r="U234" s="91">
        <v>22</v>
      </c>
      <c r="V234" s="91">
        <v>16</v>
      </c>
      <c r="W234" s="92">
        <v>1.4483212639894667E-2</v>
      </c>
      <c r="X234" s="92">
        <v>1.053324555628703E-2</v>
      </c>
    </row>
    <row r="235" spans="14:24" ht="15.75" x14ac:dyDescent="0.25">
      <c r="N235" s="88">
        <v>43646</v>
      </c>
      <c r="O235" s="89">
        <v>1464</v>
      </c>
      <c r="P235" s="89">
        <v>339</v>
      </c>
      <c r="Q235" s="89">
        <v>1125</v>
      </c>
      <c r="R235" s="89">
        <v>15837716722</v>
      </c>
      <c r="S235" s="90">
        <v>11996751876</v>
      </c>
      <c r="T235" s="90">
        <v>3840964846</v>
      </c>
      <c r="U235" s="91">
        <v>17</v>
      </c>
      <c r="V235" s="91">
        <v>7</v>
      </c>
      <c r="W235" s="92">
        <v>1.1612021857923498E-2</v>
      </c>
      <c r="X235" s="92">
        <v>4.7814207650273225E-3</v>
      </c>
    </row>
    <row r="236" spans="14:24" ht="15.75" x14ac:dyDescent="0.25">
      <c r="N236" s="88">
        <v>43677</v>
      </c>
      <c r="O236" s="89">
        <v>1463</v>
      </c>
      <c r="P236" s="89">
        <v>316</v>
      </c>
      <c r="Q236" s="89">
        <v>1147</v>
      </c>
      <c r="R236" s="89">
        <v>14152329587</v>
      </c>
      <c r="S236" s="90">
        <v>10298117108</v>
      </c>
      <c r="T236" s="90">
        <v>3854212479</v>
      </c>
      <c r="U236" s="91">
        <v>23</v>
      </c>
      <c r="V236" s="91">
        <v>10</v>
      </c>
      <c r="W236" s="92">
        <v>1.5721120984278879E-2</v>
      </c>
      <c r="X236" s="92">
        <v>6.8352699931647299E-3</v>
      </c>
    </row>
    <row r="237" spans="14:24" ht="15.75" x14ac:dyDescent="0.25">
      <c r="N237" s="88">
        <v>43708</v>
      </c>
      <c r="O237" s="89">
        <v>1545</v>
      </c>
      <c r="P237" s="89">
        <v>342</v>
      </c>
      <c r="Q237" s="89">
        <v>1203</v>
      </c>
      <c r="R237" s="89">
        <v>13719804213</v>
      </c>
      <c r="S237" s="90">
        <v>9876612806</v>
      </c>
      <c r="T237" s="90">
        <v>3843191407</v>
      </c>
      <c r="U237" s="91">
        <v>15</v>
      </c>
      <c r="V237" s="91">
        <v>9</v>
      </c>
      <c r="W237" s="92">
        <v>9.7087378640776691E-3</v>
      </c>
      <c r="X237" s="92">
        <v>5.8252427184466021E-3</v>
      </c>
    </row>
    <row r="238" spans="14:24" ht="15.75" x14ac:dyDescent="0.25">
      <c r="N238" s="88">
        <v>43738</v>
      </c>
      <c r="O238" s="89">
        <v>1602</v>
      </c>
      <c r="P238" s="89">
        <v>347</v>
      </c>
      <c r="Q238" s="89">
        <v>1255</v>
      </c>
      <c r="R238" s="89">
        <v>15423650270</v>
      </c>
      <c r="S238" s="90">
        <v>11229190364</v>
      </c>
      <c r="T238" s="90">
        <v>4194459906</v>
      </c>
      <c r="U238" s="91">
        <v>19</v>
      </c>
      <c r="V238" s="91">
        <v>10</v>
      </c>
      <c r="W238" s="92">
        <v>1.1860174781523096E-2</v>
      </c>
      <c r="X238" s="92">
        <v>6.2421972534332081E-3</v>
      </c>
    </row>
    <row r="239" spans="14:24" ht="15.75" x14ac:dyDescent="0.25">
      <c r="N239" s="88">
        <v>43769</v>
      </c>
      <c r="O239" s="89">
        <v>1666</v>
      </c>
      <c r="P239" s="89">
        <v>313</v>
      </c>
      <c r="Q239" s="89">
        <v>1353</v>
      </c>
      <c r="R239" s="89">
        <v>13717011500</v>
      </c>
      <c r="S239" s="90">
        <v>9635752313</v>
      </c>
      <c r="T239" s="90">
        <v>4081259187</v>
      </c>
      <c r="U239" s="91">
        <v>17</v>
      </c>
      <c r="V239" s="91">
        <v>5</v>
      </c>
      <c r="W239" s="92">
        <v>1.020408163265306E-2</v>
      </c>
      <c r="X239" s="92">
        <v>3.0012004801920769E-3</v>
      </c>
    </row>
    <row r="240" spans="14:24" ht="15.75" x14ac:dyDescent="0.25">
      <c r="N240" s="88">
        <v>43799</v>
      </c>
      <c r="O240" s="89">
        <v>1415</v>
      </c>
      <c r="P240" s="89">
        <v>288</v>
      </c>
      <c r="Q240" s="89">
        <v>1127</v>
      </c>
      <c r="R240" s="89">
        <v>12988219788</v>
      </c>
      <c r="S240" s="90">
        <v>9276626017</v>
      </c>
      <c r="T240" s="90">
        <v>3711593771</v>
      </c>
      <c r="U240" s="91">
        <v>20</v>
      </c>
      <c r="V240" s="91">
        <v>6</v>
      </c>
      <c r="W240" s="92">
        <v>1.4134275618374558E-2</v>
      </c>
      <c r="X240" s="92">
        <v>4.2402826855123671E-3</v>
      </c>
    </row>
    <row r="241" spans="14:24" ht="15.75" x14ac:dyDescent="0.25">
      <c r="N241" s="88">
        <v>43830</v>
      </c>
      <c r="O241" s="89">
        <v>1950</v>
      </c>
      <c r="P241" s="89">
        <v>432</v>
      </c>
      <c r="Q241" s="89">
        <v>1518</v>
      </c>
      <c r="R241" s="89">
        <v>20197989129</v>
      </c>
      <c r="S241" s="90">
        <v>15294487779</v>
      </c>
      <c r="T241" s="90">
        <v>4903501350</v>
      </c>
      <c r="U241" s="91">
        <v>26</v>
      </c>
      <c r="V241" s="91">
        <v>12</v>
      </c>
      <c r="W241" s="92">
        <v>1.3333333333333334E-2</v>
      </c>
      <c r="X241" s="92">
        <v>6.1538461538461538E-3</v>
      </c>
    </row>
    <row r="242" spans="14:24" ht="15.75" x14ac:dyDescent="0.25">
      <c r="N242" s="88">
        <v>43861</v>
      </c>
      <c r="O242" s="89">
        <v>1535</v>
      </c>
      <c r="P242" s="89">
        <v>274</v>
      </c>
      <c r="Q242" s="89">
        <v>1261</v>
      </c>
      <c r="R242" s="89">
        <v>11793064216</v>
      </c>
      <c r="S242" s="90">
        <v>7960755964</v>
      </c>
      <c r="T242" s="90">
        <v>3832308252</v>
      </c>
      <c r="U242" s="91">
        <v>18</v>
      </c>
      <c r="V242" s="91">
        <v>5</v>
      </c>
      <c r="W242" s="92">
        <v>1.1726384364820847E-2</v>
      </c>
      <c r="X242" s="92">
        <v>3.2573289902280132E-3</v>
      </c>
    </row>
    <row r="243" spans="14:24" ht="15.75" x14ac:dyDescent="0.25">
      <c r="N243" s="88">
        <v>43890</v>
      </c>
      <c r="O243" s="89">
        <v>1282</v>
      </c>
      <c r="P243" s="89">
        <v>243</v>
      </c>
      <c r="Q243" s="89">
        <v>1039</v>
      </c>
      <c r="R243" s="89">
        <v>10918509736</v>
      </c>
      <c r="S243" s="90">
        <v>7703143071</v>
      </c>
      <c r="T243" s="90">
        <v>3215366665</v>
      </c>
      <c r="U243" s="91">
        <v>14</v>
      </c>
      <c r="V243" s="91">
        <v>8</v>
      </c>
      <c r="W243" s="92">
        <v>1.0920436817472699E-2</v>
      </c>
      <c r="X243" s="92">
        <v>6.2402496099843996E-3</v>
      </c>
    </row>
    <row r="244" spans="14:24" ht="15.75" x14ac:dyDescent="0.25">
      <c r="N244" s="88">
        <v>43921</v>
      </c>
      <c r="O244" s="89">
        <v>1189</v>
      </c>
      <c r="P244" s="89">
        <v>216</v>
      </c>
      <c r="Q244" s="89">
        <v>973</v>
      </c>
      <c r="R244" s="89">
        <v>9366553298</v>
      </c>
      <c r="S244" s="90">
        <v>6407835801</v>
      </c>
      <c r="T244" s="90">
        <v>2958717497</v>
      </c>
      <c r="U244" s="91">
        <v>19</v>
      </c>
      <c r="V244" s="91">
        <v>5</v>
      </c>
      <c r="W244" s="92">
        <v>1.59798149705635E-2</v>
      </c>
      <c r="X244" s="92">
        <v>4.2052144659377629E-3</v>
      </c>
    </row>
    <row r="245" spans="14:24" ht="15.75" x14ac:dyDescent="0.25">
      <c r="N245" s="88">
        <v>43951</v>
      </c>
      <c r="O245" s="89">
        <v>766</v>
      </c>
      <c r="P245" s="89">
        <v>126</v>
      </c>
      <c r="Q245" s="89">
        <v>640</v>
      </c>
      <c r="R245" s="89">
        <v>5457129714</v>
      </c>
      <c r="S245" s="90">
        <v>3682650834</v>
      </c>
      <c r="T245" s="90">
        <v>1774478880</v>
      </c>
      <c r="U245" s="91">
        <v>7</v>
      </c>
      <c r="V245" s="91">
        <v>3</v>
      </c>
      <c r="W245" s="92">
        <v>9.138381201044387E-3</v>
      </c>
      <c r="X245" s="92">
        <v>3.9164490861618795E-3</v>
      </c>
    </row>
    <row r="246" spans="14:24" ht="15.75" x14ac:dyDescent="0.25">
      <c r="N246" s="88">
        <v>43982</v>
      </c>
      <c r="O246" s="89">
        <v>706</v>
      </c>
      <c r="P246" s="89">
        <v>110</v>
      </c>
      <c r="Q246" s="89">
        <v>596</v>
      </c>
      <c r="R246" s="89">
        <v>4044269022</v>
      </c>
      <c r="S246" s="90">
        <v>2330681738</v>
      </c>
      <c r="T246" s="90">
        <v>1713587284</v>
      </c>
      <c r="U246" s="91">
        <v>8</v>
      </c>
      <c r="V246" s="91">
        <v>6</v>
      </c>
      <c r="W246" s="92">
        <v>1.1331444759206799E-2</v>
      </c>
      <c r="X246" s="92">
        <v>8.4985835694051E-3</v>
      </c>
    </row>
    <row r="247" spans="14:24" ht="15.75" x14ac:dyDescent="0.25">
      <c r="N247" s="88">
        <v>44012</v>
      </c>
      <c r="O247" s="89">
        <v>891</v>
      </c>
      <c r="P247" s="89">
        <v>145</v>
      </c>
      <c r="Q247" s="89">
        <v>746</v>
      </c>
      <c r="R247" s="89">
        <v>4898192855</v>
      </c>
      <c r="S247" s="90">
        <v>2822216233</v>
      </c>
      <c r="T247" s="90">
        <v>2075976622</v>
      </c>
      <c r="U247" s="91">
        <v>14</v>
      </c>
      <c r="V247" s="91">
        <v>8</v>
      </c>
      <c r="W247" s="92">
        <v>1.5712682379349047E-2</v>
      </c>
      <c r="X247" s="92">
        <v>8.9786756453423128E-3</v>
      </c>
    </row>
    <row r="248" spans="14:24" ht="15.75" x14ac:dyDescent="0.25">
      <c r="N248" s="88">
        <v>44043</v>
      </c>
      <c r="O248" s="89">
        <v>1071</v>
      </c>
      <c r="P248" s="89">
        <v>162</v>
      </c>
      <c r="Q248" s="89">
        <v>909</v>
      </c>
      <c r="R248" s="89">
        <v>5656886841</v>
      </c>
      <c r="S248" s="90">
        <v>3237376649</v>
      </c>
      <c r="T248" s="90">
        <v>2419510192</v>
      </c>
      <c r="U248" s="91">
        <v>17</v>
      </c>
      <c r="V248" s="91">
        <v>8</v>
      </c>
      <c r="W248" s="92">
        <v>1.5873015873015872E-2</v>
      </c>
      <c r="X248" s="92">
        <v>7.4696545284780582E-3</v>
      </c>
    </row>
    <row r="249" spans="14:24" ht="15.75" x14ac:dyDescent="0.25">
      <c r="N249" s="88">
        <v>44074</v>
      </c>
      <c r="O249" s="89">
        <v>1082</v>
      </c>
      <c r="P249" s="89">
        <v>152</v>
      </c>
      <c r="Q249" s="89">
        <v>930</v>
      </c>
      <c r="R249" s="89">
        <v>5327751109</v>
      </c>
      <c r="S249" s="90">
        <v>2958385273</v>
      </c>
      <c r="T249" s="90">
        <v>2369365836</v>
      </c>
      <c r="U249" s="91">
        <v>15</v>
      </c>
      <c r="V249" s="91">
        <v>4</v>
      </c>
      <c r="W249" s="92">
        <v>1.3863216266173753E-2</v>
      </c>
      <c r="X249" s="92">
        <v>3.6968576709796672E-3</v>
      </c>
    </row>
    <row r="250" spans="14:24" ht="15.75" x14ac:dyDescent="0.25">
      <c r="N250" s="88">
        <v>44104</v>
      </c>
      <c r="O250" s="89">
        <v>1321</v>
      </c>
      <c r="P250" s="89">
        <v>230</v>
      </c>
      <c r="Q250" s="89">
        <v>1091</v>
      </c>
      <c r="R250" s="89">
        <v>10161728927</v>
      </c>
      <c r="S250" s="90">
        <v>7188572577</v>
      </c>
      <c r="T250" s="90">
        <v>2973156350</v>
      </c>
      <c r="U250" s="91">
        <v>17</v>
      </c>
      <c r="V250" s="91">
        <v>7</v>
      </c>
      <c r="W250" s="92">
        <v>1.2869038607115822E-2</v>
      </c>
      <c r="X250" s="92">
        <v>5.2990158970476911E-3</v>
      </c>
    </row>
    <row r="251" spans="14:24" ht="15.75" x14ac:dyDescent="0.25">
      <c r="N251" s="88">
        <v>44135</v>
      </c>
      <c r="O251" s="89">
        <v>1403</v>
      </c>
      <c r="P251" s="89">
        <v>259</v>
      </c>
      <c r="Q251" s="89">
        <v>1144</v>
      </c>
      <c r="R251" s="89">
        <v>11000739522</v>
      </c>
      <c r="S251" s="90">
        <v>7483479305</v>
      </c>
      <c r="T251" s="90">
        <v>3517260217</v>
      </c>
      <c r="U251" s="91">
        <v>18</v>
      </c>
      <c r="V251" s="91">
        <v>9</v>
      </c>
      <c r="W251" s="92">
        <v>1.2829650748396294E-2</v>
      </c>
      <c r="X251" s="92">
        <v>6.4148253741981472E-3</v>
      </c>
    </row>
    <row r="252" spans="14:24" ht="15.75" x14ac:dyDescent="0.25">
      <c r="N252" s="88">
        <v>44165</v>
      </c>
      <c r="O252" s="89">
        <v>1338</v>
      </c>
      <c r="P252" s="89">
        <v>226</v>
      </c>
      <c r="Q252" s="89">
        <v>1112</v>
      </c>
      <c r="R252" s="89">
        <v>9872911499</v>
      </c>
      <c r="S252" s="90">
        <v>6517803196</v>
      </c>
      <c r="T252" s="90">
        <v>3355108303</v>
      </c>
      <c r="U252" s="91">
        <v>31</v>
      </c>
      <c r="V252" s="91">
        <v>5</v>
      </c>
      <c r="W252" s="92">
        <v>2.3168908819133034E-2</v>
      </c>
      <c r="X252" s="92">
        <v>3.7369207772795215E-3</v>
      </c>
    </row>
    <row r="253" spans="14:24" ht="15.75" x14ac:dyDescent="0.25">
      <c r="N253" s="88">
        <v>44196</v>
      </c>
      <c r="O253" s="89">
        <v>2427</v>
      </c>
      <c r="P253" s="89">
        <v>485</v>
      </c>
      <c r="Q253" s="89">
        <v>1942</v>
      </c>
      <c r="R253" s="89">
        <v>20669104163</v>
      </c>
      <c r="S253" s="90">
        <v>14515100208</v>
      </c>
      <c r="T253" s="90">
        <v>6154003955</v>
      </c>
      <c r="U253" s="91">
        <v>36</v>
      </c>
      <c r="V253" s="91">
        <v>16</v>
      </c>
      <c r="W253" s="92">
        <v>1.4833127317676144E-2</v>
      </c>
      <c r="X253" s="92">
        <v>6.592501030078286E-3</v>
      </c>
    </row>
    <row r="254" spans="14:24" ht="15.75" x14ac:dyDescent="0.25">
      <c r="N254" s="88">
        <v>44227</v>
      </c>
      <c r="O254" s="89">
        <v>1333</v>
      </c>
      <c r="P254" s="89">
        <v>235</v>
      </c>
      <c r="Q254" s="89">
        <v>1098</v>
      </c>
      <c r="R254" s="89">
        <v>9597151730</v>
      </c>
      <c r="S254" s="90">
        <v>6563814092</v>
      </c>
      <c r="T254" s="90">
        <v>3033337638</v>
      </c>
      <c r="U254" s="91">
        <v>28</v>
      </c>
      <c r="V254" s="91">
        <v>7</v>
      </c>
      <c r="W254" s="92">
        <v>2.1005251312828207E-2</v>
      </c>
      <c r="X254" s="92">
        <v>5.2513128282070517E-3</v>
      </c>
    </row>
    <row r="255" spans="14:24" ht="15.75" x14ac:dyDescent="0.25">
      <c r="N255" s="88">
        <v>44255</v>
      </c>
      <c r="O255" s="89">
        <v>1318</v>
      </c>
      <c r="P255" s="89">
        <v>191</v>
      </c>
      <c r="Q255" s="89">
        <v>1127</v>
      </c>
      <c r="R255" s="89">
        <v>7665452369</v>
      </c>
      <c r="S255" s="90">
        <v>4430422545</v>
      </c>
      <c r="T255" s="90">
        <v>3235029824</v>
      </c>
      <c r="U255" s="91">
        <v>19</v>
      </c>
      <c r="V255" s="91">
        <v>2</v>
      </c>
      <c r="W255" s="92">
        <v>1.4415781487101669E-2</v>
      </c>
      <c r="X255" s="92">
        <v>1.5174506828528073E-3</v>
      </c>
    </row>
    <row r="256" spans="14:24" ht="15.75" x14ac:dyDescent="0.25">
      <c r="N256" s="88">
        <v>44286</v>
      </c>
      <c r="O256" s="89">
        <v>1840</v>
      </c>
      <c r="P256" s="89">
        <v>261</v>
      </c>
      <c r="Q256" s="89">
        <v>1579</v>
      </c>
      <c r="R256" s="89">
        <v>11336600318</v>
      </c>
      <c r="S256" s="90">
        <v>6803482465</v>
      </c>
      <c r="T256" s="90">
        <v>4533117853</v>
      </c>
      <c r="U256" s="91">
        <v>25</v>
      </c>
      <c r="V256" s="91">
        <v>11</v>
      </c>
      <c r="W256" s="92">
        <v>1.358695652173913E-2</v>
      </c>
      <c r="X256" s="92">
        <v>5.9782608695652176E-3</v>
      </c>
    </row>
    <row r="257" spans="14:24" ht="15.75" x14ac:dyDescent="0.25">
      <c r="N257" s="88">
        <v>44316</v>
      </c>
      <c r="O257" s="89">
        <v>1909</v>
      </c>
      <c r="P257" s="89">
        <v>333</v>
      </c>
      <c r="Q257" s="89">
        <v>1576</v>
      </c>
      <c r="R257" s="89">
        <v>14003537405</v>
      </c>
      <c r="S257" s="90">
        <v>9032939792</v>
      </c>
      <c r="T257" s="90">
        <v>4970597613</v>
      </c>
      <c r="U257" s="91">
        <v>20</v>
      </c>
      <c r="V257" s="91">
        <v>10</v>
      </c>
      <c r="W257" s="92">
        <v>1.0476689366160294E-2</v>
      </c>
      <c r="X257" s="92">
        <v>5.2383446830801469E-3</v>
      </c>
    </row>
    <row r="258" spans="14:24" ht="15.75" x14ac:dyDescent="0.25">
      <c r="N258" s="88">
        <v>44347</v>
      </c>
      <c r="O258" s="89">
        <v>1947</v>
      </c>
      <c r="P258" s="89">
        <v>304</v>
      </c>
      <c r="Q258" s="89">
        <v>1643</v>
      </c>
      <c r="R258" s="89">
        <v>12482406104</v>
      </c>
      <c r="S258" s="90">
        <v>7836339820</v>
      </c>
      <c r="T258" s="90">
        <v>4646066284</v>
      </c>
      <c r="U258" s="91">
        <v>27</v>
      </c>
      <c r="V258" s="91">
        <v>7</v>
      </c>
      <c r="W258" s="92">
        <v>1.386748844375963E-2</v>
      </c>
      <c r="X258" s="92">
        <v>3.5952747817154596E-3</v>
      </c>
    </row>
    <row r="259" spans="14:24" ht="15.75" x14ac:dyDescent="0.25">
      <c r="N259" s="88">
        <v>44377</v>
      </c>
      <c r="O259" s="89">
        <v>2322</v>
      </c>
      <c r="P259" s="89">
        <v>388</v>
      </c>
      <c r="Q259" s="89">
        <v>1934</v>
      </c>
      <c r="R259" s="89">
        <v>17832987576</v>
      </c>
      <c r="S259" s="90">
        <v>11472341042</v>
      </c>
      <c r="T259" s="90">
        <v>6360646534</v>
      </c>
      <c r="U259" s="91">
        <v>41</v>
      </c>
      <c r="V259" s="91">
        <v>8</v>
      </c>
      <c r="W259" s="92">
        <v>1.7657192075796729E-2</v>
      </c>
      <c r="X259" s="92">
        <v>3.4453057708871662E-3</v>
      </c>
    </row>
    <row r="260" spans="14:24" ht="15.75" x14ac:dyDescent="0.25">
      <c r="N260" s="88">
        <v>44408</v>
      </c>
      <c r="O260" s="89">
        <v>2129</v>
      </c>
      <c r="P260" s="89">
        <v>366</v>
      </c>
      <c r="Q260" s="89">
        <v>1763</v>
      </c>
      <c r="R260" s="89">
        <v>18121302754</v>
      </c>
      <c r="S260" s="90">
        <v>12197510269</v>
      </c>
      <c r="T260" s="90">
        <v>5923792485</v>
      </c>
      <c r="U260" s="91">
        <v>31</v>
      </c>
      <c r="V260" s="91">
        <v>12</v>
      </c>
      <c r="W260" s="92">
        <v>1.4560826679192109E-2</v>
      </c>
      <c r="X260" s="92">
        <v>5.6364490371066224E-3</v>
      </c>
    </row>
    <row r="261" spans="14:24" ht="15.75" x14ac:dyDescent="0.25">
      <c r="N261" s="88">
        <v>44439</v>
      </c>
      <c r="O261" s="89">
        <v>2256</v>
      </c>
      <c r="P261" s="89">
        <v>411</v>
      </c>
      <c r="Q261" s="89">
        <v>1845</v>
      </c>
      <c r="R261" s="89">
        <v>20084749892</v>
      </c>
      <c r="S261" s="90">
        <v>14052444773</v>
      </c>
      <c r="T261" s="90">
        <v>6032305119</v>
      </c>
      <c r="U261" s="91">
        <v>29</v>
      </c>
      <c r="V261" s="91">
        <v>10</v>
      </c>
      <c r="W261" s="92">
        <v>1.2854609929078014E-2</v>
      </c>
      <c r="X261" s="92">
        <v>4.4326241134751776E-3</v>
      </c>
    </row>
    <row r="262" spans="14:24" ht="15.75" x14ac:dyDescent="0.25">
      <c r="N262" s="88">
        <v>44469</v>
      </c>
      <c r="O262" s="89">
        <v>2284</v>
      </c>
      <c r="P262" s="89">
        <v>414</v>
      </c>
      <c r="Q262" s="89">
        <v>1870</v>
      </c>
      <c r="R262" s="89">
        <v>20874079043</v>
      </c>
      <c r="S262" s="90">
        <v>14151790118</v>
      </c>
      <c r="T262" s="90">
        <v>6722288925</v>
      </c>
      <c r="U262" s="91">
        <v>28</v>
      </c>
      <c r="V262" s="91">
        <v>9</v>
      </c>
      <c r="W262" s="92">
        <v>1.2259194395796848E-2</v>
      </c>
      <c r="X262" s="92">
        <v>3.9404553415061296E-3</v>
      </c>
    </row>
    <row r="263" spans="14:24" ht="15.75" x14ac:dyDescent="0.25">
      <c r="N263" s="88">
        <v>44500</v>
      </c>
      <c r="O263" s="89">
        <v>2301</v>
      </c>
      <c r="P263" s="89">
        <v>414</v>
      </c>
      <c r="Q263" s="89">
        <v>1887</v>
      </c>
      <c r="R263" s="89">
        <v>20767212532</v>
      </c>
      <c r="S263" s="90">
        <v>14282472589</v>
      </c>
      <c r="T263" s="90">
        <v>6484739943</v>
      </c>
      <c r="U263" s="91">
        <v>27</v>
      </c>
      <c r="V263" s="91">
        <v>8</v>
      </c>
      <c r="W263" s="92">
        <v>1.1734028683181226E-2</v>
      </c>
      <c r="X263" s="92">
        <v>3.4767492394611041E-3</v>
      </c>
    </row>
    <row r="264" spans="14:24" ht="15.75" x14ac:dyDescent="0.25">
      <c r="N264" s="88">
        <v>44530</v>
      </c>
      <c r="O264" s="89">
        <v>2308</v>
      </c>
      <c r="P264" s="89">
        <v>410</v>
      </c>
      <c r="Q264" s="89">
        <v>1898</v>
      </c>
      <c r="R264" s="89">
        <v>20238409398</v>
      </c>
      <c r="S264" s="90">
        <v>13751390495</v>
      </c>
      <c r="T264" s="90">
        <v>6487018903</v>
      </c>
      <c r="U264" s="91">
        <v>25</v>
      </c>
      <c r="V264" s="91">
        <v>6</v>
      </c>
      <c r="W264" s="92">
        <v>1.0831889081455806E-2</v>
      </c>
      <c r="X264" s="92">
        <v>2.5996533795493936E-3</v>
      </c>
    </row>
    <row r="265" spans="14:24" ht="15.75" x14ac:dyDescent="0.25">
      <c r="N265" s="88">
        <v>44561</v>
      </c>
      <c r="O265" s="89">
        <v>3837</v>
      </c>
      <c r="P265" s="89">
        <v>803</v>
      </c>
      <c r="Q265" s="89">
        <v>3034</v>
      </c>
      <c r="R265" s="89">
        <v>38972050911</v>
      </c>
      <c r="S265" s="90">
        <v>27099277669</v>
      </c>
      <c r="T265" s="90">
        <v>11872773242</v>
      </c>
      <c r="U265" s="91">
        <v>30</v>
      </c>
      <c r="V265" s="91">
        <v>20</v>
      </c>
      <c r="W265" s="92">
        <v>7.8186082877247844E-3</v>
      </c>
      <c r="X265" s="92">
        <v>5.2124055251498566E-3</v>
      </c>
    </row>
    <row r="266" spans="14:24" ht="15.75" x14ac:dyDescent="0.25">
      <c r="N266" s="88">
        <v>44592</v>
      </c>
      <c r="O266" s="89">
        <v>1753</v>
      </c>
      <c r="P266" s="89">
        <v>276</v>
      </c>
      <c r="Q266" s="89">
        <v>1477</v>
      </c>
      <c r="R266" s="89">
        <v>14190484913</v>
      </c>
      <c r="S266" s="90">
        <v>8832048435</v>
      </c>
      <c r="T266" s="90">
        <v>5358436478</v>
      </c>
      <c r="U266" s="91">
        <v>18</v>
      </c>
      <c r="V266" s="91">
        <v>9</v>
      </c>
      <c r="W266" s="92">
        <v>1.0268111808328579E-2</v>
      </c>
      <c r="X266" s="92">
        <v>5.1340559041642897E-3</v>
      </c>
    </row>
    <row r="267" spans="14:24" ht="15.75" x14ac:dyDescent="0.25">
      <c r="N267" s="88">
        <v>44620</v>
      </c>
      <c r="O267" s="89">
        <v>1749</v>
      </c>
      <c r="P267" s="89">
        <v>280</v>
      </c>
      <c r="Q267" s="89">
        <v>1469</v>
      </c>
      <c r="R267" s="89">
        <v>14129199608</v>
      </c>
      <c r="S267" s="90">
        <v>8917294399</v>
      </c>
      <c r="T267" s="90">
        <v>5211905209</v>
      </c>
      <c r="U267" s="91">
        <v>20</v>
      </c>
      <c r="V267" s="91">
        <v>7</v>
      </c>
      <c r="W267" s="92">
        <v>1.1435105774728416E-2</v>
      </c>
      <c r="X267" s="92">
        <v>4.0022870211549461E-3</v>
      </c>
    </row>
    <row r="268" spans="14:24" ht="15.75" x14ac:dyDescent="0.25">
      <c r="N268" s="88">
        <v>44651</v>
      </c>
      <c r="O268" s="89">
        <v>2325</v>
      </c>
      <c r="P268" s="89">
        <v>382</v>
      </c>
      <c r="Q268" s="89">
        <v>1943</v>
      </c>
      <c r="R268" s="89">
        <v>19868999168</v>
      </c>
      <c r="S268" s="90">
        <v>13241533522</v>
      </c>
      <c r="T268" s="90">
        <v>6627465646</v>
      </c>
      <c r="U268" s="91">
        <v>28</v>
      </c>
      <c r="V268" s="91">
        <v>14</v>
      </c>
      <c r="W268" s="92">
        <v>1.2043010752688172E-2</v>
      </c>
      <c r="X268" s="92">
        <v>6.021505376344086E-3</v>
      </c>
    </row>
    <row r="269" spans="14:24" ht="15.75" x14ac:dyDescent="0.25">
      <c r="N269" s="88">
        <v>44681</v>
      </c>
      <c r="O269" s="89">
        <v>2226</v>
      </c>
      <c r="P269" s="89">
        <v>351</v>
      </c>
      <c r="Q269" s="89">
        <v>1875</v>
      </c>
      <c r="R269" s="89">
        <v>19062983624</v>
      </c>
      <c r="S269" s="90">
        <v>11968464192</v>
      </c>
      <c r="T269" s="90">
        <v>7094519432</v>
      </c>
      <c r="U269" s="91">
        <v>26</v>
      </c>
      <c r="V269" s="91">
        <v>10</v>
      </c>
      <c r="W269" s="92">
        <v>1.1680143755615454E-2</v>
      </c>
      <c r="X269" s="92">
        <v>4.4923629829290209E-3</v>
      </c>
    </row>
    <row r="270" spans="14:24" ht="15.75" x14ac:dyDescent="0.25">
      <c r="N270" s="88">
        <v>44712</v>
      </c>
      <c r="O270" s="89">
        <v>2157</v>
      </c>
      <c r="P270" s="89">
        <v>353</v>
      </c>
      <c r="Q270" s="89">
        <v>1804</v>
      </c>
      <c r="R270" s="89">
        <v>19032336604</v>
      </c>
      <c r="S270" s="90">
        <v>11974809330</v>
      </c>
      <c r="T270" s="90">
        <v>7057527274</v>
      </c>
      <c r="U270" s="91">
        <v>26</v>
      </c>
      <c r="V270" s="91">
        <v>10</v>
      </c>
      <c r="W270" s="92">
        <v>1.2053778395920259E-2</v>
      </c>
      <c r="X270" s="92">
        <v>4.6360686138154847E-3</v>
      </c>
    </row>
    <row r="271" spans="14:24" ht="15.75" x14ac:dyDescent="0.25">
      <c r="N271" s="88">
        <v>44742</v>
      </c>
      <c r="O271" s="89">
        <v>2450</v>
      </c>
      <c r="P271" s="89">
        <v>435</v>
      </c>
      <c r="Q271" s="89">
        <v>2015</v>
      </c>
      <c r="R271" s="89">
        <v>23876213558</v>
      </c>
      <c r="S271" s="90">
        <v>16046861015</v>
      </c>
      <c r="T271" s="90">
        <v>7829352543</v>
      </c>
      <c r="U271" s="91">
        <v>23</v>
      </c>
      <c r="V271" s="91">
        <v>11</v>
      </c>
      <c r="W271" s="92">
        <v>9.3877551020408161E-3</v>
      </c>
      <c r="X271" s="92">
        <v>4.489795918367347E-3</v>
      </c>
    </row>
    <row r="272" spans="14:24" ht="15.75" x14ac:dyDescent="0.25">
      <c r="N272" s="88">
        <v>44773</v>
      </c>
      <c r="O272" s="89">
        <v>1915</v>
      </c>
      <c r="P272" s="89">
        <v>334</v>
      </c>
      <c r="Q272" s="89">
        <v>1581</v>
      </c>
      <c r="R272" s="89">
        <v>16988098964</v>
      </c>
      <c r="S272" s="90">
        <v>11119661746</v>
      </c>
      <c r="T272" s="90">
        <v>5868437218</v>
      </c>
      <c r="U272" s="91">
        <v>27</v>
      </c>
      <c r="V272" s="91">
        <v>8</v>
      </c>
      <c r="W272" s="92">
        <v>1.4099216710182768E-2</v>
      </c>
      <c r="X272" s="92">
        <v>4.1775456919060051E-3</v>
      </c>
    </row>
    <row r="273" spans="14:24" ht="15.75" x14ac:dyDescent="0.25">
      <c r="N273" s="88">
        <v>44804</v>
      </c>
      <c r="O273" s="89">
        <v>1919</v>
      </c>
      <c r="P273" s="89">
        <v>319</v>
      </c>
      <c r="Q273" s="89">
        <v>1600</v>
      </c>
      <c r="R273" s="89">
        <v>15818298557</v>
      </c>
      <c r="S273" s="90">
        <v>10119308360</v>
      </c>
      <c r="T273" s="90">
        <v>5698990197</v>
      </c>
      <c r="U273" s="91">
        <v>23</v>
      </c>
      <c r="V273" s="91">
        <v>8</v>
      </c>
      <c r="W273" s="92">
        <v>1.1985409067222511E-2</v>
      </c>
      <c r="X273" s="92">
        <v>4.1688379364252211E-3</v>
      </c>
    </row>
    <row r="274" spans="14:24" ht="15.75" x14ac:dyDescent="0.25">
      <c r="N274" s="88">
        <v>44834</v>
      </c>
      <c r="O274" s="89">
        <v>1813</v>
      </c>
      <c r="P274" s="89">
        <v>308</v>
      </c>
      <c r="Q274" s="89">
        <v>1505</v>
      </c>
      <c r="R274" s="89">
        <v>16622310615</v>
      </c>
      <c r="S274" s="90">
        <v>10941334567</v>
      </c>
      <c r="T274" s="90">
        <v>5680976048</v>
      </c>
      <c r="U274" s="91">
        <v>30</v>
      </c>
      <c r="V274" s="91">
        <v>14</v>
      </c>
      <c r="W274" s="92">
        <v>1.6547159404302261E-2</v>
      </c>
      <c r="X274" s="92">
        <v>7.7220077220077222E-3</v>
      </c>
    </row>
    <row r="275" spans="14:24" ht="15.75" x14ac:dyDescent="0.25">
      <c r="N275" s="88">
        <v>44865</v>
      </c>
      <c r="O275" s="89">
        <v>1610</v>
      </c>
      <c r="P275" s="89">
        <v>262</v>
      </c>
      <c r="Q275" s="89">
        <v>1348</v>
      </c>
      <c r="R275" s="89">
        <v>13350882234</v>
      </c>
      <c r="S275" s="90">
        <v>8141550166</v>
      </c>
      <c r="T275" s="90">
        <v>5209332068</v>
      </c>
      <c r="U275" s="91">
        <v>25</v>
      </c>
      <c r="V275" s="91">
        <v>12</v>
      </c>
      <c r="W275" s="92">
        <v>1.5527950310559006E-2</v>
      </c>
      <c r="X275" s="92">
        <v>7.4534161490683228E-3</v>
      </c>
    </row>
    <row r="276" spans="14:24" ht="15.75" x14ac:dyDescent="0.25">
      <c r="N276" s="88">
        <v>44895</v>
      </c>
      <c r="O276" s="89">
        <v>1485</v>
      </c>
      <c r="P276" s="89">
        <v>257</v>
      </c>
      <c r="Q276" s="89">
        <v>1228</v>
      </c>
      <c r="R276" s="89">
        <v>12165516446</v>
      </c>
      <c r="S276" s="90">
        <v>8065220041</v>
      </c>
      <c r="T276" s="90">
        <v>4100296405</v>
      </c>
      <c r="U276" s="91">
        <v>19</v>
      </c>
      <c r="V276" s="91">
        <v>13</v>
      </c>
      <c r="W276" s="92">
        <v>1.2794612794612794E-2</v>
      </c>
      <c r="X276" s="92">
        <v>8.7542087542087539E-3</v>
      </c>
    </row>
    <row r="277" spans="14:24" ht="15.75" x14ac:dyDescent="0.25">
      <c r="N277" s="88">
        <v>44926</v>
      </c>
      <c r="O277" s="89">
        <v>1746</v>
      </c>
      <c r="P277" s="89">
        <v>290</v>
      </c>
      <c r="Q277" s="89">
        <v>1456</v>
      </c>
      <c r="R277" s="89">
        <v>12888804857</v>
      </c>
      <c r="S277" s="90">
        <v>7677757913</v>
      </c>
      <c r="T277" s="90">
        <v>5211046944</v>
      </c>
      <c r="U277" s="91">
        <v>26</v>
      </c>
      <c r="V277" s="91">
        <v>15</v>
      </c>
      <c r="W277" s="92">
        <v>1.4891179839633447E-2</v>
      </c>
      <c r="X277" s="92">
        <v>8.5910652920962206E-3</v>
      </c>
    </row>
    <row r="278" spans="14:24" ht="15.75" x14ac:dyDescent="0.25">
      <c r="N278" s="88">
        <v>44957</v>
      </c>
      <c r="O278" s="89">
        <v>1202</v>
      </c>
      <c r="P278" s="89">
        <v>142</v>
      </c>
      <c r="Q278" s="89">
        <v>1060</v>
      </c>
      <c r="R278" s="89">
        <v>6848984018</v>
      </c>
      <c r="S278" s="90">
        <v>3394291730</v>
      </c>
      <c r="T278" s="90">
        <v>3454692288</v>
      </c>
      <c r="U278" s="91">
        <v>17</v>
      </c>
      <c r="V278" s="91">
        <v>9</v>
      </c>
      <c r="W278" s="92">
        <v>1.4143094841930116E-2</v>
      </c>
      <c r="X278" s="92">
        <v>7.4875207986688855E-3</v>
      </c>
    </row>
    <row r="279" spans="14:24" ht="15.75" x14ac:dyDescent="0.25">
      <c r="N279" s="88">
        <v>44985</v>
      </c>
      <c r="O279" s="89">
        <v>1048</v>
      </c>
      <c r="P279" s="89">
        <v>141</v>
      </c>
      <c r="Q279" s="89">
        <v>907</v>
      </c>
      <c r="R279" s="89">
        <v>6022095567</v>
      </c>
      <c r="S279" s="90">
        <v>2970311942</v>
      </c>
      <c r="T279" s="90">
        <v>3051783625</v>
      </c>
      <c r="U279" s="91">
        <v>15</v>
      </c>
      <c r="V279" s="91">
        <v>7</v>
      </c>
      <c r="W279" s="92">
        <v>1.4312977099236641E-2</v>
      </c>
      <c r="X279" s="92">
        <v>6.6793893129770991E-3</v>
      </c>
    </row>
    <row r="280" spans="14:24" ht="15.75" x14ac:dyDescent="0.25">
      <c r="N280" s="88">
        <v>45016</v>
      </c>
      <c r="O280" s="89">
        <v>1380</v>
      </c>
      <c r="P280" s="89">
        <v>175</v>
      </c>
      <c r="Q280" s="89">
        <v>1205</v>
      </c>
      <c r="R280" s="89">
        <v>9803195794</v>
      </c>
      <c r="S280" s="90">
        <v>5475621596</v>
      </c>
      <c r="T280" s="90">
        <v>4327574198</v>
      </c>
      <c r="U280" s="91">
        <v>24</v>
      </c>
      <c r="V280" s="91">
        <v>10</v>
      </c>
      <c r="W280" s="92">
        <v>1.7391304347826087E-2</v>
      </c>
      <c r="X280" s="92">
        <v>7.246376811594203E-3</v>
      </c>
    </row>
    <row r="281" spans="14:24" ht="15.75" x14ac:dyDescent="0.25">
      <c r="N281" s="88">
        <v>45046</v>
      </c>
      <c r="O281" s="89">
        <v>1110</v>
      </c>
      <c r="P281" s="89">
        <v>132</v>
      </c>
      <c r="Q281" s="89">
        <v>978</v>
      </c>
      <c r="R281" s="89">
        <v>5865533464</v>
      </c>
      <c r="S281" s="90">
        <v>2999976243</v>
      </c>
      <c r="T281" s="90">
        <v>2865557221</v>
      </c>
      <c r="U281" s="91">
        <v>24</v>
      </c>
      <c r="V281" s="91">
        <v>5</v>
      </c>
      <c r="W281" s="92">
        <v>2.1621621621621623E-2</v>
      </c>
      <c r="X281" s="92">
        <v>4.5045045045045045E-3</v>
      </c>
    </row>
    <row r="282" spans="14:24" ht="15.75" x14ac:dyDescent="0.25">
      <c r="N282" s="88">
        <v>45077</v>
      </c>
      <c r="O282" s="89">
        <v>1371</v>
      </c>
      <c r="P282" s="89">
        <v>156</v>
      </c>
      <c r="Q282" s="89">
        <v>1215</v>
      </c>
      <c r="R282" s="89">
        <v>7787457318</v>
      </c>
      <c r="S282" s="90">
        <v>3837456585</v>
      </c>
      <c r="T282" s="90">
        <v>3950000733</v>
      </c>
      <c r="U282" s="91">
        <v>23</v>
      </c>
      <c r="V282" s="91">
        <v>3</v>
      </c>
      <c r="W282" s="92">
        <v>1.6776075857038657E-2</v>
      </c>
      <c r="X282" s="92">
        <v>2.1881838074398249E-3</v>
      </c>
    </row>
    <row r="283" spans="14:24" ht="15.75" x14ac:dyDescent="0.25">
      <c r="N283" s="88">
        <v>45107</v>
      </c>
      <c r="O283" s="89">
        <v>1455</v>
      </c>
      <c r="P283" s="89">
        <v>203</v>
      </c>
      <c r="Q283" s="89">
        <v>1252</v>
      </c>
      <c r="R283" s="89">
        <v>9897994097</v>
      </c>
      <c r="S283" s="90">
        <v>5430786134</v>
      </c>
      <c r="T283" s="90">
        <v>4467207963</v>
      </c>
      <c r="U283" s="91">
        <v>18</v>
      </c>
      <c r="V283" s="91">
        <v>16</v>
      </c>
      <c r="W283" s="92">
        <v>1.2371134020618556E-2</v>
      </c>
      <c r="X283" s="92">
        <v>1.0996563573883162E-2</v>
      </c>
    </row>
    <row r="284" spans="14:24" ht="15.75" x14ac:dyDescent="0.25">
      <c r="N284" s="88">
        <v>45138</v>
      </c>
      <c r="O284" s="89">
        <v>1146</v>
      </c>
      <c r="P284" s="89">
        <v>157</v>
      </c>
      <c r="Q284" s="89">
        <v>989</v>
      </c>
      <c r="R284" s="89">
        <v>7893919843</v>
      </c>
      <c r="S284" s="90">
        <v>4857012781</v>
      </c>
      <c r="T284" s="90">
        <v>3036907062</v>
      </c>
      <c r="U284" s="91">
        <v>22</v>
      </c>
      <c r="V284" s="91">
        <v>11</v>
      </c>
      <c r="W284" s="92">
        <v>1.9197207678883072E-2</v>
      </c>
      <c r="X284" s="92">
        <v>9.5986038394415361E-3</v>
      </c>
    </row>
    <row r="285" spans="14:24" ht="15.75" x14ac:dyDescent="0.25">
      <c r="N285" s="88">
        <v>45169</v>
      </c>
      <c r="O285" s="89">
        <v>1335</v>
      </c>
      <c r="P285" s="89">
        <v>197</v>
      </c>
      <c r="Q285" s="89">
        <v>1138</v>
      </c>
      <c r="R285" s="89">
        <v>9763413920</v>
      </c>
      <c r="S285" s="90">
        <v>6069949843</v>
      </c>
      <c r="T285" s="90">
        <v>3693464077</v>
      </c>
      <c r="U285" s="91">
        <v>23</v>
      </c>
      <c r="V285" s="91">
        <v>8</v>
      </c>
      <c r="W285" s="92">
        <v>1.7228464419475654E-2</v>
      </c>
      <c r="X285" s="92">
        <v>5.9925093632958804E-3</v>
      </c>
    </row>
    <row r="286" spans="14:24" ht="15.75" x14ac:dyDescent="0.25">
      <c r="N286" s="88">
        <v>45199</v>
      </c>
      <c r="O286" s="89">
        <v>1316</v>
      </c>
      <c r="P286" s="89">
        <v>203</v>
      </c>
      <c r="Q286" s="89">
        <v>1113</v>
      </c>
      <c r="R286" s="89">
        <v>9257927155</v>
      </c>
      <c r="S286" s="90">
        <v>5603714530</v>
      </c>
      <c r="T286" s="90">
        <v>3654212625</v>
      </c>
      <c r="U286" s="91">
        <v>18</v>
      </c>
      <c r="V286" s="91">
        <v>12</v>
      </c>
      <c r="W286" s="92">
        <v>1.3677811550151976E-2</v>
      </c>
      <c r="X286" s="92">
        <v>9.11854103343465E-3</v>
      </c>
    </row>
    <row r="287" spans="14:24" ht="15.75" x14ac:dyDescent="0.25">
      <c r="N287" s="88">
        <v>45230</v>
      </c>
      <c r="O287" s="89">
        <v>1401</v>
      </c>
      <c r="P287" s="89">
        <v>195</v>
      </c>
      <c r="Q287" s="89">
        <v>1206</v>
      </c>
      <c r="R287" s="89">
        <v>9618740413</v>
      </c>
      <c r="S287" s="90">
        <v>5519017293</v>
      </c>
      <c r="T287" s="90">
        <v>4099723120</v>
      </c>
      <c r="U287" s="91">
        <v>23</v>
      </c>
      <c r="V287" s="91">
        <v>16</v>
      </c>
      <c r="W287" s="92">
        <v>1.6416845110635261E-2</v>
      </c>
      <c r="X287" s="92">
        <v>1.1420413990007138E-2</v>
      </c>
    </row>
    <row r="288" spans="14:24" ht="15.75" x14ac:dyDescent="0.25">
      <c r="N288" s="88">
        <v>45260</v>
      </c>
      <c r="O288" s="89">
        <v>1230</v>
      </c>
      <c r="P288" s="89">
        <v>155</v>
      </c>
      <c r="Q288" s="89">
        <v>1075</v>
      </c>
      <c r="R288" s="89">
        <v>6576969609</v>
      </c>
      <c r="S288" s="90">
        <v>3222874315</v>
      </c>
      <c r="T288" s="90">
        <v>3354095294</v>
      </c>
      <c r="U288" s="91">
        <v>32</v>
      </c>
      <c r="V288" s="91">
        <v>11</v>
      </c>
      <c r="W288" s="92">
        <v>2.6016260162601626E-2</v>
      </c>
      <c r="X288" s="92">
        <v>8.9430894308943094E-3</v>
      </c>
    </row>
    <row r="289" spans="14:24" ht="15.75" x14ac:dyDescent="0.25">
      <c r="N289" s="88">
        <v>45291</v>
      </c>
      <c r="O289" s="89">
        <v>1485</v>
      </c>
      <c r="P289" s="89">
        <v>243</v>
      </c>
      <c r="Q289" s="89">
        <v>1242</v>
      </c>
      <c r="R289" s="89">
        <v>10500564832</v>
      </c>
      <c r="S289" s="90">
        <v>5825753533</v>
      </c>
      <c r="T289" s="90">
        <v>4674811299</v>
      </c>
      <c r="U289" s="91">
        <v>35</v>
      </c>
      <c r="V289" s="91">
        <v>24</v>
      </c>
      <c r="W289" s="92">
        <v>2.3569023569023569E-2</v>
      </c>
      <c r="X289" s="92">
        <v>1.6161616161616162E-2</v>
      </c>
    </row>
    <row r="290" spans="14:24" ht="15.75" x14ac:dyDescent="0.25">
      <c r="N290" s="88">
        <v>45322</v>
      </c>
      <c r="O290" s="89">
        <v>1162</v>
      </c>
      <c r="P290" s="89">
        <v>148</v>
      </c>
      <c r="Q290" s="89">
        <v>1014</v>
      </c>
      <c r="R290" s="89">
        <v>6827770423</v>
      </c>
      <c r="S290" s="90">
        <v>3362633738</v>
      </c>
      <c r="T290" s="90">
        <v>3465136685</v>
      </c>
      <c r="U290" s="91">
        <v>23</v>
      </c>
      <c r="V290" s="91">
        <v>12</v>
      </c>
      <c r="W290" s="92">
        <v>1.9793459552495698E-2</v>
      </c>
      <c r="X290" s="92">
        <v>1.0327022375215147E-2</v>
      </c>
    </row>
    <row r="291" spans="14:24" ht="15.75" x14ac:dyDescent="0.25">
      <c r="N291" s="88">
        <v>45351</v>
      </c>
      <c r="O291" s="89">
        <v>1001</v>
      </c>
      <c r="P291" s="89">
        <v>147</v>
      </c>
      <c r="Q291" s="89">
        <v>854</v>
      </c>
      <c r="R291" s="89">
        <v>6069193108</v>
      </c>
      <c r="S291" s="90">
        <v>3401213591</v>
      </c>
      <c r="T291" s="90">
        <v>2667979517</v>
      </c>
      <c r="U291" s="91">
        <v>15</v>
      </c>
      <c r="V291" s="91">
        <v>9</v>
      </c>
      <c r="W291" s="92">
        <v>1.4985014985014986E-2</v>
      </c>
      <c r="X291" s="92">
        <v>8.9910089910089919E-3</v>
      </c>
    </row>
    <row r="292" spans="14:24" ht="15.75" x14ac:dyDescent="0.25">
      <c r="N292" s="88">
        <v>45382</v>
      </c>
      <c r="O292" s="89">
        <v>1141</v>
      </c>
      <c r="P292" s="89">
        <v>163</v>
      </c>
      <c r="Q292" s="89">
        <v>978</v>
      </c>
      <c r="R292" s="89">
        <v>7065309387</v>
      </c>
      <c r="S292" s="90">
        <v>4028299762</v>
      </c>
      <c r="T292" s="90">
        <v>3037009625</v>
      </c>
      <c r="U292" s="91">
        <v>27</v>
      </c>
      <c r="V292" s="91">
        <v>17</v>
      </c>
      <c r="W292" s="92">
        <v>2.3663453111305872E-2</v>
      </c>
      <c r="X292" s="92">
        <v>1.4899211218229623E-2</v>
      </c>
    </row>
    <row r="293" spans="14:24" ht="15.75" x14ac:dyDescent="0.25">
      <c r="N293" s="88">
        <v>45412</v>
      </c>
      <c r="O293" s="89">
        <v>1326</v>
      </c>
      <c r="P293" s="89">
        <v>190</v>
      </c>
      <c r="Q293" s="89">
        <v>1136</v>
      </c>
      <c r="R293" s="89">
        <v>9020972259</v>
      </c>
      <c r="S293" s="90">
        <v>5256725427</v>
      </c>
      <c r="T293" s="90">
        <v>3764246832</v>
      </c>
      <c r="U293" s="91">
        <v>33</v>
      </c>
      <c r="V293" s="91">
        <v>20</v>
      </c>
      <c r="W293" s="92">
        <v>2.4886877828054297E-2</v>
      </c>
      <c r="X293" s="92">
        <v>1.5082956259426848E-2</v>
      </c>
    </row>
    <row r="294" spans="14:24" ht="15.75" x14ac:dyDescent="0.25">
      <c r="N294" s="88">
        <v>45443</v>
      </c>
      <c r="O294" s="89">
        <v>1487</v>
      </c>
      <c r="P294" s="89">
        <v>195</v>
      </c>
      <c r="Q294" s="89">
        <v>1292</v>
      </c>
      <c r="R294" s="89">
        <v>9866308977</v>
      </c>
      <c r="S294" s="90">
        <v>5461336260</v>
      </c>
      <c r="T294" s="90">
        <v>4404972717</v>
      </c>
      <c r="U294" s="91">
        <v>22</v>
      </c>
      <c r="V294" s="91">
        <v>14</v>
      </c>
      <c r="W294" s="92">
        <v>1.4794889038332213E-2</v>
      </c>
      <c r="X294" s="92">
        <v>9.4149293880295901E-3</v>
      </c>
    </row>
    <row r="295" spans="14:24" ht="15.75" x14ac:dyDescent="0.25">
      <c r="N295" s="88">
        <v>45473</v>
      </c>
      <c r="O295" s="89">
        <v>1323</v>
      </c>
      <c r="P295" s="89">
        <v>189</v>
      </c>
      <c r="Q295" s="89">
        <v>1134</v>
      </c>
      <c r="R295" s="89">
        <v>9864707154</v>
      </c>
      <c r="S295" s="90">
        <v>6062692742</v>
      </c>
      <c r="T295" s="90">
        <v>3802014412</v>
      </c>
      <c r="U295" s="91">
        <v>19</v>
      </c>
      <c r="V295" s="91">
        <v>23</v>
      </c>
      <c r="W295" s="92">
        <v>1.436130007558579E-2</v>
      </c>
      <c r="X295" s="92">
        <v>1.7384731670445956E-2</v>
      </c>
    </row>
    <row r="296" spans="14:24" ht="15.75" x14ac:dyDescent="0.25">
      <c r="N296" s="88">
        <v>45504</v>
      </c>
      <c r="O296" s="89">
        <v>1488</v>
      </c>
      <c r="P296" s="89">
        <v>200</v>
      </c>
      <c r="Q296" s="89">
        <v>1288</v>
      </c>
      <c r="R296" s="89">
        <v>9806993187</v>
      </c>
      <c r="S296" s="90">
        <v>5721182846</v>
      </c>
      <c r="T296" s="90">
        <v>4085810341</v>
      </c>
      <c r="U296" s="91">
        <v>31</v>
      </c>
      <c r="V296" s="91">
        <v>15</v>
      </c>
      <c r="W296" s="92">
        <v>2.0833333333333332E-2</v>
      </c>
      <c r="X296" s="92">
        <v>1.0080645161290322E-2</v>
      </c>
    </row>
    <row r="297" spans="14:24" ht="15.75" x14ac:dyDescent="0.25">
      <c r="N297" s="88">
        <v>45535</v>
      </c>
      <c r="O297" s="89">
        <v>1482</v>
      </c>
      <c r="P297" s="89">
        <v>235</v>
      </c>
      <c r="Q297" s="89">
        <v>1247</v>
      </c>
      <c r="R297" s="89">
        <v>10287434064</v>
      </c>
      <c r="S297" s="90">
        <v>6260935192</v>
      </c>
      <c r="T297" s="90">
        <v>4026498872</v>
      </c>
      <c r="U297" s="91">
        <v>34</v>
      </c>
      <c r="V297" s="91">
        <v>10</v>
      </c>
      <c r="W297" s="92">
        <v>2.2941970310391364E-2</v>
      </c>
      <c r="X297" s="92">
        <v>6.7476383265856954E-3</v>
      </c>
    </row>
    <row r="298" spans="14:24" ht="15.75" x14ac:dyDescent="0.25">
      <c r="N298" s="88">
        <v>45565</v>
      </c>
      <c r="O298" s="89">
        <v>1446</v>
      </c>
      <c r="P298" s="89">
        <v>236</v>
      </c>
      <c r="Q298" s="89">
        <v>1210</v>
      </c>
      <c r="R298" s="89">
        <v>11575187530</v>
      </c>
      <c r="S298" s="90">
        <v>7536309758</v>
      </c>
      <c r="T298" s="90">
        <v>4038877772</v>
      </c>
      <c r="U298" s="91">
        <v>30</v>
      </c>
      <c r="V298" s="91">
        <v>26</v>
      </c>
      <c r="W298" s="92">
        <v>2.0746887966804978E-2</v>
      </c>
      <c r="X298" s="92">
        <v>1.7980636237897647E-2</v>
      </c>
    </row>
    <row r="299" spans="14:24" ht="15.75" x14ac:dyDescent="0.25">
      <c r="N299" s="88">
        <v>45596</v>
      </c>
      <c r="O299" s="89">
        <v>1569</v>
      </c>
      <c r="P299" s="89">
        <v>232</v>
      </c>
      <c r="Q299" s="89">
        <v>1337</v>
      </c>
      <c r="R299" s="89">
        <v>11640638664</v>
      </c>
      <c r="S299" s="90">
        <v>7362161358</v>
      </c>
      <c r="T299" s="90">
        <v>4278477306</v>
      </c>
      <c r="U299" s="91">
        <v>27</v>
      </c>
      <c r="V299" s="91">
        <v>19</v>
      </c>
      <c r="W299" s="92">
        <v>1.7208413001912046E-2</v>
      </c>
      <c r="X299" s="92">
        <v>1.2109623964308477E-2</v>
      </c>
    </row>
    <row r="300" spans="14:24" ht="15.75" x14ac:dyDescent="0.25">
      <c r="N300" s="88">
        <v>45626</v>
      </c>
      <c r="O300" s="89">
        <v>1387</v>
      </c>
      <c r="P300" s="89">
        <v>234</v>
      </c>
      <c r="Q300" s="89">
        <v>1153</v>
      </c>
      <c r="R300" s="89">
        <v>10834670182</v>
      </c>
      <c r="S300" s="90">
        <v>6747603732</v>
      </c>
      <c r="T300" s="90">
        <v>4087066450</v>
      </c>
      <c r="U300" s="91">
        <v>36</v>
      </c>
      <c r="V300" s="91">
        <v>17</v>
      </c>
      <c r="W300" s="92">
        <v>2.5955299206921412E-2</v>
      </c>
      <c r="X300" s="92">
        <v>1.2256669069935111E-2</v>
      </c>
    </row>
    <row r="301" spans="14:24" ht="15.75" x14ac:dyDescent="0.25">
      <c r="N301" s="88">
        <v>45657</v>
      </c>
      <c r="O301" s="89">
        <v>2100</v>
      </c>
      <c r="P301" s="89">
        <v>370</v>
      </c>
      <c r="Q301" s="89">
        <v>1730</v>
      </c>
      <c r="R301" s="89">
        <v>16421290654</v>
      </c>
      <c r="S301" s="90">
        <v>10058406852</v>
      </c>
      <c r="T301" s="90">
        <v>6362883802</v>
      </c>
      <c r="U301" s="91">
        <v>44</v>
      </c>
      <c r="V301" s="91">
        <v>28</v>
      </c>
      <c r="W301" s="92">
        <v>2.0952380952380951E-2</v>
      </c>
      <c r="X301" s="92">
        <v>1.3333333333333334E-2</v>
      </c>
    </row>
    <row r="302" spans="14:24" ht="15.75" x14ac:dyDescent="0.25">
      <c r="N302" s="88">
        <v>45688</v>
      </c>
      <c r="O302" s="89">
        <v>1432</v>
      </c>
      <c r="P302" s="89">
        <v>228</v>
      </c>
      <c r="Q302" s="89">
        <v>1204</v>
      </c>
      <c r="R302" s="89">
        <v>10164308554</v>
      </c>
      <c r="S302" s="90">
        <v>6155416005</v>
      </c>
      <c r="T302" s="90">
        <v>4008892549</v>
      </c>
      <c r="U302" s="91">
        <v>26</v>
      </c>
      <c r="V302" s="91">
        <v>11</v>
      </c>
      <c r="W302" s="92">
        <v>1.8156424581005588E-2</v>
      </c>
      <c r="X302" s="92">
        <v>7.6815642458100556E-3</v>
      </c>
    </row>
    <row r="303" spans="14:24" ht="15.75" x14ac:dyDescent="0.25">
      <c r="N303" s="88">
        <v>45716</v>
      </c>
      <c r="O303" s="89">
        <v>1314</v>
      </c>
      <c r="P303" s="89">
        <v>181</v>
      </c>
      <c r="Q303" s="89">
        <v>1133</v>
      </c>
      <c r="R303" s="89">
        <v>8943493929</v>
      </c>
      <c r="S303" s="90">
        <v>4861349879</v>
      </c>
      <c r="T303" s="90">
        <v>4082144050</v>
      </c>
      <c r="U303" s="91">
        <v>23</v>
      </c>
      <c r="V303" s="91">
        <v>17</v>
      </c>
      <c r="W303" s="92">
        <v>1.7503805175038051E-2</v>
      </c>
      <c r="X303" s="92">
        <v>1.2937595129375951E-2</v>
      </c>
    </row>
    <row r="304" spans="14:24" ht="15.75" x14ac:dyDescent="0.25">
      <c r="N304" s="88">
        <v>45747</v>
      </c>
      <c r="O304" s="89">
        <v>1475</v>
      </c>
      <c r="P304" s="89">
        <v>221</v>
      </c>
      <c r="Q304" s="89">
        <v>1254</v>
      </c>
      <c r="R304" s="89">
        <v>10038142336</v>
      </c>
      <c r="S304" s="90">
        <v>5905447282</v>
      </c>
      <c r="T304" s="90">
        <v>4132695054</v>
      </c>
      <c r="U304" s="91">
        <v>34</v>
      </c>
      <c r="V304" s="91">
        <v>23</v>
      </c>
      <c r="W304" s="92">
        <v>2.305084745762712E-2</v>
      </c>
      <c r="X304" s="92">
        <v>1.5593220338983051E-2</v>
      </c>
    </row>
    <row r="305" spans="14:24" ht="15.75" x14ac:dyDescent="0.25">
      <c r="N305" s="88">
        <v>45777</v>
      </c>
      <c r="O305" s="89">
        <v>1592</v>
      </c>
      <c r="P305" s="89">
        <v>237</v>
      </c>
      <c r="Q305" s="89">
        <v>1355</v>
      </c>
      <c r="R305" s="89">
        <v>10187334254</v>
      </c>
      <c r="S305" s="90">
        <v>5743388313</v>
      </c>
      <c r="T305" s="90">
        <v>4443945941</v>
      </c>
      <c r="U305" s="91">
        <v>37</v>
      </c>
      <c r="V305" s="91">
        <v>24</v>
      </c>
      <c r="W305" s="92">
        <v>2.3241206030150754E-2</v>
      </c>
      <c r="X305" s="92">
        <v>1.507537688442211E-2</v>
      </c>
    </row>
    <row r="306" spans="14:24" ht="15.75" x14ac:dyDescent="0.25">
      <c r="N306" s="88">
        <v>45808</v>
      </c>
      <c r="O306" s="89">
        <v>1663</v>
      </c>
      <c r="P306" s="89">
        <v>239</v>
      </c>
      <c r="Q306" s="89">
        <v>1424</v>
      </c>
      <c r="R306" s="89">
        <v>10832504127</v>
      </c>
      <c r="S306" s="90">
        <v>5968844585</v>
      </c>
      <c r="T306" s="90">
        <v>4863659542</v>
      </c>
      <c r="U306" s="91">
        <v>27</v>
      </c>
      <c r="V306" s="91">
        <v>23</v>
      </c>
      <c r="W306" s="92">
        <v>1.6235718580877932E-2</v>
      </c>
      <c r="X306" s="92">
        <v>1.3830426939266387E-2</v>
      </c>
    </row>
    <row r="307" spans="14:24" ht="15.75" x14ac:dyDescent="0.25">
      <c r="N307" s="88">
        <v>45838</v>
      </c>
      <c r="O307" s="89">
        <v>1717</v>
      </c>
      <c r="P307" s="89">
        <v>244</v>
      </c>
      <c r="Q307" s="89">
        <v>1473</v>
      </c>
      <c r="R307" s="89">
        <v>11264856511</v>
      </c>
      <c r="S307" s="90">
        <v>6431721590</v>
      </c>
      <c r="T307" s="90">
        <v>4833134921</v>
      </c>
      <c r="U307" s="91">
        <v>36</v>
      </c>
      <c r="V307" s="91">
        <v>25</v>
      </c>
      <c r="W307" s="92">
        <v>2.0966802562609202E-2</v>
      </c>
      <c r="X307" s="92">
        <v>1.4560279557367502E-2</v>
      </c>
    </row>
    <row r="308" spans="14:24" ht="15.75" x14ac:dyDescent="0.25">
      <c r="N308" s="88">
        <v>45869</v>
      </c>
      <c r="O308" s="89">
        <v>1593</v>
      </c>
      <c r="P308" s="89">
        <v>248</v>
      </c>
      <c r="Q308" s="89">
        <v>1345</v>
      </c>
      <c r="R308" s="89">
        <v>11346897345</v>
      </c>
      <c r="S308" s="90">
        <v>6727327582</v>
      </c>
      <c r="T308" s="90">
        <v>4619569763</v>
      </c>
      <c r="U308" s="91">
        <v>42</v>
      </c>
      <c r="V308" s="91">
        <v>20</v>
      </c>
      <c r="W308" s="92">
        <v>2.6365348399246705E-2</v>
      </c>
      <c r="X308" s="92">
        <v>1.2554927809165096E-2</v>
      </c>
    </row>
    <row r="309" spans="14:24" ht="15.75" x14ac:dyDescent="0.25">
      <c r="N309" s="88">
        <v>45900</v>
      </c>
      <c r="O309" s="89">
        <v>1479</v>
      </c>
      <c r="P309" s="89">
        <v>212</v>
      </c>
      <c r="Q309" s="89">
        <v>1267</v>
      </c>
      <c r="R309" s="89">
        <v>10662324687</v>
      </c>
      <c r="S309" s="90">
        <v>6246113531</v>
      </c>
      <c r="T309" s="90">
        <v>4416211156</v>
      </c>
      <c r="U309" s="91">
        <v>23</v>
      </c>
      <c r="V309" s="91">
        <v>17</v>
      </c>
      <c r="W309" s="92">
        <v>1.555104800540906E-2</v>
      </c>
      <c r="X309" s="92">
        <v>1.1494252873563218E-2</v>
      </c>
    </row>
    <row r="310" spans="14:24" ht="15.75" x14ac:dyDescent="0.25">
      <c r="N310" s="88"/>
      <c r="O310" s="169">
        <f>SUM($O$2:$O309)</f>
        <v>331048</v>
      </c>
      <c r="P310" s="89" t="s">
        <v>75</v>
      </c>
      <c r="Q310" s="89" t="s">
        <v>75</v>
      </c>
      <c r="R310" s="90" t="s">
        <v>75</v>
      </c>
      <c r="S310" s="90" t="s">
        <v>75</v>
      </c>
      <c r="T310" s="90" t="s">
        <v>75</v>
      </c>
      <c r="U310" s="91" t="s">
        <v>75</v>
      </c>
      <c r="V310" s="91" t="s">
        <v>75</v>
      </c>
      <c r="W310" s="92" t="s">
        <v>75</v>
      </c>
      <c r="X310" s="92" t="s">
        <v>75</v>
      </c>
    </row>
    <row r="311" spans="14:24" ht="15.75" x14ac:dyDescent="0.25">
      <c r="N311" s="88">
        <v>42643</v>
      </c>
      <c r="O311" s="89" t="s">
        <v>75</v>
      </c>
      <c r="P311" s="89" t="s">
        <v>75</v>
      </c>
      <c r="Q311" s="89" t="s">
        <v>75</v>
      </c>
      <c r="R311" s="90" t="s">
        <v>75</v>
      </c>
      <c r="S311" s="90" t="s">
        <v>75</v>
      </c>
      <c r="T311" s="90" t="s">
        <v>75</v>
      </c>
      <c r="U311" s="91" t="s">
        <v>75</v>
      </c>
      <c r="V311" s="91" t="s">
        <v>75</v>
      </c>
      <c r="W311" s="92" t="s">
        <v>75</v>
      </c>
      <c r="X311" s="92" t="s">
        <v>75</v>
      </c>
    </row>
    <row r="312" spans="14:24" ht="15.75" x14ac:dyDescent="0.25">
      <c r="N312" s="88">
        <v>42674</v>
      </c>
      <c r="O312" s="89" t="s">
        <v>75</v>
      </c>
      <c r="P312" s="89" t="s">
        <v>75</v>
      </c>
      <c r="Q312" s="89" t="s">
        <v>75</v>
      </c>
      <c r="R312" s="90" t="s">
        <v>75</v>
      </c>
      <c r="S312" s="90" t="s">
        <v>75</v>
      </c>
      <c r="T312" s="90" t="s">
        <v>75</v>
      </c>
      <c r="U312" s="91" t="s">
        <v>75</v>
      </c>
      <c r="V312" s="91" t="s">
        <v>75</v>
      </c>
      <c r="W312" s="92" t="s">
        <v>75</v>
      </c>
      <c r="X312" s="92" t="s">
        <v>75</v>
      </c>
    </row>
    <row r="313" spans="14:24" ht="15.75" x14ac:dyDescent="0.25">
      <c r="N313" s="170"/>
      <c r="O313" s="171" t="s">
        <v>134</v>
      </c>
      <c r="P313" s="171" t="s">
        <v>135</v>
      </c>
      <c r="Q313" s="171" t="s">
        <v>136</v>
      </c>
      <c r="R313" s="172" t="s">
        <v>137</v>
      </c>
      <c r="S313" s="172" t="s">
        <v>135</v>
      </c>
      <c r="T313" s="172" t="s">
        <v>136</v>
      </c>
      <c r="U313" s="173" t="s">
        <v>75</v>
      </c>
      <c r="V313" s="173" t="s">
        <v>75</v>
      </c>
      <c r="W313" s="92" t="s">
        <v>75</v>
      </c>
      <c r="X313" s="92" t="s">
        <v>75</v>
      </c>
    </row>
    <row r="314" spans="14:24" ht="15.75" x14ac:dyDescent="0.25">
      <c r="N314" s="170">
        <v>42704</v>
      </c>
      <c r="O314" s="171" t="s">
        <v>75</v>
      </c>
      <c r="P314" s="171" t="s">
        <v>75</v>
      </c>
      <c r="Q314" s="171" t="s">
        <v>75</v>
      </c>
      <c r="R314" s="172" t="s">
        <v>75</v>
      </c>
      <c r="S314" s="172" t="s">
        <v>75</v>
      </c>
      <c r="T314" s="172" t="s">
        <v>75</v>
      </c>
      <c r="U314" s="173" t="s">
        <v>75</v>
      </c>
      <c r="V314" s="173" t="s">
        <v>75</v>
      </c>
      <c r="W314" s="92" t="s">
        <v>75</v>
      </c>
      <c r="X314" s="92" t="s">
        <v>75</v>
      </c>
    </row>
    <row r="315" spans="14:24" ht="15.75" x14ac:dyDescent="0.25">
      <c r="N315" s="174" t="s">
        <v>138</v>
      </c>
      <c r="O315" s="169">
        <f>SUM(O286:O297)</f>
        <v>15842</v>
      </c>
      <c r="P315" s="169">
        <f t="shared" ref="P315:S315" si="0">SUM(P286:P297)</f>
        <v>2263</v>
      </c>
      <c r="Q315" s="169">
        <f t="shared" si="0"/>
        <v>13579</v>
      </c>
      <c r="R315" s="169">
        <f>SUM(R286:R297)</f>
        <v>104762890568</v>
      </c>
      <c r="S315" s="169">
        <f t="shared" si="0"/>
        <v>59726379229</v>
      </c>
      <c r="T315" s="169">
        <f>SUM(T286:T297)</f>
        <v>45036511339</v>
      </c>
      <c r="U315" s="169">
        <f>SUM(U286:U297)</f>
        <v>312</v>
      </c>
      <c r="V315" s="169">
        <f>SUM(V286:V297)</f>
        <v>183</v>
      </c>
      <c r="W315" s="92" t="s">
        <v>75</v>
      </c>
      <c r="X315" s="92" t="s">
        <v>75</v>
      </c>
    </row>
    <row r="316" spans="14:24" ht="15.75" x14ac:dyDescent="0.25">
      <c r="N316" s="174" t="s">
        <v>139</v>
      </c>
      <c r="O316" s="169">
        <f>SUM(O298:O309)</f>
        <v>18767</v>
      </c>
      <c r="P316" s="169">
        <f t="shared" ref="P316:V316" si="1">SUM(P298:P309)</f>
        <v>2882</v>
      </c>
      <c r="Q316" s="169">
        <f t="shared" si="1"/>
        <v>15885</v>
      </c>
      <c r="R316" s="169">
        <f>SUM(R298:R309)</f>
        <v>133911648773</v>
      </c>
      <c r="S316" s="169">
        <f t="shared" si="1"/>
        <v>79744090467</v>
      </c>
      <c r="T316" s="169">
        <f t="shared" si="1"/>
        <v>54167558306</v>
      </c>
      <c r="U316" s="169">
        <f t="shared" si="1"/>
        <v>385</v>
      </c>
      <c r="V316" s="169">
        <f t="shared" si="1"/>
        <v>250</v>
      </c>
      <c r="W316" s="92" t="s">
        <v>75</v>
      </c>
      <c r="X316" s="92" t="s">
        <v>75</v>
      </c>
    </row>
    <row r="317" spans="14:24" ht="15.75" x14ac:dyDescent="0.25">
      <c r="N317" s="174" t="s">
        <v>140</v>
      </c>
      <c r="O317" s="175">
        <f>O316/O315-1</f>
        <v>0.18463577831081923</v>
      </c>
      <c r="P317" s="175">
        <f>P316/P315-1</f>
        <v>0.27353071144498453</v>
      </c>
      <c r="Q317" s="175">
        <f t="shared" ref="Q317:V317" si="2">Q316/Q315-1</f>
        <v>0.16982104720524349</v>
      </c>
      <c r="R317" s="175">
        <f>R316/R315-1</f>
        <v>0.27823552831505727</v>
      </c>
      <c r="S317" s="175">
        <f t="shared" si="2"/>
        <v>0.33515695236185428</v>
      </c>
      <c r="T317" s="175">
        <f t="shared" si="2"/>
        <v>0.20274765286033247</v>
      </c>
      <c r="U317" s="175">
        <f t="shared" si="2"/>
        <v>0.23397435897435903</v>
      </c>
      <c r="V317" s="175">
        <f t="shared" si="2"/>
        <v>0.36612021857923494</v>
      </c>
      <c r="W317" s="92" t="s">
        <v>75</v>
      </c>
      <c r="X317" s="92" t="s">
        <v>75</v>
      </c>
    </row>
    <row r="318" spans="14:24" ht="15.75" x14ac:dyDescent="0.25">
      <c r="N318" s="174" t="s">
        <v>141</v>
      </c>
      <c r="O318" s="171">
        <f>SUM(O$170:O261)</f>
        <v>134161</v>
      </c>
      <c r="P318" s="171">
        <f>SUM(P$170:P261)</f>
        <v>25550</v>
      </c>
      <c r="Q318" s="171">
        <f>SUM(Q$170:Q261)</f>
        <v>108611</v>
      </c>
      <c r="R318" s="171">
        <f>SUM(R$170:R261)</f>
        <v>1028266784524</v>
      </c>
      <c r="S318" s="171">
        <f>SUM(S$170:S261)</f>
        <v>723885495859</v>
      </c>
      <c r="T318" s="171">
        <f>SUM(T$170:T261)</f>
        <v>304381288665</v>
      </c>
      <c r="U318" s="171">
        <f>SUM(U$170:U261)</f>
        <v>4306</v>
      </c>
      <c r="V318" s="171">
        <f>SUM(V$170:V261)</f>
        <v>1446</v>
      </c>
      <c r="W318" s="92" t="s">
        <v>75</v>
      </c>
      <c r="X318" s="92" t="s">
        <v>75</v>
      </c>
    </row>
    <row r="319" spans="14:24" ht="15.75" x14ac:dyDescent="0.25">
      <c r="N319" s="174" t="s">
        <v>142</v>
      </c>
      <c r="O319" s="171">
        <f>SUM(O$182:O273)</f>
        <v>144216</v>
      </c>
      <c r="P319" s="171">
        <f>SUM(P$182:P273)</f>
        <v>27333</v>
      </c>
      <c r="Q319" s="171">
        <f>SUM(Q$182:Q273)</f>
        <v>116883</v>
      </c>
      <c r="R319" s="171">
        <f>SUM(R$182:R273)</f>
        <v>1166629143001</v>
      </c>
      <c r="S319" s="171">
        <f>SUM(S$182:S273)</f>
        <v>810528820773</v>
      </c>
      <c r="T319" s="171">
        <f>SUM(T$182:T273)</f>
        <v>356100322228</v>
      </c>
      <c r="U319" s="171">
        <f>SUM(U$182:U273)</f>
        <v>3170</v>
      </c>
      <c r="V319" s="171">
        <f>SUM(V$182:V273)</f>
        <v>1207</v>
      </c>
      <c r="W319" s="92" t="s">
        <v>75</v>
      </c>
      <c r="X319" s="92" t="s">
        <v>75</v>
      </c>
    </row>
    <row r="320" spans="14:24" ht="15.75" x14ac:dyDescent="0.25">
      <c r="N320" s="174" t="s">
        <v>143</v>
      </c>
      <c r="O320" s="171">
        <f>SUM(O$194:O285)</f>
        <v>142324</v>
      </c>
      <c r="P320" s="171">
        <f>SUM(P$194:P285)</f>
        <v>26482</v>
      </c>
      <c r="Q320" s="171">
        <f>SUM(Q$194:Q285)</f>
        <v>115842</v>
      </c>
      <c r="R320" s="171">
        <f>SUM(R$194:R285)</f>
        <v>1153844855692</v>
      </c>
      <c r="S320" s="171">
        <f>SUM(S$194:S285)</f>
        <v>787993249747</v>
      </c>
      <c r="T320" s="171">
        <f>SUM(T$194:T285)</f>
        <v>365851605945</v>
      </c>
      <c r="U320" s="171">
        <f>SUM(U$194:U285)</f>
        <v>2410</v>
      </c>
      <c r="V320" s="171">
        <f>SUM(V$194:V285)</f>
        <v>1073</v>
      </c>
      <c r="W320" s="92" t="s">
        <v>75</v>
      </c>
      <c r="X320" s="92" t="s">
        <v>75</v>
      </c>
    </row>
    <row r="321" spans="14:24" ht="15.75" x14ac:dyDescent="0.25">
      <c r="N321" s="174" t="s">
        <v>144</v>
      </c>
      <c r="O321" s="171">
        <f>SUM(O$206:O297)</f>
        <v>138929</v>
      </c>
      <c r="P321" s="171">
        <f>SUM(P$206:P297)</f>
        <v>25267</v>
      </c>
      <c r="Q321" s="171">
        <f>SUM(Q$206:Q297)</f>
        <v>113662</v>
      </c>
      <c r="R321" s="171">
        <f>SUM(R$206:R297)</f>
        <v>1126110114994</v>
      </c>
      <c r="S321" s="171">
        <f>SUM(S$206:S297)</f>
        <v>752175714120</v>
      </c>
      <c r="T321" s="171">
        <f>SUM(T$206:T297)</f>
        <v>373934400874</v>
      </c>
      <c r="U321" s="171">
        <f>SUM(U$206:U297)</f>
        <v>2007</v>
      </c>
      <c r="V321" s="171">
        <f>SUM(V$206:V297)</f>
        <v>1042</v>
      </c>
      <c r="W321" s="92" t="s">
        <v>75</v>
      </c>
      <c r="X321" s="92" t="s">
        <v>75</v>
      </c>
    </row>
    <row r="322" spans="14:24" ht="15.75" x14ac:dyDescent="0.25">
      <c r="N322" s="174" t="s">
        <v>145</v>
      </c>
      <c r="O322" s="171">
        <f>SUM(O$218:O309)</f>
        <v>142965</v>
      </c>
      <c r="P322" s="171">
        <f>SUM(P$218:P309)</f>
        <v>24697</v>
      </c>
      <c r="Q322" s="171">
        <f>SUM(Q$218:Q309)</f>
        <v>118268</v>
      </c>
      <c r="R322" s="171">
        <f>SUM(R$218:R309)</f>
        <v>1128553905654</v>
      </c>
      <c r="S322" s="171">
        <f>SUM(S$218:S309)</f>
        <v>736505758285</v>
      </c>
      <c r="T322" s="171">
        <f>SUM(T$218:T309)</f>
        <v>392048147369</v>
      </c>
      <c r="U322" s="171">
        <f>SUM(U$218:U309)</f>
        <v>2147</v>
      </c>
      <c r="V322" s="171">
        <f>SUM(V$218:V309)</f>
        <v>1115</v>
      </c>
      <c r="W322" s="92" t="s">
        <v>75</v>
      </c>
      <c r="X322" s="92" t="s">
        <v>75</v>
      </c>
    </row>
    <row r="323" spans="14:24" ht="15.75" x14ac:dyDescent="0.25">
      <c r="N323" s="170" t="s">
        <v>146</v>
      </c>
      <c r="O323" s="176">
        <f>O322/O321-1</f>
        <v>2.9050810126035609E-2</v>
      </c>
      <c r="P323" s="176">
        <f t="shared" ref="P323:V323" si="3">P322/P321-1</f>
        <v>-2.2559069141568022E-2</v>
      </c>
      <c r="Q323" s="176">
        <f t="shared" si="3"/>
        <v>4.0523657862786111E-2</v>
      </c>
      <c r="R323" s="176">
        <f t="shared" si="3"/>
        <v>2.1701169605541359E-3</v>
      </c>
      <c r="S323" s="176">
        <f>S322/S321-1</f>
        <v>-2.0832839376279111E-2</v>
      </c>
      <c r="T323" s="176">
        <f t="shared" si="3"/>
        <v>4.8440973744759974E-2</v>
      </c>
      <c r="U323" s="176">
        <f t="shared" si="3"/>
        <v>6.9755854509217841E-2</v>
      </c>
      <c r="V323" s="176">
        <f t="shared" si="3"/>
        <v>7.005758157389641E-2</v>
      </c>
      <c r="W323" s="92" t="s">
        <v>75</v>
      </c>
      <c r="X323" s="92" t="s">
        <v>75</v>
      </c>
    </row>
    <row r="324" spans="14:24" ht="15.75" x14ac:dyDescent="0.25">
      <c r="N324" s="88">
        <v>46326</v>
      </c>
      <c r="O324" s="89" t="s">
        <v>75</v>
      </c>
      <c r="P324" s="89" t="s">
        <v>75</v>
      </c>
      <c r="Q324" s="89" t="s">
        <v>75</v>
      </c>
      <c r="R324" s="89" t="s">
        <v>75</v>
      </c>
      <c r="S324" s="90" t="s">
        <v>75</v>
      </c>
      <c r="T324" s="90" t="s">
        <v>75</v>
      </c>
      <c r="U324" s="91" t="s">
        <v>75</v>
      </c>
      <c r="V324" s="91" t="s">
        <v>75</v>
      </c>
      <c r="W324" s="92" t="s">
        <v>75</v>
      </c>
      <c r="X324" s="92" t="s">
        <v>75</v>
      </c>
    </row>
    <row r="325" spans="14:24" ht="15.75" x14ac:dyDescent="0.25">
      <c r="N325" s="88">
        <v>46356</v>
      </c>
      <c r="O325" s="89" t="s">
        <v>75</v>
      </c>
      <c r="P325" s="89" t="s">
        <v>75</v>
      </c>
      <c r="Q325" s="89" t="s">
        <v>75</v>
      </c>
      <c r="R325" s="89" t="s">
        <v>75</v>
      </c>
      <c r="S325" s="90" t="s">
        <v>75</v>
      </c>
      <c r="T325" s="90" t="s">
        <v>75</v>
      </c>
      <c r="U325" s="91" t="s">
        <v>75</v>
      </c>
      <c r="V325" s="91" t="s">
        <v>75</v>
      </c>
      <c r="W325" s="92" t="s">
        <v>75</v>
      </c>
      <c r="X325" s="92" t="s">
        <v>75</v>
      </c>
    </row>
    <row r="326" spans="14:24" ht="15.75" x14ac:dyDescent="0.25">
      <c r="N326" s="88">
        <v>46418</v>
      </c>
      <c r="O326" s="89" t="s">
        <v>75</v>
      </c>
      <c r="P326" s="89" t="s">
        <v>75</v>
      </c>
      <c r="Q326" s="89" t="s">
        <v>75</v>
      </c>
      <c r="R326" s="89" t="s">
        <v>75</v>
      </c>
      <c r="S326" s="90" t="s">
        <v>75</v>
      </c>
      <c r="T326" s="90" t="s">
        <v>75</v>
      </c>
      <c r="U326" s="91" t="s">
        <v>75</v>
      </c>
      <c r="V326" s="91" t="s">
        <v>75</v>
      </c>
      <c r="W326" s="92" t="s">
        <v>75</v>
      </c>
      <c r="X326" s="92" t="s">
        <v>75</v>
      </c>
    </row>
    <row r="327" spans="14:24" ht="15.75" x14ac:dyDescent="0.25">
      <c r="N327" s="88">
        <v>46446</v>
      </c>
      <c r="O327" s="89" t="s">
        <v>75</v>
      </c>
      <c r="P327" s="89" t="s">
        <v>75</v>
      </c>
      <c r="Q327" s="89" t="s">
        <v>75</v>
      </c>
      <c r="R327" s="89" t="s">
        <v>75</v>
      </c>
      <c r="S327" s="90" t="s">
        <v>75</v>
      </c>
      <c r="T327" s="90" t="s">
        <v>75</v>
      </c>
      <c r="U327" s="91" t="s">
        <v>75</v>
      </c>
      <c r="V327" s="91" t="s">
        <v>75</v>
      </c>
      <c r="W327" s="92" t="s">
        <v>75</v>
      </c>
      <c r="X327" s="92" t="s">
        <v>75</v>
      </c>
    </row>
    <row r="328" spans="14:24" ht="15.75" x14ac:dyDescent="0.25">
      <c r="N328" s="88">
        <v>46477</v>
      </c>
      <c r="O328" s="89" t="s">
        <v>75</v>
      </c>
      <c r="P328" s="89" t="s">
        <v>75</v>
      </c>
      <c r="Q328" s="89" t="s">
        <v>75</v>
      </c>
      <c r="R328" s="89" t="s">
        <v>75</v>
      </c>
      <c r="S328" s="90" t="s">
        <v>75</v>
      </c>
      <c r="T328" s="90" t="s">
        <v>75</v>
      </c>
      <c r="U328" s="91" t="s">
        <v>75</v>
      </c>
      <c r="V328" s="91" t="s">
        <v>75</v>
      </c>
      <c r="W328" s="92" t="s">
        <v>75</v>
      </c>
      <c r="X328" s="92" t="s">
        <v>75</v>
      </c>
    </row>
    <row r="329" spans="14:24" ht="15.75" x14ac:dyDescent="0.25">
      <c r="N329" s="88">
        <v>46507</v>
      </c>
      <c r="O329" s="89" t="s">
        <v>75</v>
      </c>
      <c r="P329" s="89" t="s">
        <v>75</v>
      </c>
      <c r="Q329" s="89" t="s">
        <v>75</v>
      </c>
      <c r="R329" s="89" t="s">
        <v>75</v>
      </c>
      <c r="S329" s="90" t="s">
        <v>75</v>
      </c>
      <c r="T329" s="90" t="s">
        <v>75</v>
      </c>
      <c r="U329" s="91" t="s">
        <v>75</v>
      </c>
      <c r="V329" s="91" t="s">
        <v>75</v>
      </c>
      <c r="W329" s="92" t="s">
        <v>75</v>
      </c>
      <c r="X329" s="92" t="s">
        <v>75</v>
      </c>
    </row>
    <row r="330" spans="14:24" ht="15.75" x14ac:dyDescent="0.25">
      <c r="N330" s="88">
        <v>46538</v>
      </c>
      <c r="O330" s="89" t="s">
        <v>75</v>
      </c>
      <c r="P330" s="89" t="s">
        <v>75</v>
      </c>
      <c r="Q330" s="89" t="s">
        <v>75</v>
      </c>
      <c r="R330" s="89" t="s">
        <v>75</v>
      </c>
      <c r="S330" s="90" t="s">
        <v>75</v>
      </c>
      <c r="T330" s="90" t="s">
        <v>75</v>
      </c>
      <c r="U330" s="91" t="s">
        <v>75</v>
      </c>
      <c r="V330" s="91" t="s">
        <v>75</v>
      </c>
      <c r="W330" s="92" t="s">
        <v>75</v>
      </c>
      <c r="X330" s="92" t="s">
        <v>75</v>
      </c>
    </row>
    <row r="331" spans="14:24" ht="15.75" x14ac:dyDescent="0.25">
      <c r="N331" s="88">
        <v>46568</v>
      </c>
      <c r="O331" s="89" t="s">
        <v>75</v>
      </c>
      <c r="P331" s="89" t="s">
        <v>75</v>
      </c>
      <c r="Q331" s="89" t="s">
        <v>75</v>
      </c>
      <c r="R331" s="89" t="s">
        <v>75</v>
      </c>
      <c r="S331" s="90" t="s">
        <v>75</v>
      </c>
      <c r="T331" s="90" t="s">
        <v>75</v>
      </c>
      <c r="U331" s="91" t="s">
        <v>75</v>
      </c>
      <c r="V331" s="91" t="s">
        <v>75</v>
      </c>
      <c r="W331" s="92" t="s">
        <v>75</v>
      </c>
      <c r="X331" s="92" t="s">
        <v>75</v>
      </c>
    </row>
    <row r="332" spans="14:24" ht="15.75" x14ac:dyDescent="0.25">
      <c r="N332" s="88">
        <v>46599</v>
      </c>
      <c r="O332" s="89" t="s">
        <v>75</v>
      </c>
      <c r="P332" s="89" t="s">
        <v>75</v>
      </c>
      <c r="Q332" s="89" t="s">
        <v>75</v>
      </c>
      <c r="R332" s="89" t="s">
        <v>75</v>
      </c>
      <c r="S332" s="90" t="s">
        <v>75</v>
      </c>
      <c r="T332" s="90" t="s">
        <v>75</v>
      </c>
      <c r="U332" s="91" t="s">
        <v>75</v>
      </c>
      <c r="V332" s="91" t="s">
        <v>75</v>
      </c>
      <c r="W332" s="92" t="s">
        <v>75</v>
      </c>
      <c r="X332" s="92" t="s">
        <v>75</v>
      </c>
    </row>
    <row r="333" spans="14:24" ht="15.75" x14ac:dyDescent="0.25">
      <c r="N333" s="88">
        <v>46630</v>
      </c>
      <c r="O333" s="89" t="s">
        <v>75</v>
      </c>
      <c r="P333" s="89" t="s">
        <v>75</v>
      </c>
      <c r="Q333" s="89" t="s">
        <v>75</v>
      </c>
      <c r="R333" s="89" t="s">
        <v>75</v>
      </c>
      <c r="S333" s="90" t="s">
        <v>75</v>
      </c>
      <c r="T333" s="90" t="s">
        <v>75</v>
      </c>
      <c r="U333" s="91" t="s">
        <v>75</v>
      </c>
      <c r="V333" s="91" t="s">
        <v>75</v>
      </c>
      <c r="W333" s="92" t="s">
        <v>75</v>
      </c>
      <c r="X333" s="92" t="s">
        <v>75</v>
      </c>
    </row>
    <row r="334" spans="14:24" ht="15.75" x14ac:dyDescent="0.25">
      <c r="N334" s="88">
        <v>46660</v>
      </c>
      <c r="O334" s="89" t="s">
        <v>75</v>
      </c>
      <c r="P334" s="89" t="s">
        <v>75</v>
      </c>
      <c r="Q334" s="89" t="s">
        <v>75</v>
      </c>
      <c r="R334" s="89" t="s">
        <v>75</v>
      </c>
      <c r="S334" s="90" t="s">
        <v>75</v>
      </c>
      <c r="T334" s="90" t="s">
        <v>75</v>
      </c>
      <c r="U334" s="91" t="s">
        <v>75</v>
      </c>
      <c r="V334" s="91" t="s">
        <v>75</v>
      </c>
      <c r="W334" s="92" t="s">
        <v>75</v>
      </c>
      <c r="X334" s="92" t="s">
        <v>75</v>
      </c>
    </row>
    <row r="335" spans="14:24" ht="15.75" x14ac:dyDescent="0.25">
      <c r="N335" s="88">
        <v>46691</v>
      </c>
      <c r="O335" s="89" t="s">
        <v>75</v>
      </c>
      <c r="P335" s="89" t="s">
        <v>75</v>
      </c>
      <c r="Q335" s="89" t="s">
        <v>75</v>
      </c>
      <c r="R335" s="89" t="s">
        <v>75</v>
      </c>
      <c r="S335" s="90" t="s">
        <v>75</v>
      </c>
      <c r="T335" s="90" t="s">
        <v>75</v>
      </c>
      <c r="U335" s="91" t="s">
        <v>75</v>
      </c>
      <c r="V335" s="91" t="s">
        <v>75</v>
      </c>
      <c r="W335" s="92" t="s">
        <v>75</v>
      </c>
      <c r="X335" s="92" t="s">
        <v>75</v>
      </c>
    </row>
    <row r="336" spans="14:24" ht="15.75" x14ac:dyDescent="0.25">
      <c r="N336" s="88">
        <v>46721</v>
      </c>
      <c r="O336" s="89" t="s">
        <v>75</v>
      </c>
      <c r="P336" s="89" t="s">
        <v>75</v>
      </c>
      <c r="Q336" s="89" t="s">
        <v>75</v>
      </c>
      <c r="R336" s="89" t="s">
        <v>75</v>
      </c>
      <c r="S336" s="90" t="s">
        <v>75</v>
      </c>
      <c r="T336" s="90" t="s">
        <v>75</v>
      </c>
      <c r="U336" s="91" t="s">
        <v>75</v>
      </c>
      <c r="V336" s="91" t="s">
        <v>75</v>
      </c>
      <c r="W336" s="92" t="s">
        <v>75</v>
      </c>
      <c r="X336" s="92" t="s">
        <v>75</v>
      </c>
    </row>
    <row r="337" spans="14:24" ht="15.75" x14ac:dyDescent="0.25">
      <c r="N337" s="88">
        <v>46752</v>
      </c>
      <c r="O337" s="89" t="s">
        <v>75</v>
      </c>
      <c r="P337" s="89" t="s">
        <v>75</v>
      </c>
      <c r="Q337" s="89" t="s">
        <v>75</v>
      </c>
      <c r="R337" s="89" t="s">
        <v>75</v>
      </c>
      <c r="S337" s="90" t="s">
        <v>75</v>
      </c>
      <c r="T337" s="90" t="s">
        <v>75</v>
      </c>
      <c r="U337" s="91" t="s">
        <v>75</v>
      </c>
      <c r="V337" s="91" t="s">
        <v>75</v>
      </c>
      <c r="W337" s="92" t="s">
        <v>75</v>
      </c>
      <c r="X337" s="92" t="s">
        <v>75</v>
      </c>
    </row>
    <row r="338" spans="14:24" ht="15.75" x14ac:dyDescent="0.25">
      <c r="N338" s="88">
        <v>46783</v>
      </c>
      <c r="O338" s="89" t="s">
        <v>75</v>
      </c>
      <c r="P338" s="89" t="s">
        <v>75</v>
      </c>
      <c r="Q338" s="89" t="s">
        <v>75</v>
      </c>
      <c r="R338" s="89" t="s">
        <v>75</v>
      </c>
      <c r="S338" s="90" t="s">
        <v>75</v>
      </c>
      <c r="T338" s="90" t="s">
        <v>75</v>
      </c>
      <c r="U338" s="91" t="s">
        <v>75</v>
      </c>
      <c r="V338" s="91" t="s">
        <v>75</v>
      </c>
      <c r="W338" s="92" t="s">
        <v>75</v>
      </c>
      <c r="X338" s="92" t="s">
        <v>75</v>
      </c>
    </row>
    <row r="339" spans="14:24" ht="15.75" x14ac:dyDescent="0.25">
      <c r="N339" s="88">
        <v>46812</v>
      </c>
      <c r="O339" s="89" t="s">
        <v>75</v>
      </c>
      <c r="P339" s="89" t="s">
        <v>75</v>
      </c>
      <c r="Q339" s="89" t="s">
        <v>75</v>
      </c>
      <c r="R339" s="89" t="s">
        <v>75</v>
      </c>
      <c r="S339" s="90" t="s">
        <v>75</v>
      </c>
      <c r="T339" s="90" t="s">
        <v>75</v>
      </c>
      <c r="U339" s="91" t="s">
        <v>75</v>
      </c>
      <c r="V339" s="91" t="s">
        <v>75</v>
      </c>
      <c r="W339" s="92" t="s">
        <v>75</v>
      </c>
      <c r="X339" s="92" t="s">
        <v>75</v>
      </c>
    </row>
    <row r="340" spans="14:24" ht="15.75" x14ac:dyDescent="0.25">
      <c r="N340" s="88">
        <v>46843</v>
      </c>
      <c r="O340" s="89" t="s">
        <v>75</v>
      </c>
      <c r="P340" s="89" t="s">
        <v>75</v>
      </c>
      <c r="Q340" s="89" t="s">
        <v>75</v>
      </c>
      <c r="R340" s="89" t="s">
        <v>75</v>
      </c>
      <c r="S340" s="90" t="s">
        <v>75</v>
      </c>
      <c r="T340" s="90" t="s">
        <v>75</v>
      </c>
      <c r="U340" s="91" t="s">
        <v>75</v>
      </c>
      <c r="V340" s="91" t="s">
        <v>75</v>
      </c>
      <c r="W340" s="92" t="s">
        <v>75</v>
      </c>
      <c r="X340" s="92" t="s">
        <v>75</v>
      </c>
    </row>
    <row r="341" spans="14:24" ht="15.75" x14ac:dyDescent="0.25">
      <c r="N341" s="88">
        <v>46873</v>
      </c>
      <c r="O341" s="89" t="s">
        <v>75</v>
      </c>
      <c r="P341" s="89" t="s">
        <v>75</v>
      </c>
      <c r="Q341" s="89" t="s">
        <v>75</v>
      </c>
      <c r="R341" s="89" t="s">
        <v>75</v>
      </c>
      <c r="S341" s="90" t="s">
        <v>75</v>
      </c>
      <c r="T341" s="90" t="s">
        <v>75</v>
      </c>
      <c r="U341" s="91" t="s">
        <v>75</v>
      </c>
      <c r="V341" s="91" t="s">
        <v>75</v>
      </c>
      <c r="W341" s="92" t="s">
        <v>75</v>
      </c>
      <c r="X341" s="92" t="s">
        <v>75</v>
      </c>
    </row>
    <row r="342" spans="14:24" ht="15.75" x14ac:dyDescent="0.25">
      <c r="N342" s="88">
        <v>46904</v>
      </c>
      <c r="O342" s="89" t="s">
        <v>75</v>
      </c>
      <c r="P342" s="89" t="s">
        <v>75</v>
      </c>
      <c r="Q342" s="89" t="s">
        <v>75</v>
      </c>
      <c r="R342" s="89" t="s">
        <v>75</v>
      </c>
      <c r="S342" s="90" t="s">
        <v>75</v>
      </c>
      <c r="T342" s="90" t="s">
        <v>75</v>
      </c>
      <c r="U342" s="91" t="s">
        <v>75</v>
      </c>
      <c r="V342" s="91" t="s">
        <v>75</v>
      </c>
      <c r="W342" s="92" t="s">
        <v>75</v>
      </c>
      <c r="X342" s="92" t="s">
        <v>75</v>
      </c>
    </row>
    <row r="343" spans="14:24" ht="15.75" x14ac:dyDescent="0.25">
      <c r="N343" s="88">
        <v>46934</v>
      </c>
      <c r="O343" s="89" t="s">
        <v>75</v>
      </c>
      <c r="P343" s="89" t="s">
        <v>75</v>
      </c>
      <c r="Q343" s="89" t="s">
        <v>75</v>
      </c>
      <c r="R343" s="89" t="s">
        <v>75</v>
      </c>
      <c r="S343" s="90" t="s">
        <v>75</v>
      </c>
      <c r="T343" s="90" t="s">
        <v>75</v>
      </c>
      <c r="U343" s="91" t="s">
        <v>75</v>
      </c>
      <c r="V343" s="91" t="s">
        <v>75</v>
      </c>
      <c r="W343" s="92" t="s">
        <v>75</v>
      </c>
      <c r="X343" s="92" t="s">
        <v>75</v>
      </c>
    </row>
    <row r="344" spans="14:24" ht="15.75" x14ac:dyDescent="0.25">
      <c r="N344" s="88">
        <v>46965</v>
      </c>
      <c r="O344" s="89" t="s">
        <v>75</v>
      </c>
      <c r="P344" s="89" t="s">
        <v>75</v>
      </c>
      <c r="Q344" s="89" t="s">
        <v>75</v>
      </c>
      <c r="R344" s="89" t="s">
        <v>75</v>
      </c>
      <c r="S344" s="90" t="s">
        <v>75</v>
      </c>
      <c r="T344" s="90" t="s">
        <v>75</v>
      </c>
      <c r="U344" s="91" t="s">
        <v>75</v>
      </c>
      <c r="V344" s="91" t="s">
        <v>75</v>
      </c>
      <c r="W344" s="92" t="s">
        <v>75</v>
      </c>
      <c r="X344" s="92" t="s">
        <v>75</v>
      </c>
    </row>
    <row r="345" spans="14:24" ht="15.75" x14ac:dyDescent="0.25">
      <c r="N345" s="88">
        <v>46996</v>
      </c>
      <c r="O345" s="89" t="s">
        <v>75</v>
      </c>
      <c r="P345" s="89" t="s">
        <v>75</v>
      </c>
      <c r="Q345" s="89" t="s">
        <v>75</v>
      </c>
      <c r="R345" s="89" t="s">
        <v>75</v>
      </c>
      <c r="S345" s="90" t="s">
        <v>75</v>
      </c>
      <c r="T345" s="90" t="s">
        <v>75</v>
      </c>
      <c r="U345" s="91" t="s">
        <v>75</v>
      </c>
      <c r="V345" s="91" t="s">
        <v>75</v>
      </c>
      <c r="W345" s="92" t="s">
        <v>75</v>
      </c>
      <c r="X345" s="92" t="s">
        <v>75</v>
      </c>
    </row>
    <row r="346" spans="14:24" ht="15.75" x14ac:dyDescent="0.25">
      <c r="N346" s="88">
        <v>47026</v>
      </c>
      <c r="O346" s="89" t="s">
        <v>75</v>
      </c>
      <c r="P346" s="89" t="s">
        <v>75</v>
      </c>
      <c r="Q346" s="89" t="s">
        <v>75</v>
      </c>
      <c r="R346" s="89" t="s">
        <v>75</v>
      </c>
      <c r="S346" s="90" t="s">
        <v>75</v>
      </c>
      <c r="T346" s="90" t="s">
        <v>75</v>
      </c>
      <c r="U346" s="91" t="s">
        <v>75</v>
      </c>
      <c r="V346" s="91" t="s">
        <v>75</v>
      </c>
      <c r="W346" s="92" t="s">
        <v>75</v>
      </c>
      <c r="X346" s="92" t="s">
        <v>75</v>
      </c>
    </row>
    <row r="347" spans="14:24" ht="15.75" x14ac:dyDescent="0.25">
      <c r="N347" s="88">
        <v>47057</v>
      </c>
      <c r="O347" s="89" t="s">
        <v>75</v>
      </c>
      <c r="P347" s="89" t="s">
        <v>75</v>
      </c>
      <c r="Q347" s="89" t="s">
        <v>75</v>
      </c>
      <c r="R347" s="89" t="s">
        <v>75</v>
      </c>
      <c r="S347" s="90" t="s">
        <v>75</v>
      </c>
      <c r="T347" s="90" t="s">
        <v>75</v>
      </c>
      <c r="U347" s="91" t="s">
        <v>75</v>
      </c>
      <c r="V347" s="91" t="s">
        <v>75</v>
      </c>
      <c r="W347" s="92" t="s">
        <v>75</v>
      </c>
      <c r="X347" s="92" t="s">
        <v>75</v>
      </c>
    </row>
    <row r="348" spans="14:24" ht="15.75" x14ac:dyDescent="0.25">
      <c r="N348" s="88">
        <v>47087</v>
      </c>
      <c r="O348" s="89" t="s">
        <v>75</v>
      </c>
      <c r="P348" s="89" t="s">
        <v>75</v>
      </c>
      <c r="Q348" s="89" t="s">
        <v>75</v>
      </c>
      <c r="R348" s="89" t="s">
        <v>75</v>
      </c>
      <c r="S348" s="90" t="s">
        <v>75</v>
      </c>
      <c r="T348" s="90" t="s">
        <v>75</v>
      </c>
      <c r="U348" s="91" t="s">
        <v>75</v>
      </c>
      <c r="V348" s="91" t="s">
        <v>75</v>
      </c>
      <c r="W348" s="92" t="s">
        <v>75</v>
      </c>
      <c r="X348" s="92" t="s">
        <v>75</v>
      </c>
    </row>
    <row r="349" spans="14:24" ht="15.75" x14ac:dyDescent="0.25">
      <c r="N349" s="88">
        <v>47118</v>
      </c>
      <c r="O349" s="89" t="s">
        <v>75</v>
      </c>
      <c r="P349" s="89" t="s">
        <v>75</v>
      </c>
      <c r="Q349" s="89" t="s">
        <v>75</v>
      </c>
      <c r="R349" s="89" t="s">
        <v>75</v>
      </c>
      <c r="S349" s="90" t="s">
        <v>75</v>
      </c>
      <c r="T349" s="90" t="s">
        <v>75</v>
      </c>
      <c r="U349" s="91" t="s">
        <v>75</v>
      </c>
      <c r="V349" s="91" t="s">
        <v>75</v>
      </c>
      <c r="W349" s="92" t="s">
        <v>75</v>
      </c>
      <c r="X349" s="92" t="s">
        <v>75</v>
      </c>
    </row>
    <row r="350" spans="14:24" ht="15.75" x14ac:dyDescent="0.25">
      <c r="N350" s="88">
        <v>47149</v>
      </c>
      <c r="O350" s="89" t="s">
        <v>75</v>
      </c>
      <c r="P350" s="89" t="s">
        <v>75</v>
      </c>
      <c r="Q350" s="89" t="s">
        <v>75</v>
      </c>
      <c r="R350" s="89" t="s">
        <v>75</v>
      </c>
      <c r="S350" s="90" t="s">
        <v>75</v>
      </c>
      <c r="T350" s="90" t="s">
        <v>75</v>
      </c>
      <c r="U350" s="91" t="s">
        <v>75</v>
      </c>
      <c r="V350" s="91" t="s">
        <v>75</v>
      </c>
      <c r="W350" s="92" t="s">
        <v>75</v>
      </c>
      <c r="X350" s="92" t="s">
        <v>75</v>
      </c>
    </row>
    <row r="351" spans="14:24" ht="15.75" x14ac:dyDescent="0.25">
      <c r="N351" s="88">
        <v>47177</v>
      </c>
      <c r="O351" s="89" t="s">
        <v>75</v>
      </c>
      <c r="P351" s="89" t="s">
        <v>75</v>
      </c>
      <c r="Q351" s="89" t="s">
        <v>75</v>
      </c>
      <c r="R351" s="89" t="s">
        <v>75</v>
      </c>
      <c r="S351" s="90" t="s">
        <v>75</v>
      </c>
      <c r="T351" s="90" t="s">
        <v>75</v>
      </c>
      <c r="U351" s="91" t="s">
        <v>75</v>
      </c>
      <c r="V351" s="91" t="s">
        <v>75</v>
      </c>
      <c r="W351" s="92" t="s">
        <v>75</v>
      </c>
      <c r="X351" s="92" t="s">
        <v>75</v>
      </c>
    </row>
    <row r="352" spans="14:24" ht="15.75" x14ac:dyDescent="0.25">
      <c r="N352" s="88">
        <v>47208</v>
      </c>
      <c r="O352" s="89" t="s">
        <v>75</v>
      </c>
      <c r="P352" s="89" t="s">
        <v>75</v>
      </c>
      <c r="Q352" s="89" t="s">
        <v>75</v>
      </c>
      <c r="R352" s="89" t="s">
        <v>75</v>
      </c>
      <c r="S352" s="90" t="s">
        <v>75</v>
      </c>
      <c r="T352" s="90" t="s">
        <v>75</v>
      </c>
      <c r="U352" s="91" t="s">
        <v>75</v>
      </c>
      <c r="V352" s="91" t="s">
        <v>75</v>
      </c>
      <c r="W352" s="92" t="s">
        <v>75</v>
      </c>
      <c r="X352" s="92" t="s">
        <v>75</v>
      </c>
    </row>
    <row r="353" spans="14:24" ht="15.75" x14ac:dyDescent="0.25">
      <c r="N353" s="88">
        <v>47238</v>
      </c>
      <c r="O353" s="89" t="s">
        <v>75</v>
      </c>
      <c r="P353" s="89" t="s">
        <v>75</v>
      </c>
      <c r="Q353" s="89" t="s">
        <v>75</v>
      </c>
      <c r="R353" s="89" t="s">
        <v>75</v>
      </c>
      <c r="S353" s="90" t="s">
        <v>75</v>
      </c>
      <c r="T353" s="90" t="s">
        <v>75</v>
      </c>
      <c r="U353" s="91" t="s">
        <v>75</v>
      </c>
      <c r="V353" s="91" t="s">
        <v>75</v>
      </c>
      <c r="W353" s="92" t="s">
        <v>75</v>
      </c>
      <c r="X353" s="92" t="s">
        <v>75</v>
      </c>
    </row>
    <row r="354" spans="14:24" ht="15.75" x14ac:dyDescent="0.25">
      <c r="N354" s="88">
        <v>47269</v>
      </c>
      <c r="O354" s="89" t="s">
        <v>75</v>
      </c>
      <c r="P354" s="89" t="s">
        <v>75</v>
      </c>
      <c r="Q354" s="89" t="s">
        <v>75</v>
      </c>
      <c r="R354" s="89" t="s">
        <v>75</v>
      </c>
      <c r="S354" s="90" t="s">
        <v>75</v>
      </c>
      <c r="T354" s="90" t="s">
        <v>75</v>
      </c>
      <c r="U354" s="91" t="s">
        <v>75</v>
      </c>
      <c r="V354" s="91" t="s">
        <v>75</v>
      </c>
      <c r="W354" s="92" t="s">
        <v>75</v>
      </c>
      <c r="X354" s="92" t="s">
        <v>75</v>
      </c>
    </row>
    <row r="355" spans="14:24" ht="15.75" x14ac:dyDescent="0.25">
      <c r="N355" s="88">
        <v>47299</v>
      </c>
      <c r="O355" s="89" t="s">
        <v>75</v>
      </c>
      <c r="P355" s="89" t="s">
        <v>75</v>
      </c>
      <c r="Q355" s="89" t="s">
        <v>75</v>
      </c>
      <c r="R355" s="89" t="s">
        <v>75</v>
      </c>
      <c r="S355" s="90" t="s">
        <v>75</v>
      </c>
      <c r="T355" s="90" t="s">
        <v>75</v>
      </c>
      <c r="U355" s="91" t="s">
        <v>75</v>
      </c>
      <c r="V355" s="91" t="s">
        <v>75</v>
      </c>
      <c r="W355" s="92" t="s">
        <v>75</v>
      </c>
      <c r="X355" s="92" t="s">
        <v>75</v>
      </c>
    </row>
    <row r="356" spans="14:24" ht="15.75" x14ac:dyDescent="0.25">
      <c r="N356" s="88">
        <v>47330</v>
      </c>
      <c r="O356" s="89" t="s">
        <v>75</v>
      </c>
      <c r="P356" s="89" t="s">
        <v>75</v>
      </c>
      <c r="Q356" s="89" t="s">
        <v>75</v>
      </c>
      <c r="R356" s="89" t="s">
        <v>75</v>
      </c>
      <c r="S356" s="90" t="s">
        <v>75</v>
      </c>
      <c r="T356" s="90" t="s">
        <v>75</v>
      </c>
      <c r="U356" s="91" t="s">
        <v>75</v>
      </c>
      <c r="V356" s="91" t="s">
        <v>75</v>
      </c>
      <c r="W356" s="92" t="s">
        <v>75</v>
      </c>
      <c r="X356" s="92" t="s">
        <v>75</v>
      </c>
    </row>
    <row r="357" spans="14:24" ht="15.75" x14ac:dyDescent="0.25">
      <c r="N357" s="88">
        <v>47361</v>
      </c>
      <c r="O357" s="89" t="s">
        <v>75</v>
      </c>
      <c r="P357" s="89" t="s">
        <v>75</v>
      </c>
      <c r="Q357" s="89" t="s">
        <v>75</v>
      </c>
      <c r="R357" s="89" t="s">
        <v>75</v>
      </c>
      <c r="S357" s="90" t="s">
        <v>75</v>
      </c>
      <c r="T357" s="90" t="s">
        <v>75</v>
      </c>
      <c r="U357" s="91" t="s">
        <v>75</v>
      </c>
      <c r="V357" s="91" t="s">
        <v>75</v>
      </c>
      <c r="W357" s="92" t="s">
        <v>75</v>
      </c>
      <c r="X357" s="92" t="s">
        <v>75</v>
      </c>
    </row>
    <row r="358" spans="14:24" ht="15.75" x14ac:dyDescent="0.25">
      <c r="N358" s="88">
        <v>47391</v>
      </c>
      <c r="O358" s="89" t="s">
        <v>75</v>
      </c>
      <c r="P358" s="89" t="s">
        <v>75</v>
      </c>
      <c r="Q358" s="89" t="s">
        <v>75</v>
      </c>
      <c r="R358" s="89" t="s">
        <v>75</v>
      </c>
      <c r="S358" s="90" t="s">
        <v>75</v>
      </c>
      <c r="T358" s="90" t="s">
        <v>75</v>
      </c>
      <c r="U358" s="91" t="s">
        <v>75</v>
      </c>
      <c r="V358" s="91" t="s">
        <v>75</v>
      </c>
      <c r="W358" s="92" t="s">
        <v>75</v>
      </c>
      <c r="X358" s="92" t="s">
        <v>75</v>
      </c>
    </row>
    <row r="359" spans="14:24" ht="15.75" x14ac:dyDescent="0.25">
      <c r="N359" s="88">
        <v>47422</v>
      </c>
      <c r="O359" s="89" t="s">
        <v>75</v>
      </c>
      <c r="P359" s="89" t="s">
        <v>75</v>
      </c>
      <c r="Q359" s="89" t="s">
        <v>75</v>
      </c>
      <c r="R359" s="89" t="s">
        <v>75</v>
      </c>
      <c r="S359" s="90" t="s">
        <v>75</v>
      </c>
      <c r="T359" s="90" t="s">
        <v>75</v>
      </c>
      <c r="U359" s="91" t="s">
        <v>75</v>
      </c>
      <c r="V359" s="91" t="s">
        <v>75</v>
      </c>
      <c r="W359" s="92" t="s">
        <v>75</v>
      </c>
      <c r="X359" s="92" t="s">
        <v>75</v>
      </c>
    </row>
    <row r="360" spans="14:24" ht="15.75" x14ac:dyDescent="0.25">
      <c r="N360" s="88">
        <v>47452</v>
      </c>
      <c r="O360" s="89" t="s">
        <v>75</v>
      </c>
      <c r="P360" s="89" t="s">
        <v>75</v>
      </c>
      <c r="Q360" s="89" t="s">
        <v>75</v>
      </c>
      <c r="R360" s="89" t="s">
        <v>75</v>
      </c>
      <c r="S360" s="90" t="s">
        <v>75</v>
      </c>
      <c r="T360" s="90" t="s">
        <v>75</v>
      </c>
      <c r="U360" s="91" t="s">
        <v>75</v>
      </c>
      <c r="V360" s="91" t="s">
        <v>75</v>
      </c>
      <c r="W360" s="92" t="s">
        <v>75</v>
      </c>
      <c r="X360" s="92" t="s">
        <v>75</v>
      </c>
    </row>
    <row r="361" spans="14:24" ht="15.75" x14ac:dyDescent="0.25">
      <c r="N361" s="88">
        <v>47483</v>
      </c>
      <c r="O361" s="89" t="s">
        <v>75</v>
      </c>
      <c r="P361" s="89" t="s">
        <v>75</v>
      </c>
      <c r="Q361" s="89" t="s">
        <v>75</v>
      </c>
      <c r="R361" s="89" t="s">
        <v>75</v>
      </c>
      <c r="S361" s="90" t="s">
        <v>75</v>
      </c>
      <c r="T361" s="90" t="s">
        <v>75</v>
      </c>
      <c r="U361" s="91" t="s">
        <v>75</v>
      </c>
      <c r="V361" s="91" t="s">
        <v>75</v>
      </c>
      <c r="W361" s="92" t="s">
        <v>75</v>
      </c>
      <c r="X361" s="92" t="s">
        <v>75</v>
      </c>
    </row>
    <row r="362" spans="14:24" ht="15.75" x14ac:dyDescent="0.25">
      <c r="N362" s="88">
        <v>47514</v>
      </c>
      <c r="O362" s="89" t="s">
        <v>75</v>
      </c>
      <c r="P362" s="89" t="s">
        <v>75</v>
      </c>
      <c r="Q362" s="89" t="s">
        <v>75</v>
      </c>
      <c r="R362" s="89" t="s">
        <v>75</v>
      </c>
      <c r="S362" s="90" t="s">
        <v>75</v>
      </c>
      <c r="T362" s="90" t="s">
        <v>75</v>
      </c>
      <c r="U362" s="91" t="s">
        <v>75</v>
      </c>
      <c r="V362" s="91" t="s">
        <v>75</v>
      </c>
      <c r="W362" s="92" t="s">
        <v>75</v>
      </c>
      <c r="X362" s="92" t="s">
        <v>75</v>
      </c>
    </row>
    <row r="363" spans="14:24" ht="15.75" x14ac:dyDescent="0.25">
      <c r="N363" s="88">
        <v>47542</v>
      </c>
      <c r="O363" s="89" t="s">
        <v>75</v>
      </c>
      <c r="P363" s="89" t="s">
        <v>75</v>
      </c>
      <c r="Q363" s="89" t="s">
        <v>75</v>
      </c>
      <c r="R363" s="89" t="s">
        <v>75</v>
      </c>
      <c r="S363" s="90" t="s">
        <v>75</v>
      </c>
      <c r="T363" s="90" t="s">
        <v>75</v>
      </c>
      <c r="U363" s="91" t="s">
        <v>75</v>
      </c>
      <c r="V363" s="91" t="s">
        <v>75</v>
      </c>
      <c r="W363" s="92" t="s">
        <v>75</v>
      </c>
      <c r="X363" s="92" t="s">
        <v>75</v>
      </c>
    </row>
    <row r="364" spans="14:24" ht="15.75" x14ac:dyDescent="0.25">
      <c r="N364" s="88">
        <v>47573</v>
      </c>
      <c r="O364" s="89" t="s">
        <v>75</v>
      </c>
      <c r="P364" s="89" t="s">
        <v>75</v>
      </c>
      <c r="Q364" s="89" t="s">
        <v>75</v>
      </c>
      <c r="R364" s="89" t="s">
        <v>75</v>
      </c>
      <c r="S364" s="90" t="s">
        <v>75</v>
      </c>
      <c r="T364" s="90" t="s">
        <v>75</v>
      </c>
      <c r="U364" s="91" t="s">
        <v>75</v>
      </c>
      <c r="V364" s="91" t="s">
        <v>75</v>
      </c>
      <c r="W364" s="92" t="s">
        <v>75</v>
      </c>
      <c r="X364" s="92" t="s">
        <v>75</v>
      </c>
    </row>
    <row r="365" spans="14:24" ht="15.75" x14ac:dyDescent="0.25">
      <c r="N365" s="88">
        <v>47603</v>
      </c>
      <c r="O365" s="89" t="s">
        <v>75</v>
      </c>
      <c r="P365" s="89" t="s">
        <v>75</v>
      </c>
      <c r="Q365" s="89" t="s">
        <v>75</v>
      </c>
      <c r="R365" s="89" t="s">
        <v>75</v>
      </c>
      <c r="S365" s="90" t="s">
        <v>75</v>
      </c>
      <c r="T365" s="90" t="s">
        <v>75</v>
      </c>
      <c r="U365" s="91" t="s">
        <v>75</v>
      </c>
      <c r="V365" s="91" t="s">
        <v>75</v>
      </c>
      <c r="W365" s="92" t="s">
        <v>75</v>
      </c>
      <c r="X365" s="92" t="s">
        <v>75</v>
      </c>
    </row>
    <row r="366" spans="14:24" ht="15.75" x14ac:dyDescent="0.25">
      <c r="N366" s="88">
        <v>47634</v>
      </c>
      <c r="O366" s="89" t="s">
        <v>75</v>
      </c>
      <c r="P366" s="89" t="s">
        <v>75</v>
      </c>
      <c r="Q366" s="89" t="s">
        <v>75</v>
      </c>
      <c r="R366" s="89" t="s">
        <v>75</v>
      </c>
      <c r="S366" s="90" t="s">
        <v>75</v>
      </c>
      <c r="T366" s="90" t="s">
        <v>75</v>
      </c>
      <c r="U366" s="91" t="s">
        <v>75</v>
      </c>
      <c r="V366" s="91" t="s">
        <v>75</v>
      </c>
      <c r="W366" s="92" t="s">
        <v>75</v>
      </c>
      <c r="X366" s="92" t="s">
        <v>75</v>
      </c>
    </row>
    <row r="367" spans="14:24" ht="15.75" x14ac:dyDescent="0.25">
      <c r="N367" s="88">
        <v>47664</v>
      </c>
      <c r="O367" s="89" t="s">
        <v>75</v>
      </c>
      <c r="P367" s="89" t="s">
        <v>75</v>
      </c>
      <c r="Q367" s="89" t="s">
        <v>75</v>
      </c>
      <c r="R367" s="89" t="s">
        <v>75</v>
      </c>
      <c r="S367" s="90" t="s">
        <v>75</v>
      </c>
      <c r="T367" s="90" t="s">
        <v>75</v>
      </c>
      <c r="U367" s="91" t="s">
        <v>75</v>
      </c>
      <c r="V367" s="91" t="s">
        <v>75</v>
      </c>
      <c r="W367" s="92" t="s">
        <v>75</v>
      </c>
      <c r="X367" s="92" t="s">
        <v>75</v>
      </c>
    </row>
    <row r="368" spans="14:24" ht="15.75" x14ac:dyDescent="0.25">
      <c r="N368" s="88">
        <v>47695</v>
      </c>
      <c r="O368" s="89" t="s">
        <v>75</v>
      </c>
      <c r="P368" s="89" t="s">
        <v>75</v>
      </c>
      <c r="Q368" s="89" t="s">
        <v>75</v>
      </c>
      <c r="R368" s="89" t="s">
        <v>75</v>
      </c>
      <c r="S368" s="90" t="s">
        <v>75</v>
      </c>
      <c r="T368" s="90" t="s">
        <v>75</v>
      </c>
      <c r="U368" s="91" t="s">
        <v>75</v>
      </c>
      <c r="V368" s="91" t="s">
        <v>75</v>
      </c>
      <c r="W368" s="92" t="s">
        <v>75</v>
      </c>
      <c r="X368" s="92" t="s">
        <v>75</v>
      </c>
    </row>
    <row r="369" spans="14:24" ht="15.75" x14ac:dyDescent="0.25">
      <c r="N369" s="88">
        <v>47726</v>
      </c>
      <c r="O369" s="89" t="s">
        <v>75</v>
      </c>
      <c r="P369" s="89" t="s">
        <v>75</v>
      </c>
      <c r="Q369" s="89" t="s">
        <v>75</v>
      </c>
      <c r="R369" s="89" t="s">
        <v>75</v>
      </c>
      <c r="S369" s="90" t="s">
        <v>75</v>
      </c>
      <c r="T369" s="90" t="s">
        <v>75</v>
      </c>
      <c r="U369" s="91" t="s">
        <v>75</v>
      </c>
      <c r="V369" s="91" t="s">
        <v>75</v>
      </c>
      <c r="W369" s="92" t="s">
        <v>75</v>
      </c>
      <c r="X369" s="92" t="s">
        <v>75</v>
      </c>
    </row>
    <row r="370" spans="14:24" ht="15.75" x14ac:dyDescent="0.25">
      <c r="N370" s="88">
        <v>47756</v>
      </c>
      <c r="O370" s="89" t="s">
        <v>75</v>
      </c>
      <c r="P370" s="89" t="s">
        <v>75</v>
      </c>
      <c r="Q370" s="89" t="s">
        <v>75</v>
      </c>
      <c r="R370" s="89" t="s">
        <v>75</v>
      </c>
      <c r="S370" s="90" t="s">
        <v>75</v>
      </c>
      <c r="T370" s="90" t="s">
        <v>75</v>
      </c>
      <c r="U370" s="91" t="s">
        <v>75</v>
      </c>
      <c r="V370" s="91" t="s">
        <v>75</v>
      </c>
      <c r="W370" s="92" t="s">
        <v>75</v>
      </c>
      <c r="X370" s="92" t="s">
        <v>75</v>
      </c>
    </row>
    <row r="371" spans="14:24" ht="15.75" x14ac:dyDescent="0.25">
      <c r="N371" s="88">
        <v>47787</v>
      </c>
      <c r="O371" s="89" t="s">
        <v>75</v>
      </c>
      <c r="P371" s="89" t="s">
        <v>75</v>
      </c>
      <c r="Q371" s="89" t="s">
        <v>75</v>
      </c>
      <c r="R371" s="89" t="s">
        <v>75</v>
      </c>
      <c r="S371" s="90" t="s">
        <v>75</v>
      </c>
      <c r="T371" s="90" t="s">
        <v>75</v>
      </c>
      <c r="U371" s="91" t="s">
        <v>75</v>
      </c>
      <c r="V371" s="91" t="s">
        <v>75</v>
      </c>
      <c r="W371" s="92" t="s">
        <v>75</v>
      </c>
      <c r="X371" s="92" t="s">
        <v>75</v>
      </c>
    </row>
    <row r="372" spans="14:24" ht="15.75" x14ac:dyDescent="0.25">
      <c r="N372" s="88">
        <v>47817</v>
      </c>
      <c r="O372" s="89" t="s">
        <v>75</v>
      </c>
      <c r="P372" s="89" t="s">
        <v>75</v>
      </c>
      <c r="Q372" s="89" t="s">
        <v>75</v>
      </c>
      <c r="R372" s="89" t="s">
        <v>75</v>
      </c>
      <c r="S372" s="90" t="s">
        <v>75</v>
      </c>
      <c r="T372" s="90" t="s">
        <v>75</v>
      </c>
      <c r="U372" s="91" t="s">
        <v>75</v>
      </c>
      <c r="V372" s="91" t="s">
        <v>75</v>
      </c>
      <c r="W372" s="92" t="s">
        <v>75</v>
      </c>
      <c r="X372" s="92" t="s">
        <v>75</v>
      </c>
    </row>
    <row r="373" spans="14:24" ht="15.75" x14ac:dyDescent="0.25">
      <c r="N373" s="88">
        <v>47848</v>
      </c>
      <c r="O373" s="89" t="s">
        <v>75</v>
      </c>
      <c r="P373" s="89" t="s">
        <v>75</v>
      </c>
      <c r="Q373" s="89" t="s">
        <v>75</v>
      </c>
      <c r="R373" s="89" t="s">
        <v>75</v>
      </c>
      <c r="S373" s="90" t="s">
        <v>75</v>
      </c>
      <c r="T373" s="90" t="s">
        <v>75</v>
      </c>
      <c r="U373" s="91" t="s">
        <v>75</v>
      </c>
      <c r="V373" s="91" t="s">
        <v>75</v>
      </c>
      <c r="W373" s="92" t="s">
        <v>75</v>
      </c>
      <c r="X373" s="92" t="s">
        <v>75</v>
      </c>
    </row>
    <row r="374" spans="14:24" ht="15.75" x14ac:dyDescent="0.25">
      <c r="N374" s="88">
        <v>47879</v>
      </c>
      <c r="O374" s="89" t="s">
        <v>75</v>
      </c>
      <c r="P374" s="89" t="s">
        <v>75</v>
      </c>
      <c r="Q374" s="89" t="s">
        <v>75</v>
      </c>
      <c r="R374" s="89" t="s">
        <v>75</v>
      </c>
      <c r="S374" s="90" t="s">
        <v>75</v>
      </c>
      <c r="T374" s="90" t="s">
        <v>75</v>
      </c>
      <c r="U374" s="91" t="s">
        <v>75</v>
      </c>
      <c r="V374" s="91" t="s">
        <v>75</v>
      </c>
      <c r="W374" s="92" t="s">
        <v>75</v>
      </c>
      <c r="X374" s="92" t="s">
        <v>75</v>
      </c>
    </row>
    <row r="375" spans="14:24" ht="15.75" x14ac:dyDescent="0.25">
      <c r="N375" s="88">
        <v>47907</v>
      </c>
      <c r="O375" s="89" t="s">
        <v>75</v>
      </c>
      <c r="P375" s="89" t="s">
        <v>75</v>
      </c>
      <c r="Q375" s="89" t="s">
        <v>75</v>
      </c>
      <c r="R375" s="89" t="s">
        <v>75</v>
      </c>
      <c r="S375" s="90" t="s">
        <v>75</v>
      </c>
      <c r="T375" s="90" t="s">
        <v>75</v>
      </c>
      <c r="U375" s="91" t="s">
        <v>75</v>
      </c>
      <c r="V375" s="91" t="s">
        <v>75</v>
      </c>
      <c r="W375" s="92" t="s">
        <v>75</v>
      </c>
      <c r="X375" s="92" t="s">
        <v>75</v>
      </c>
    </row>
    <row r="376" spans="14:24" ht="15.75" x14ac:dyDescent="0.25">
      <c r="N376" s="88">
        <v>47938</v>
      </c>
      <c r="O376" s="89" t="s">
        <v>75</v>
      </c>
      <c r="P376" s="89" t="s">
        <v>75</v>
      </c>
      <c r="Q376" s="89" t="s">
        <v>75</v>
      </c>
      <c r="R376" s="89" t="s">
        <v>75</v>
      </c>
      <c r="S376" s="90" t="s">
        <v>75</v>
      </c>
      <c r="T376" s="90" t="s">
        <v>75</v>
      </c>
      <c r="U376" s="91" t="s">
        <v>75</v>
      </c>
      <c r="V376" s="91" t="s">
        <v>75</v>
      </c>
      <c r="W376" s="92" t="s">
        <v>75</v>
      </c>
      <c r="X376" s="92" t="s">
        <v>75</v>
      </c>
    </row>
    <row r="377" spans="14:24" ht="15.75" x14ac:dyDescent="0.25">
      <c r="N377" s="88">
        <v>47968</v>
      </c>
      <c r="O377" s="89" t="s">
        <v>75</v>
      </c>
      <c r="P377" s="89" t="s">
        <v>75</v>
      </c>
      <c r="Q377" s="89" t="s">
        <v>75</v>
      </c>
      <c r="R377" s="89" t="s">
        <v>75</v>
      </c>
      <c r="S377" s="90" t="s">
        <v>75</v>
      </c>
      <c r="T377" s="90" t="s">
        <v>75</v>
      </c>
      <c r="U377" s="91" t="s">
        <v>75</v>
      </c>
      <c r="V377" s="91" t="s">
        <v>75</v>
      </c>
      <c r="W377" s="92" t="s">
        <v>75</v>
      </c>
      <c r="X377" s="92" t="s">
        <v>75</v>
      </c>
    </row>
    <row r="378" spans="14:24" ht="15.75" x14ac:dyDescent="0.25">
      <c r="N378" s="88">
        <v>47999</v>
      </c>
      <c r="O378" s="89" t="s">
        <v>75</v>
      </c>
      <c r="P378" s="89" t="s">
        <v>75</v>
      </c>
      <c r="Q378" s="89" t="s">
        <v>75</v>
      </c>
      <c r="R378" s="89" t="s">
        <v>75</v>
      </c>
      <c r="S378" s="90" t="s">
        <v>75</v>
      </c>
      <c r="T378" s="90" t="s">
        <v>75</v>
      </c>
      <c r="U378" s="91" t="s">
        <v>75</v>
      </c>
      <c r="V378" s="91" t="s">
        <v>75</v>
      </c>
      <c r="W378" s="92" t="s">
        <v>75</v>
      </c>
      <c r="X378" s="92" t="s">
        <v>75</v>
      </c>
    </row>
    <row r="379" spans="14:24" ht="15.75" x14ac:dyDescent="0.25">
      <c r="N379" s="88">
        <v>48029</v>
      </c>
      <c r="O379" s="89" t="s">
        <v>75</v>
      </c>
      <c r="P379" s="89" t="s">
        <v>75</v>
      </c>
      <c r="Q379" s="89" t="s">
        <v>75</v>
      </c>
      <c r="R379" s="89" t="s">
        <v>75</v>
      </c>
      <c r="S379" s="90" t="s">
        <v>75</v>
      </c>
      <c r="T379" s="90" t="s">
        <v>75</v>
      </c>
      <c r="U379" s="91" t="s">
        <v>75</v>
      </c>
      <c r="V379" s="91" t="s">
        <v>75</v>
      </c>
      <c r="W379" s="92" t="s">
        <v>75</v>
      </c>
      <c r="X379" s="92" t="s">
        <v>75</v>
      </c>
    </row>
    <row r="380" spans="14:24" ht="15.75" x14ac:dyDescent="0.25">
      <c r="N380" s="88">
        <v>48060</v>
      </c>
      <c r="O380" s="89" t="s">
        <v>75</v>
      </c>
      <c r="P380" s="89" t="s">
        <v>75</v>
      </c>
      <c r="Q380" s="89" t="s">
        <v>75</v>
      </c>
      <c r="R380" s="89" t="s">
        <v>75</v>
      </c>
      <c r="S380" s="90" t="s">
        <v>75</v>
      </c>
      <c r="T380" s="90" t="s">
        <v>75</v>
      </c>
      <c r="U380" s="91" t="s">
        <v>75</v>
      </c>
      <c r="V380" s="91" t="s">
        <v>75</v>
      </c>
      <c r="W380" s="92" t="s">
        <v>75</v>
      </c>
      <c r="X380" s="92" t="s">
        <v>75</v>
      </c>
    </row>
    <row r="381" spans="14:24" ht="15.75" x14ac:dyDescent="0.25">
      <c r="N381" s="88">
        <v>48091</v>
      </c>
      <c r="O381" s="89" t="s">
        <v>75</v>
      </c>
      <c r="P381" s="89" t="s">
        <v>75</v>
      </c>
      <c r="Q381" s="89" t="s">
        <v>75</v>
      </c>
      <c r="R381" s="89" t="s">
        <v>75</v>
      </c>
      <c r="S381" s="90" t="s">
        <v>75</v>
      </c>
      <c r="T381" s="90" t="s">
        <v>75</v>
      </c>
      <c r="U381" s="91" t="s">
        <v>75</v>
      </c>
      <c r="V381" s="91" t="s">
        <v>75</v>
      </c>
      <c r="W381" s="92" t="s">
        <v>75</v>
      </c>
      <c r="X381" s="92" t="s">
        <v>75</v>
      </c>
    </row>
    <row r="382" spans="14:24" ht="15.75" x14ac:dyDescent="0.25">
      <c r="N382" s="88">
        <v>48121</v>
      </c>
      <c r="O382" s="89" t="s">
        <v>75</v>
      </c>
      <c r="P382" s="89" t="s">
        <v>75</v>
      </c>
      <c r="Q382" s="89" t="s">
        <v>75</v>
      </c>
      <c r="R382" s="89" t="s">
        <v>75</v>
      </c>
      <c r="S382" s="90" t="s">
        <v>75</v>
      </c>
      <c r="T382" s="90" t="s">
        <v>75</v>
      </c>
      <c r="U382" s="91" t="s">
        <v>75</v>
      </c>
      <c r="V382" s="91" t="s">
        <v>75</v>
      </c>
      <c r="W382" s="92" t="s">
        <v>75</v>
      </c>
      <c r="X382" s="92" t="s">
        <v>75</v>
      </c>
    </row>
    <row r="383" spans="14:24" ht="15.75" x14ac:dyDescent="0.25">
      <c r="N383" s="88">
        <v>48152</v>
      </c>
      <c r="O383" s="89" t="s">
        <v>75</v>
      </c>
      <c r="P383" s="89" t="s">
        <v>75</v>
      </c>
      <c r="Q383" s="89" t="s">
        <v>75</v>
      </c>
      <c r="R383" s="89" t="s">
        <v>75</v>
      </c>
      <c r="S383" s="90" t="s">
        <v>75</v>
      </c>
      <c r="T383" s="90" t="s">
        <v>75</v>
      </c>
      <c r="U383" s="91" t="s">
        <v>75</v>
      </c>
      <c r="V383" s="91" t="s">
        <v>75</v>
      </c>
      <c r="W383" s="92" t="s">
        <v>75</v>
      </c>
      <c r="X383" s="92" t="s">
        <v>75</v>
      </c>
    </row>
    <row r="384" spans="14:24" ht="15.75" x14ac:dyDescent="0.25">
      <c r="N384" s="88">
        <v>48182</v>
      </c>
      <c r="O384" s="89" t="s">
        <v>75</v>
      </c>
      <c r="P384" s="89" t="s">
        <v>75</v>
      </c>
      <c r="Q384" s="89" t="s">
        <v>75</v>
      </c>
      <c r="R384" s="89" t="s">
        <v>75</v>
      </c>
      <c r="S384" s="90" t="s">
        <v>75</v>
      </c>
      <c r="T384" s="90" t="s">
        <v>75</v>
      </c>
      <c r="U384" s="91" t="s">
        <v>75</v>
      </c>
      <c r="V384" s="91" t="s">
        <v>75</v>
      </c>
      <c r="W384" s="92" t="s">
        <v>75</v>
      </c>
      <c r="X384" s="92" t="s">
        <v>75</v>
      </c>
    </row>
    <row r="385" spans="14:24" ht="15.75" x14ac:dyDescent="0.25">
      <c r="N385" s="88">
        <v>48213</v>
      </c>
      <c r="O385" s="89" t="s">
        <v>75</v>
      </c>
      <c r="P385" s="89" t="s">
        <v>75</v>
      </c>
      <c r="Q385" s="89" t="s">
        <v>75</v>
      </c>
      <c r="R385" s="89" t="s">
        <v>75</v>
      </c>
      <c r="S385" s="90" t="s">
        <v>75</v>
      </c>
      <c r="T385" s="90" t="s">
        <v>75</v>
      </c>
      <c r="U385" s="91" t="s">
        <v>75</v>
      </c>
      <c r="V385" s="91" t="s">
        <v>75</v>
      </c>
      <c r="W385" s="92" t="s">
        <v>75</v>
      </c>
      <c r="X385" s="92" t="s">
        <v>75</v>
      </c>
    </row>
    <row r="386" spans="14:24" ht="15.75" x14ac:dyDescent="0.25">
      <c r="N386" s="88">
        <v>48244</v>
      </c>
      <c r="O386" s="89" t="s">
        <v>75</v>
      </c>
      <c r="P386" s="89" t="s">
        <v>75</v>
      </c>
      <c r="Q386" s="89" t="s">
        <v>75</v>
      </c>
      <c r="R386" s="89" t="s">
        <v>75</v>
      </c>
      <c r="S386" s="90" t="s">
        <v>75</v>
      </c>
      <c r="T386" s="90" t="s">
        <v>75</v>
      </c>
      <c r="U386" s="91" t="s">
        <v>75</v>
      </c>
      <c r="V386" s="91" t="s">
        <v>75</v>
      </c>
      <c r="W386" s="92" t="s">
        <v>75</v>
      </c>
      <c r="X386" s="92" t="s">
        <v>75</v>
      </c>
    </row>
    <row r="387" spans="14:24" ht="15.75" x14ac:dyDescent="0.25">
      <c r="N387" s="88">
        <v>48273</v>
      </c>
      <c r="O387" s="89" t="s">
        <v>75</v>
      </c>
      <c r="P387" s="89" t="s">
        <v>75</v>
      </c>
      <c r="Q387" s="89" t="s">
        <v>75</v>
      </c>
      <c r="R387" s="89" t="s">
        <v>75</v>
      </c>
      <c r="S387" s="90" t="s">
        <v>75</v>
      </c>
      <c r="T387" s="90" t="s">
        <v>75</v>
      </c>
      <c r="U387" s="91" t="s">
        <v>75</v>
      </c>
      <c r="V387" s="91" t="s">
        <v>75</v>
      </c>
      <c r="W387" s="92" t="s">
        <v>75</v>
      </c>
      <c r="X387" s="92" t="s">
        <v>75</v>
      </c>
    </row>
    <row r="388" spans="14:24" ht="15.75" x14ac:dyDescent="0.25">
      <c r="N388" s="88">
        <v>48304</v>
      </c>
      <c r="O388" s="89" t="s">
        <v>75</v>
      </c>
      <c r="P388" s="89" t="s">
        <v>75</v>
      </c>
      <c r="Q388" s="89" t="s">
        <v>75</v>
      </c>
      <c r="R388" s="89" t="s">
        <v>75</v>
      </c>
      <c r="S388" s="90" t="s">
        <v>75</v>
      </c>
      <c r="T388" s="90" t="s">
        <v>75</v>
      </c>
      <c r="U388" s="91" t="s">
        <v>75</v>
      </c>
      <c r="V388" s="91" t="s">
        <v>75</v>
      </c>
      <c r="W388" s="92" t="s">
        <v>75</v>
      </c>
      <c r="X388" s="92" t="s">
        <v>75</v>
      </c>
    </row>
    <row r="389" spans="14:24" ht="15.75" x14ac:dyDescent="0.25">
      <c r="N389" s="88">
        <v>48334</v>
      </c>
      <c r="O389" s="89" t="s">
        <v>75</v>
      </c>
      <c r="P389" s="89" t="s">
        <v>75</v>
      </c>
      <c r="Q389" s="89" t="s">
        <v>75</v>
      </c>
      <c r="R389" s="89" t="s">
        <v>75</v>
      </c>
      <c r="S389" s="90" t="s">
        <v>75</v>
      </c>
      <c r="T389" s="90" t="s">
        <v>75</v>
      </c>
      <c r="U389" s="91" t="s">
        <v>75</v>
      </c>
      <c r="V389" s="91" t="s">
        <v>75</v>
      </c>
      <c r="W389" s="92" t="s">
        <v>75</v>
      </c>
      <c r="X389" s="92" t="s">
        <v>75</v>
      </c>
    </row>
    <row r="390" spans="14:24" ht="15.75" x14ac:dyDescent="0.25">
      <c r="N390" s="88">
        <v>48365</v>
      </c>
      <c r="O390" s="89" t="s">
        <v>75</v>
      </c>
      <c r="P390" s="89" t="s">
        <v>75</v>
      </c>
      <c r="Q390" s="89" t="s">
        <v>75</v>
      </c>
      <c r="R390" s="89" t="s">
        <v>75</v>
      </c>
      <c r="S390" s="90" t="s">
        <v>75</v>
      </c>
      <c r="T390" s="90" t="s">
        <v>75</v>
      </c>
      <c r="U390" s="91" t="s">
        <v>75</v>
      </c>
      <c r="V390" s="91" t="s">
        <v>75</v>
      </c>
      <c r="W390" s="92" t="s">
        <v>75</v>
      </c>
      <c r="X390" s="92" t="s">
        <v>75</v>
      </c>
    </row>
    <row r="391" spans="14:24" ht="15.75" x14ac:dyDescent="0.25">
      <c r="N391" s="88">
        <v>48395</v>
      </c>
      <c r="O391" s="89" t="s">
        <v>75</v>
      </c>
      <c r="P391" s="89" t="s">
        <v>75</v>
      </c>
      <c r="Q391" s="89" t="s">
        <v>75</v>
      </c>
      <c r="R391" s="89" t="s">
        <v>75</v>
      </c>
      <c r="S391" s="90" t="s">
        <v>75</v>
      </c>
      <c r="T391" s="90" t="s">
        <v>75</v>
      </c>
      <c r="U391" s="91" t="s">
        <v>75</v>
      </c>
      <c r="V391" s="91" t="s">
        <v>75</v>
      </c>
      <c r="W391" s="92" t="s">
        <v>75</v>
      </c>
      <c r="X391" s="92" t="s">
        <v>75</v>
      </c>
    </row>
    <row r="392" spans="14:24" ht="15.75" x14ac:dyDescent="0.25">
      <c r="N392" s="88">
        <v>48426</v>
      </c>
      <c r="O392" s="89" t="s">
        <v>75</v>
      </c>
      <c r="P392" s="89" t="s">
        <v>75</v>
      </c>
      <c r="Q392" s="89" t="s">
        <v>75</v>
      </c>
      <c r="R392" s="89" t="s">
        <v>75</v>
      </c>
      <c r="S392" s="90" t="s">
        <v>75</v>
      </c>
      <c r="T392" s="90" t="s">
        <v>75</v>
      </c>
      <c r="U392" s="91" t="s">
        <v>75</v>
      </c>
      <c r="V392" s="91" t="s">
        <v>75</v>
      </c>
      <c r="W392" s="92" t="s">
        <v>75</v>
      </c>
      <c r="X392" s="92" t="s">
        <v>75</v>
      </c>
    </row>
    <row r="393" spans="14:24" ht="15.75" x14ac:dyDescent="0.25">
      <c r="N393" s="88">
        <v>48457</v>
      </c>
      <c r="O393" s="89" t="s">
        <v>75</v>
      </c>
      <c r="P393" s="89" t="s">
        <v>75</v>
      </c>
      <c r="Q393" s="89" t="s">
        <v>75</v>
      </c>
      <c r="R393" s="89" t="s">
        <v>75</v>
      </c>
      <c r="S393" s="90" t="s">
        <v>75</v>
      </c>
      <c r="T393" s="90" t="s">
        <v>75</v>
      </c>
      <c r="U393" s="91" t="s">
        <v>75</v>
      </c>
      <c r="V393" s="91" t="s">
        <v>75</v>
      </c>
      <c r="W393" s="92" t="s">
        <v>75</v>
      </c>
      <c r="X393" s="92" t="s">
        <v>75</v>
      </c>
    </row>
    <row r="394" spans="14:24" ht="15.75" x14ac:dyDescent="0.25">
      <c r="N394" s="88">
        <v>48487</v>
      </c>
      <c r="O394" s="89" t="s">
        <v>75</v>
      </c>
      <c r="P394" s="89" t="s">
        <v>75</v>
      </c>
      <c r="Q394" s="89" t="s">
        <v>75</v>
      </c>
      <c r="R394" s="89" t="s">
        <v>75</v>
      </c>
      <c r="S394" s="90" t="s">
        <v>75</v>
      </c>
      <c r="T394" s="90" t="s">
        <v>75</v>
      </c>
      <c r="U394" s="91" t="s">
        <v>75</v>
      </c>
      <c r="V394" s="91" t="s">
        <v>75</v>
      </c>
      <c r="W394" s="92" t="s">
        <v>75</v>
      </c>
      <c r="X394" s="92" t="s">
        <v>75</v>
      </c>
    </row>
    <row r="395" spans="14:24" ht="15.75" x14ac:dyDescent="0.25">
      <c r="N395" s="88">
        <v>48518</v>
      </c>
      <c r="O395" s="89" t="s">
        <v>75</v>
      </c>
      <c r="P395" s="89" t="s">
        <v>75</v>
      </c>
      <c r="Q395" s="89" t="s">
        <v>75</v>
      </c>
      <c r="R395" s="89" t="s">
        <v>75</v>
      </c>
      <c r="S395" s="90" t="s">
        <v>75</v>
      </c>
      <c r="T395" s="90" t="s">
        <v>75</v>
      </c>
      <c r="U395" s="91" t="s">
        <v>75</v>
      </c>
      <c r="V395" s="91" t="s">
        <v>75</v>
      </c>
      <c r="W395" s="92" t="s">
        <v>75</v>
      </c>
      <c r="X395" s="92" t="s">
        <v>75</v>
      </c>
    </row>
    <row r="396" spans="14:24" ht="15.75" x14ac:dyDescent="0.25">
      <c r="N396" s="88">
        <v>48548</v>
      </c>
      <c r="O396" s="89" t="s">
        <v>75</v>
      </c>
      <c r="P396" s="89" t="s">
        <v>75</v>
      </c>
      <c r="Q396" s="89" t="s">
        <v>75</v>
      </c>
      <c r="R396" s="89" t="s">
        <v>75</v>
      </c>
      <c r="S396" s="90" t="s">
        <v>75</v>
      </c>
      <c r="T396" s="90" t="s">
        <v>75</v>
      </c>
      <c r="U396" s="91" t="s">
        <v>75</v>
      </c>
      <c r="V396" s="91" t="s">
        <v>75</v>
      </c>
      <c r="W396" s="92" t="s">
        <v>75</v>
      </c>
      <c r="X396" s="92" t="s">
        <v>75</v>
      </c>
    </row>
    <row r="397" spans="14:24" ht="15.75" x14ac:dyDescent="0.25">
      <c r="N397" s="88">
        <v>48579</v>
      </c>
      <c r="O397" s="89" t="s">
        <v>75</v>
      </c>
      <c r="P397" s="89" t="s">
        <v>75</v>
      </c>
      <c r="Q397" s="89" t="s">
        <v>75</v>
      </c>
      <c r="R397" s="89" t="s">
        <v>75</v>
      </c>
      <c r="S397" s="90" t="s">
        <v>75</v>
      </c>
      <c r="T397" s="90" t="s">
        <v>75</v>
      </c>
      <c r="U397" s="91" t="s">
        <v>75</v>
      </c>
      <c r="V397" s="91" t="s">
        <v>75</v>
      </c>
      <c r="W397" s="92" t="s">
        <v>75</v>
      </c>
      <c r="X397" s="92" t="s">
        <v>75</v>
      </c>
    </row>
    <row r="398" spans="14:24" ht="15.75" x14ac:dyDescent="0.25">
      <c r="N398" s="88">
        <v>48610</v>
      </c>
      <c r="O398" s="89" t="s">
        <v>75</v>
      </c>
      <c r="P398" s="89" t="s">
        <v>75</v>
      </c>
      <c r="Q398" s="89" t="s">
        <v>75</v>
      </c>
      <c r="R398" s="89" t="s">
        <v>75</v>
      </c>
      <c r="S398" s="90" t="s">
        <v>75</v>
      </c>
      <c r="T398" s="90" t="s">
        <v>75</v>
      </c>
      <c r="U398" s="91" t="s">
        <v>75</v>
      </c>
      <c r="V398" s="91" t="s">
        <v>75</v>
      </c>
      <c r="W398" s="92" t="s">
        <v>75</v>
      </c>
      <c r="X398" s="92" t="s">
        <v>75</v>
      </c>
    </row>
    <row r="399" spans="14:24" ht="15.75" x14ac:dyDescent="0.25">
      <c r="N399" s="88">
        <v>48638</v>
      </c>
      <c r="O399" s="89" t="s">
        <v>75</v>
      </c>
      <c r="P399" s="89" t="s">
        <v>75</v>
      </c>
      <c r="Q399" s="89" t="s">
        <v>75</v>
      </c>
      <c r="R399" s="89" t="s">
        <v>75</v>
      </c>
      <c r="S399" s="90" t="s">
        <v>75</v>
      </c>
      <c r="T399" s="90" t="s">
        <v>75</v>
      </c>
      <c r="U399" s="91" t="s">
        <v>75</v>
      </c>
      <c r="V399" s="91" t="s">
        <v>75</v>
      </c>
      <c r="W399" s="92" t="s">
        <v>75</v>
      </c>
      <c r="X399" s="92" t="s">
        <v>75</v>
      </c>
    </row>
    <row r="400" spans="14:24" ht="15.75" x14ac:dyDescent="0.25">
      <c r="N400" s="88">
        <v>48669</v>
      </c>
      <c r="O400" s="89" t="s">
        <v>75</v>
      </c>
      <c r="P400" s="89" t="s">
        <v>75</v>
      </c>
      <c r="Q400" s="89" t="s">
        <v>75</v>
      </c>
      <c r="R400" s="89" t="s">
        <v>75</v>
      </c>
      <c r="S400" s="90" t="s">
        <v>75</v>
      </c>
      <c r="T400" s="90" t="s">
        <v>75</v>
      </c>
      <c r="U400" s="91" t="s">
        <v>75</v>
      </c>
      <c r="V400" s="91" t="s">
        <v>75</v>
      </c>
      <c r="W400" s="92" t="s">
        <v>75</v>
      </c>
      <c r="X400" s="92" t="s">
        <v>75</v>
      </c>
    </row>
    <row r="401" spans="14:24" ht="15.75" x14ac:dyDescent="0.25">
      <c r="N401" s="88">
        <v>48699</v>
      </c>
      <c r="O401" s="89" t="s">
        <v>75</v>
      </c>
      <c r="P401" s="89" t="s">
        <v>75</v>
      </c>
      <c r="Q401" s="89" t="s">
        <v>75</v>
      </c>
      <c r="R401" s="89" t="s">
        <v>75</v>
      </c>
      <c r="S401" s="90" t="s">
        <v>75</v>
      </c>
      <c r="T401" s="90" t="s">
        <v>75</v>
      </c>
      <c r="U401" s="91" t="s">
        <v>75</v>
      </c>
      <c r="V401" s="91" t="s">
        <v>75</v>
      </c>
      <c r="W401" s="92" t="s">
        <v>75</v>
      </c>
      <c r="X401" s="92" t="s">
        <v>75</v>
      </c>
    </row>
    <row r="402" spans="14:24" ht="15.75" x14ac:dyDescent="0.25">
      <c r="N402" s="88">
        <v>48730</v>
      </c>
      <c r="O402" s="89" t="s">
        <v>75</v>
      </c>
      <c r="P402" s="89" t="s">
        <v>75</v>
      </c>
      <c r="Q402" s="89" t="s">
        <v>75</v>
      </c>
      <c r="R402" s="89" t="s">
        <v>75</v>
      </c>
      <c r="S402" s="90" t="s">
        <v>75</v>
      </c>
      <c r="T402" s="90" t="s">
        <v>75</v>
      </c>
      <c r="U402" s="91" t="s">
        <v>75</v>
      </c>
      <c r="V402" s="91" t="s">
        <v>75</v>
      </c>
      <c r="W402" s="92" t="s">
        <v>75</v>
      </c>
      <c r="X402" s="92" t="s">
        <v>75</v>
      </c>
    </row>
    <row r="403" spans="14:24" ht="15.75" x14ac:dyDescent="0.25">
      <c r="N403" s="88">
        <v>48760</v>
      </c>
      <c r="O403" s="89" t="s">
        <v>75</v>
      </c>
      <c r="P403" s="89" t="s">
        <v>75</v>
      </c>
      <c r="Q403" s="89" t="s">
        <v>75</v>
      </c>
      <c r="R403" s="89" t="s">
        <v>75</v>
      </c>
      <c r="S403" s="90" t="s">
        <v>75</v>
      </c>
      <c r="T403" s="90" t="s">
        <v>75</v>
      </c>
      <c r="U403" s="91" t="s">
        <v>75</v>
      </c>
      <c r="V403" s="91" t="s">
        <v>75</v>
      </c>
      <c r="W403" s="92" t="s">
        <v>75</v>
      </c>
      <c r="X403" s="92" t="s">
        <v>75</v>
      </c>
    </row>
    <row r="404" spans="14:24" ht="15.75" x14ac:dyDescent="0.25">
      <c r="N404" s="88">
        <v>48791</v>
      </c>
      <c r="O404" s="89" t="s">
        <v>75</v>
      </c>
      <c r="P404" s="89" t="s">
        <v>75</v>
      </c>
      <c r="Q404" s="89" t="s">
        <v>75</v>
      </c>
      <c r="R404" s="89" t="s">
        <v>75</v>
      </c>
      <c r="S404" s="90" t="s">
        <v>75</v>
      </c>
      <c r="T404" s="90" t="s">
        <v>75</v>
      </c>
      <c r="U404" s="91" t="s">
        <v>75</v>
      </c>
      <c r="V404" s="91" t="s">
        <v>75</v>
      </c>
      <c r="W404" s="92" t="s">
        <v>75</v>
      </c>
      <c r="X404" s="92" t="s">
        <v>75</v>
      </c>
    </row>
    <row r="405" spans="14:24" ht="15.75" x14ac:dyDescent="0.25">
      <c r="N405" s="88">
        <v>48822</v>
      </c>
      <c r="O405" s="89" t="s">
        <v>75</v>
      </c>
      <c r="P405" s="89" t="s">
        <v>75</v>
      </c>
      <c r="Q405" s="89" t="s">
        <v>75</v>
      </c>
      <c r="R405" s="89" t="s">
        <v>75</v>
      </c>
      <c r="S405" s="90" t="s">
        <v>75</v>
      </c>
      <c r="T405" s="90" t="s">
        <v>75</v>
      </c>
      <c r="U405" s="91" t="s">
        <v>75</v>
      </c>
      <c r="V405" s="91" t="s">
        <v>75</v>
      </c>
      <c r="W405" s="92" t="s">
        <v>75</v>
      </c>
      <c r="X405" s="92" t="s">
        <v>75</v>
      </c>
    </row>
    <row r="406" spans="14:24" ht="15.75" x14ac:dyDescent="0.25">
      <c r="N406" s="88">
        <v>48852</v>
      </c>
      <c r="O406" s="89" t="s">
        <v>75</v>
      </c>
      <c r="P406" s="89" t="s">
        <v>75</v>
      </c>
      <c r="Q406" s="89" t="s">
        <v>75</v>
      </c>
      <c r="R406" s="89" t="s">
        <v>75</v>
      </c>
      <c r="S406" s="90" t="s">
        <v>75</v>
      </c>
      <c r="T406" s="90" t="s">
        <v>75</v>
      </c>
      <c r="U406" s="91" t="s">
        <v>75</v>
      </c>
      <c r="V406" s="91" t="s">
        <v>75</v>
      </c>
      <c r="W406" s="92" t="s">
        <v>75</v>
      </c>
      <c r="X406" s="92" t="s">
        <v>75</v>
      </c>
    </row>
    <row r="407" spans="14:24" ht="15.75" x14ac:dyDescent="0.25">
      <c r="N407" s="88">
        <v>48883</v>
      </c>
      <c r="O407" s="89" t="s">
        <v>75</v>
      </c>
      <c r="P407" s="89" t="s">
        <v>75</v>
      </c>
      <c r="Q407" s="89" t="s">
        <v>75</v>
      </c>
      <c r="R407" s="89" t="s">
        <v>75</v>
      </c>
      <c r="S407" s="90" t="s">
        <v>75</v>
      </c>
      <c r="T407" s="90" t="s">
        <v>75</v>
      </c>
      <c r="U407" s="91" t="s">
        <v>75</v>
      </c>
      <c r="V407" s="91" t="s">
        <v>75</v>
      </c>
      <c r="W407" s="92" t="s">
        <v>75</v>
      </c>
      <c r="X407" s="92" t="s">
        <v>75</v>
      </c>
    </row>
    <row r="408" spans="14:24" ht="15.75" x14ac:dyDescent="0.25">
      <c r="N408" s="88">
        <v>48913</v>
      </c>
      <c r="O408" s="89" t="s">
        <v>75</v>
      </c>
      <c r="P408" s="89" t="s">
        <v>75</v>
      </c>
      <c r="Q408" s="89" t="s">
        <v>75</v>
      </c>
      <c r="R408" s="89" t="s">
        <v>75</v>
      </c>
      <c r="S408" s="90" t="s">
        <v>75</v>
      </c>
      <c r="T408" s="90" t="s">
        <v>75</v>
      </c>
      <c r="U408" s="91" t="s">
        <v>75</v>
      </c>
      <c r="V408" s="91" t="s">
        <v>75</v>
      </c>
      <c r="W408" s="92" t="s">
        <v>75</v>
      </c>
      <c r="X408" s="92" t="s">
        <v>75</v>
      </c>
    </row>
    <row r="409" spans="14:24" ht="15.75" x14ac:dyDescent="0.25">
      <c r="N409" s="88">
        <v>48944</v>
      </c>
      <c r="O409" s="89" t="s">
        <v>75</v>
      </c>
      <c r="P409" s="89" t="s">
        <v>75</v>
      </c>
      <c r="Q409" s="89" t="s">
        <v>75</v>
      </c>
      <c r="R409" s="89" t="s">
        <v>75</v>
      </c>
      <c r="S409" s="90" t="s">
        <v>75</v>
      </c>
      <c r="T409" s="90" t="s">
        <v>75</v>
      </c>
      <c r="U409" s="91" t="s">
        <v>75</v>
      </c>
      <c r="V409" s="91" t="s">
        <v>75</v>
      </c>
      <c r="W409" s="92" t="s">
        <v>75</v>
      </c>
      <c r="X409" s="92" t="s">
        <v>75</v>
      </c>
    </row>
    <row r="410" spans="14:24" ht="15.75" x14ac:dyDescent="0.25">
      <c r="N410" s="88">
        <v>48975</v>
      </c>
      <c r="O410" s="89" t="s">
        <v>75</v>
      </c>
      <c r="P410" s="89" t="s">
        <v>75</v>
      </c>
      <c r="Q410" s="89" t="s">
        <v>75</v>
      </c>
      <c r="R410" s="89" t="s">
        <v>75</v>
      </c>
      <c r="S410" s="90" t="s">
        <v>75</v>
      </c>
      <c r="T410" s="90" t="s">
        <v>75</v>
      </c>
      <c r="U410" s="91" t="s">
        <v>75</v>
      </c>
      <c r="V410" s="91" t="s">
        <v>75</v>
      </c>
      <c r="W410" s="92" t="s">
        <v>75</v>
      </c>
      <c r="X410" s="92" t="s">
        <v>75</v>
      </c>
    </row>
    <row r="411" spans="14:24" ht="15.75" x14ac:dyDescent="0.25">
      <c r="N411" s="88">
        <v>49003</v>
      </c>
      <c r="O411" s="89" t="s">
        <v>75</v>
      </c>
      <c r="P411" s="89" t="s">
        <v>75</v>
      </c>
      <c r="Q411" s="89" t="s">
        <v>75</v>
      </c>
      <c r="R411" s="89" t="s">
        <v>75</v>
      </c>
      <c r="S411" s="90" t="s">
        <v>75</v>
      </c>
      <c r="T411" s="90" t="s">
        <v>75</v>
      </c>
      <c r="U411" s="91" t="s">
        <v>75</v>
      </c>
      <c r="V411" s="91" t="s">
        <v>75</v>
      </c>
      <c r="W411" s="92" t="s">
        <v>75</v>
      </c>
      <c r="X411" s="92" t="s">
        <v>75</v>
      </c>
    </row>
    <row r="412" spans="14:24" ht="15.75" x14ac:dyDescent="0.25">
      <c r="N412" s="88">
        <v>49034</v>
      </c>
      <c r="O412" s="89" t="s">
        <v>75</v>
      </c>
      <c r="P412" s="89" t="s">
        <v>75</v>
      </c>
      <c r="Q412" s="89" t="s">
        <v>75</v>
      </c>
      <c r="R412" s="89" t="s">
        <v>75</v>
      </c>
      <c r="S412" s="90" t="s">
        <v>75</v>
      </c>
      <c r="T412" s="90" t="s">
        <v>75</v>
      </c>
      <c r="U412" s="91" t="s">
        <v>75</v>
      </c>
      <c r="V412" s="91" t="s">
        <v>75</v>
      </c>
      <c r="W412" s="92" t="s">
        <v>75</v>
      </c>
      <c r="X412" s="92" t="s">
        <v>75</v>
      </c>
    </row>
    <row r="413" spans="14:24" ht="15.75" x14ac:dyDescent="0.25">
      <c r="N413" s="88">
        <v>49064</v>
      </c>
      <c r="O413" s="89" t="s">
        <v>75</v>
      </c>
      <c r="P413" s="89" t="s">
        <v>75</v>
      </c>
      <c r="Q413" s="89" t="s">
        <v>75</v>
      </c>
      <c r="R413" s="89" t="s">
        <v>75</v>
      </c>
      <c r="S413" s="90" t="s">
        <v>75</v>
      </c>
      <c r="T413" s="90" t="s">
        <v>75</v>
      </c>
      <c r="U413" s="91" t="s">
        <v>75</v>
      </c>
      <c r="V413" s="91" t="s">
        <v>75</v>
      </c>
      <c r="W413" s="92" t="s">
        <v>75</v>
      </c>
      <c r="X413" s="92" t="s">
        <v>75</v>
      </c>
    </row>
    <row r="414" spans="14:24" ht="15.75" x14ac:dyDescent="0.25">
      <c r="N414" s="88">
        <v>49095</v>
      </c>
      <c r="O414" s="89" t="s">
        <v>75</v>
      </c>
      <c r="P414" s="89" t="s">
        <v>75</v>
      </c>
      <c r="Q414" s="89" t="s">
        <v>75</v>
      </c>
      <c r="R414" s="89" t="s">
        <v>75</v>
      </c>
      <c r="S414" s="90" t="s">
        <v>75</v>
      </c>
      <c r="T414" s="90" t="s">
        <v>75</v>
      </c>
      <c r="U414" s="91" t="s">
        <v>75</v>
      </c>
      <c r="V414" s="91" t="s">
        <v>75</v>
      </c>
      <c r="W414" s="92" t="s">
        <v>75</v>
      </c>
      <c r="X414" s="92" t="s">
        <v>75</v>
      </c>
    </row>
    <row r="415" spans="14:24" ht="15.75" x14ac:dyDescent="0.25">
      <c r="N415" s="88">
        <v>49125</v>
      </c>
      <c r="O415" s="89" t="s">
        <v>75</v>
      </c>
      <c r="P415" s="89" t="s">
        <v>75</v>
      </c>
      <c r="Q415" s="89" t="s">
        <v>75</v>
      </c>
      <c r="R415" s="89" t="s">
        <v>75</v>
      </c>
      <c r="S415" s="90" t="s">
        <v>75</v>
      </c>
      <c r="T415" s="90" t="s">
        <v>75</v>
      </c>
      <c r="U415" s="91" t="s">
        <v>75</v>
      </c>
      <c r="V415" s="91" t="s">
        <v>75</v>
      </c>
      <c r="W415" s="92" t="s">
        <v>75</v>
      </c>
      <c r="X415" s="92" t="s">
        <v>75</v>
      </c>
    </row>
    <row r="416" spans="14:24" ht="15.75" x14ac:dyDescent="0.25">
      <c r="N416" s="88">
        <v>49156</v>
      </c>
      <c r="O416" s="89" t="s">
        <v>75</v>
      </c>
      <c r="P416" s="89" t="s">
        <v>75</v>
      </c>
      <c r="Q416" s="89" t="s">
        <v>75</v>
      </c>
      <c r="R416" s="89" t="s">
        <v>75</v>
      </c>
      <c r="S416" s="90" t="s">
        <v>75</v>
      </c>
      <c r="T416" s="90" t="s">
        <v>75</v>
      </c>
      <c r="U416" s="91" t="s">
        <v>75</v>
      </c>
      <c r="V416" s="91" t="s">
        <v>75</v>
      </c>
      <c r="W416" s="92" t="s">
        <v>75</v>
      </c>
      <c r="X416" s="92" t="s">
        <v>75</v>
      </c>
    </row>
    <row r="417" spans="14:24" ht="15.75" x14ac:dyDescent="0.25">
      <c r="N417" s="88">
        <v>49187</v>
      </c>
      <c r="O417" s="89" t="s">
        <v>75</v>
      </c>
      <c r="P417" s="89" t="s">
        <v>75</v>
      </c>
      <c r="Q417" s="89" t="s">
        <v>75</v>
      </c>
      <c r="R417" s="89" t="s">
        <v>75</v>
      </c>
      <c r="S417" s="90" t="s">
        <v>75</v>
      </c>
      <c r="T417" s="90" t="s">
        <v>75</v>
      </c>
      <c r="U417" s="91" t="s">
        <v>75</v>
      </c>
      <c r="V417" s="91" t="s">
        <v>75</v>
      </c>
      <c r="W417" s="92" t="s">
        <v>75</v>
      </c>
      <c r="X417" s="92" t="s">
        <v>75</v>
      </c>
    </row>
    <row r="418" spans="14:24" ht="15.75" x14ac:dyDescent="0.25">
      <c r="N418" s="88">
        <v>49217</v>
      </c>
      <c r="O418" s="89" t="s">
        <v>75</v>
      </c>
      <c r="P418" s="89" t="s">
        <v>75</v>
      </c>
      <c r="Q418" s="89" t="s">
        <v>75</v>
      </c>
      <c r="R418" s="89" t="s">
        <v>75</v>
      </c>
      <c r="S418" s="90" t="s">
        <v>75</v>
      </c>
      <c r="T418" s="90" t="s">
        <v>75</v>
      </c>
      <c r="U418" s="91" t="s">
        <v>75</v>
      </c>
      <c r="V418" s="91" t="s">
        <v>75</v>
      </c>
      <c r="W418" s="92" t="s">
        <v>75</v>
      </c>
      <c r="X418" s="92" t="s">
        <v>75</v>
      </c>
    </row>
    <row r="419" spans="14:24" ht="15.75" x14ac:dyDescent="0.25">
      <c r="N419" s="88">
        <v>49248</v>
      </c>
      <c r="O419" s="89" t="s">
        <v>75</v>
      </c>
      <c r="P419" s="89" t="s">
        <v>75</v>
      </c>
      <c r="Q419" s="89" t="s">
        <v>75</v>
      </c>
      <c r="R419" s="89" t="s">
        <v>75</v>
      </c>
      <c r="S419" s="90" t="s">
        <v>75</v>
      </c>
      <c r="T419" s="90" t="s">
        <v>75</v>
      </c>
      <c r="U419" s="91" t="s">
        <v>75</v>
      </c>
      <c r="V419" s="91" t="s">
        <v>75</v>
      </c>
      <c r="W419" s="92" t="s">
        <v>75</v>
      </c>
      <c r="X419" s="92" t="s">
        <v>75</v>
      </c>
    </row>
    <row r="420" spans="14:24" ht="15.75" x14ac:dyDescent="0.25">
      <c r="N420" s="88">
        <v>49278</v>
      </c>
      <c r="O420" s="89" t="s">
        <v>75</v>
      </c>
      <c r="P420" s="89" t="s">
        <v>75</v>
      </c>
      <c r="Q420" s="89" t="s">
        <v>75</v>
      </c>
      <c r="R420" s="89" t="s">
        <v>75</v>
      </c>
      <c r="S420" s="90" t="s">
        <v>75</v>
      </c>
      <c r="T420" s="90" t="s">
        <v>75</v>
      </c>
      <c r="U420" s="91" t="s">
        <v>75</v>
      </c>
      <c r="V420" s="91" t="s">
        <v>75</v>
      </c>
      <c r="W420" s="92" t="s">
        <v>75</v>
      </c>
      <c r="X420" s="92" t="s">
        <v>75</v>
      </c>
    </row>
    <row r="421" spans="14:24" ht="15.75" x14ac:dyDescent="0.25">
      <c r="N421" s="88">
        <v>49309</v>
      </c>
      <c r="O421" s="89" t="s">
        <v>75</v>
      </c>
      <c r="P421" s="89" t="s">
        <v>75</v>
      </c>
      <c r="Q421" s="89" t="s">
        <v>75</v>
      </c>
      <c r="R421" s="89" t="s">
        <v>75</v>
      </c>
      <c r="S421" s="90" t="s">
        <v>75</v>
      </c>
      <c r="T421" s="90" t="s">
        <v>75</v>
      </c>
      <c r="U421" s="91" t="s">
        <v>75</v>
      </c>
      <c r="V421" s="91" t="s">
        <v>75</v>
      </c>
      <c r="W421" s="92" t="s">
        <v>75</v>
      </c>
      <c r="X421" s="92" t="s">
        <v>75</v>
      </c>
    </row>
    <row r="422" spans="14:24" ht="15.75" x14ac:dyDescent="0.25">
      <c r="N422" s="88">
        <v>49340</v>
      </c>
      <c r="O422" s="89" t="s">
        <v>75</v>
      </c>
      <c r="P422" s="89" t="s">
        <v>75</v>
      </c>
      <c r="Q422" s="89" t="s">
        <v>75</v>
      </c>
      <c r="R422" s="89" t="s">
        <v>75</v>
      </c>
      <c r="S422" s="90" t="s">
        <v>75</v>
      </c>
      <c r="T422" s="90" t="s">
        <v>75</v>
      </c>
      <c r="U422" s="91" t="s">
        <v>75</v>
      </c>
      <c r="V422" s="91" t="s">
        <v>75</v>
      </c>
      <c r="W422" s="92" t="s">
        <v>75</v>
      </c>
      <c r="X422" s="92" t="s">
        <v>75</v>
      </c>
    </row>
    <row r="423" spans="14:24" ht="15.75" x14ac:dyDescent="0.25">
      <c r="N423" s="88">
        <v>49368</v>
      </c>
      <c r="O423" s="89" t="s">
        <v>75</v>
      </c>
      <c r="P423" s="89" t="s">
        <v>75</v>
      </c>
      <c r="Q423" s="89" t="s">
        <v>75</v>
      </c>
      <c r="R423" s="89" t="s">
        <v>75</v>
      </c>
      <c r="S423" s="90" t="s">
        <v>75</v>
      </c>
      <c r="T423" s="90" t="s">
        <v>75</v>
      </c>
      <c r="U423" s="91" t="s">
        <v>75</v>
      </c>
      <c r="V423" s="91" t="s">
        <v>75</v>
      </c>
      <c r="W423" s="92" t="s">
        <v>75</v>
      </c>
      <c r="X423" s="92" t="s">
        <v>75</v>
      </c>
    </row>
    <row r="424" spans="14:24" ht="15.75" x14ac:dyDescent="0.25">
      <c r="N424" s="88">
        <v>49399</v>
      </c>
      <c r="O424" s="89" t="s">
        <v>75</v>
      </c>
      <c r="P424" s="89" t="s">
        <v>75</v>
      </c>
      <c r="Q424" s="89" t="s">
        <v>75</v>
      </c>
      <c r="R424" s="89" t="s">
        <v>75</v>
      </c>
      <c r="S424" s="90" t="s">
        <v>75</v>
      </c>
      <c r="T424" s="90" t="s">
        <v>75</v>
      </c>
      <c r="U424" s="91" t="s">
        <v>75</v>
      </c>
      <c r="V424" s="91" t="s">
        <v>75</v>
      </c>
      <c r="W424" s="92" t="s">
        <v>75</v>
      </c>
      <c r="X424" s="92" t="s">
        <v>75</v>
      </c>
    </row>
    <row r="425" spans="14:24" ht="15.75" x14ac:dyDescent="0.25">
      <c r="N425" s="88">
        <v>49429</v>
      </c>
      <c r="O425" s="89" t="s">
        <v>75</v>
      </c>
      <c r="P425" s="89" t="s">
        <v>75</v>
      </c>
      <c r="Q425" s="89" t="s">
        <v>75</v>
      </c>
      <c r="R425" s="89" t="s">
        <v>75</v>
      </c>
      <c r="S425" s="90" t="s">
        <v>75</v>
      </c>
      <c r="T425" s="90" t="s">
        <v>75</v>
      </c>
      <c r="U425" s="91" t="s">
        <v>75</v>
      </c>
      <c r="V425" s="91" t="s">
        <v>75</v>
      </c>
      <c r="W425" s="92" t="s">
        <v>75</v>
      </c>
      <c r="X425" s="92" t="s">
        <v>75</v>
      </c>
    </row>
    <row r="426" spans="14:24" ht="15.75" x14ac:dyDescent="0.25">
      <c r="N426" s="88">
        <v>49460</v>
      </c>
      <c r="O426" s="89" t="s">
        <v>75</v>
      </c>
      <c r="P426" s="89" t="s">
        <v>75</v>
      </c>
      <c r="Q426" s="89" t="s">
        <v>75</v>
      </c>
      <c r="R426" s="89" t="s">
        <v>75</v>
      </c>
      <c r="S426" s="90" t="s">
        <v>75</v>
      </c>
      <c r="T426" s="90" t="s">
        <v>75</v>
      </c>
      <c r="U426" s="91" t="s">
        <v>75</v>
      </c>
      <c r="V426" s="91" t="s">
        <v>75</v>
      </c>
      <c r="W426" s="92" t="s">
        <v>75</v>
      </c>
      <c r="X426" s="92" t="s">
        <v>75</v>
      </c>
    </row>
    <row r="427" spans="14:24" ht="15.75" x14ac:dyDescent="0.25">
      <c r="N427" s="88">
        <v>49490</v>
      </c>
      <c r="O427" s="89" t="s">
        <v>75</v>
      </c>
      <c r="P427" s="89" t="s">
        <v>75</v>
      </c>
      <c r="Q427" s="89" t="s">
        <v>75</v>
      </c>
      <c r="R427" s="89" t="s">
        <v>75</v>
      </c>
      <c r="S427" s="90" t="s">
        <v>75</v>
      </c>
      <c r="T427" s="90" t="s">
        <v>75</v>
      </c>
      <c r="U427" s="91" t="s">
        <v>75</v>
      </c>
      <c r="V427" s="91" t="s">
        <v>75</v>
      </c>
      <c r="W427" s="92" t="s">
        <v>75</v>
      </c>
      <c r="X427" s="92" t="s">
        <v>75</v>
      </c>
    </row>
    <row r="428" spans="14:24" ht="15.75" x14ac:dyDescent="0.25">
      <c r="N428" s="88">
        <v>49521</v>
      </c>
      <c r="O428" s="89" t="s">
        <v>75</v>
      </c>
      <c r="P428" s="89" t="s">
        <v>75</v>
      </c>
      <c r="Q428" s="89" t="s">
        <v>75</v>
      </c>
      <c r="R428" s="89" t="s">
        <v>75</v>
      </c>
      <c r="S428" s="90" t="s">
        <v>75</v>
      </c>
      <c r="T428" s="90" t="s">
        <v>75</v>
      </c>
      <c r="U428" s="91" t="s">
        <v>75</v>
      </c>
      <c r="V428" s="91" t="s">
        <v>75</v>
      </c>
      <c r="W428" s="92" t="s">
        <v>75</v>
      </c>
      <c r="X428" s="92" t="s">
        <v>75</v>
      </c>
    </row>
    <row r="429" spans="14:24" ht="15.75" x14ac:dyDescent="0.25">
      <c r="N429" s="88">
        <v>49552</v>
      </c>
      <c r="O429" s="89" t="s">
        <v>75</v>
      </c>
      <c r="P429" s="89" t="s">
        <v>75</v>
      </c>
      <c r="Q429" s="89" t="s">
        <v>75</v>
      </c>
      <c r="R429" s="89" t="s">
        <v>75</v>
      </c>
      <c r="S429" s="90" t="s">
        <v>75</v>
      </c>
      <c r="T429" s="90" t="s">
        <v>75</v>
      </c>
      <c r="U429" s="91" t="s">
        <v>75</v>
      </c>
      <c r="V429" s="91" t="s">
        <v>75</v>
      </c>
      <c r="W429" s="92" t="s">
        <v>75</v>
      </c>
      <c r="X429" s="92" t="s">
        <v>75</v>
      </c>
    </row>
    <row r="430" spans="14:24" ht="15.75" x14ac:dyDescent="0.25">
      <c r="N430" s="88">
        <v>49582</v>
      </c>
      <c r="O430" s="89" t="s">
        <v>75</v>
      </c>
      <c r="P430" s="89" t="s">
        <v>75</v>
      </c>
      <c r="Q430" s="89" t="s">
        <v>75</v>
      </c>
      <c r="R430" s="89" t="s">
        <v>75</v>
      </c>
      <c r="S430" s="90" t="s">
        <v>75</v>
      </c>
      <c r="T430" s="90" t="s">
        <v>75</v>
      </c>
      <c r="U430" s="91" t="s">
        <v>75</v>
      </c>
      <c r="V430" s="91" t="s">
        <v>75</v>
      </c>
      <c r="W430" s="92" t="s">
        <v>75</v>
      </c>
      <c r="X430" s="92" t="s">
        <v>75</v>
      </c>
    </row>
    <row r="431" spans="14:24" ht="15.75" x14ac:dyDescent="0.25">
      <c r="N431" s="88">
        <v>49613</v>
      </c>
      <c r="O431" s="89" t="s">
        <v>75</v>
      </c>
      <c r="P431" s="89" t="s">
        <v>75</v>
      </c>
      <c r="Q431" s="89" t="s">
        <v>75</v>
      </c>
      <c r="R431" s="89" t="s">
        <v>75</v>
      </c>
      <c r="S431" s="90" t="s">
        <v>75</v>
      </c>
      <c r="T431" s="90" t="s">
        <v>75</v>
      </c>
      <c r="U431" s="91" t="s">
        <v>75</v>
      </c>
      <c r="V431" s="91" t="s">
        <v>75</v>
      </c>
      <c r="W431" s="92" t="s">
        <v>75</v>
      </c>
      <c r="X431" s="92" t="s">
        <v>75</v>
      </c>
    </row>
    <row r="432" spans="14:24" ht="15.75" x14ac:dyDescent="0.25">
      <c r="N432" s="88">
        <v>49643</v>
      </c>
      <c r="O432" s="89" t="s">
        <v>75</v>
      </c>
      <c r="P432" s="89" t="s">
        <v>75</v>
      </c>
      <c r="Q432" s="89" t="s">
        <v>75</v>
      </c>
      <c r="R432" s="89" t="s">
        <v>75</v>
      </c>
      <c r="S432" s="90" t="s">
        <v>75</v>
      </c>
      <c r="T432" s="90" t="s">
        <v>75</v>
      </c>
      <c r="U432" s="91" t="s">
        <v>75</v>
      </c>
      <c r="V432" s="91" t="s">
        <v>75</v>
      </c>
      <c r="W432" s="92" t="s">
        <v>75</v>
      </c>
      <c r="X432" s="92" t="s">
        <v>75</v>
      </c>
    </row>
    <row r="433" spans="14:24" ht="15.75" x14ac:dyDescent="0.25">
      <c r="N433" s="88">
        <v>49674</v>
      </c>
      <c r="O433" s="89" t="s">
        <v>75</v>
      </c>
      <c r="P433" s="89" t="s">
        <v>75</v>
      </c>
      <c r="Q433" s="89" t="s">
        <v>75</v>
      </c>
      <c r="R433" s="89" t="s">
        <v>75</v>
      </c>
      <c r="S433" s="90" t="s">
        <v>75</v>
      </c>
      <c r="T433" s="90" t="s">
        <v>75</v>
      </c>
      <c r="U433" s="91" t="s">
        <v>75</v>
      </c>
      <c r="V433" s="91" t="s">
        <v>75</v>
      </c>
      <c r="W433" s="92" t="s">
        <v>75</v>
      </c>
      <c r="X433" s="92" t="s">
        <v>75</v>
      </c>
    </row>
    <row r="434" spans="14:24" ht="15.75" x14ac:dyDescent="0.25">
      <c r="N434" s="88">
        <v>49705</v>
      </c>
      <c r="O434" s="89" t="s">
        <v>75</v>
      </c>
      <c r="P434" s="89" t="s">
        <v>75</v>
      </c>
      <c r="Q434" s="89" t="s">
        <v>75</v>
      </c>
      <c r="R434" s="89" t="s">
        <v>75</v>
      </c>
      <c r="S434" s="90" t="s">
        <v>75</v>
      </c>
      <c r="T434" s="90" t="s">
        <v>75</v>
      </c>
      <c r="U434" s="91" t="s">
        <v>75</v>
      </c>
      <c r="V434" s="91" t="s">
        <v>75</v>
      </c>
      <c r="W434" s="92" t="s">
        <v>75</v>
      </c>
      <c r="X434" s="92" t="s">
        <v>75</v>
      </c>
    </row>
    <row r="435" spans="14:24" ht="15.75" x14ac:dyDescent="0.25">
      <c r="N435" s="88">
        <v>49734</v>
      </c>
      <c r="O435" s="89" t="s">
        <v>75</v>
      </c>
      <c r="P435" s="89" t="s">
        <v>75</v>
      </c>
      <c r="Q435" s="89" t="s">
        <v>75</v>
      </c>
      <c r="R435" s="89" t="s">
        <v>75</v>
      </c>
      <c r="S435" s="90" t="s">
        <v>75</v>
      </c>
      <c r="T435" s="90" t="s">
        <v>75</v>
      </c>
      <c r="U435" s="91" t="s">
        <v>75</v>
      </c>
      <c r="V435" s="91" t="s">
        <v>75</v>
      </c>
      <c r="W435" s="92" t="s">
        <v>75</v>
      </c>
      <c r="X435" s="92" t="s">
        <v>75</v>
      </c>
    </row>
    <row r="436" spans="14:24" ht="15.75" x14ac:dyDescent="0.25">
      <c r="N436" s="88">
        <v>49765</v>
      </c>
      <c r="O436" s="89" t="s">
        <v>75</v>
      </c>
      <c r="P436" s="89" t="s">
        <v>75</v>
      </c>
      <c r="Q436" s="89" t="s">
        <v>75</v>
      </c>
      <c r="R436" s="89" t="s">
        <v>75</v>
      </c>
      <c r="S436" s="90" t="s">
        <v>75</v>
      </c>
      <c r="T436" s="90" t="s">
        <v>75</v>
      </c>
      <c r="U436" s="91" t="s">
        <v>75</v>
      </c>
      <c r="V436" s="91" t="s">
        <v>75</v>
      </c>
      <c r="W436" s="92" t="s">
        <v>75</v>
      </c>
      <c r="X436" s="92" t="s">
        <v>75</v>
      </c>
    </row>
    <row r="437" spans="14:24" ht="15.75" x14ac:dyDescent="0.25">
      <c r="N437" s="88">
        <v>49795</v>
      </c>
      <c r="O437" s="89" t="s">
        <v>75</v>
      </c>
      <c r="P437" s="89" t="s">
        <v>75</v>
      </c>
      <c r="Q437" s="89" t="s">
        <v>75</v>
      </c>
      <c r="R437" s="89" t="s">
        <v>75</v>
      </c>
      <c r="S437" s="90" t="s">
        <v>75</v>
      </c>
      <c r="T437" s="90" t="s">
        <v>75</v>
      </c>
      <c r="U437" s="91" t="s">
        <v>75</v>
      </c>
      <c r="V437" s="91" t="s">
        <v>75</v>
      </c>
      <c r="W437" s="92" t="s">
        <v>75</v>
      </c>
      <c r="X437" s="92" t="s">
        <v>75</v>
      </c>
    </row>
    <row r="438" spans="14:24" ht="15.75" x14ac:dyDescent="0.25">
      <c r="N438" s="88">
        <v>49826</v>
      </c>
      <c r="O438" s="89" t="s">
        <v>75</v>
      </c>
      <c r="P438" s="89" t="s">
        <v>75</v>
      </c>
      <c r="Q438" s="89" t="s">
        <v>75</v>
      </c>
      <c r="R438" s="89" t="s">
        <v>75</v>
      </c>
      <c r="S438" s="90" t="s">
        <v>75</v>
      </c>
      <c r="T438" s="90" t="s">
        <v>75</v>
      </c>
      <c r="U438" s="91" t="s">
        <v>75</v>
      </c>
      <c r="V438" s="91" t="s">
        <v>75</v>
      </c>
      <c r="W438" s="92" t="s">
        <v>75</v>
      </c>
      <c r="X438" s="92" t="s">
        <v>75</v>
      </c>
    </row>
    <row r="439" spans="14:24" ht="15.75" x14ac:dyDescent="0.25">
      <c r="N439" s="88">
        <v>49856</v>
      </c>
      <c r="O439" s="89" t="s">
        <v>75</v>
      </c>
      <c r="P439" s="89" t="s">
        <v>75</v>
      </c>
      <c r="Q439" s="89" t="s">
        <v>75</v>
      </c>
      <c r="R439" s="89" t="s">
        <v>75</v>
      </c>
      <c r="S439" s="90" t="s">
        <v>75</v>
      </c>
      <c r="T439" s="90" t="s">
        <v>75</v>
      </c>
      <c r="U439" s="91" t="s">
        <v>75</v>
      </c>
      <c r="V439" s="91" t="s">
        <v>75</v>
      </c>
      <c r="W439" s="92" t="s">
        <v>75</v>
      </c>
      <c r="X439" s="92" t="s">
        <v>75</v>
      </c>
    </row>
    <row r="440" spans="14:24" ht="15.75" x14ac:dyDescent="0.25">
      <c r="N440" s="88">
        <v>49887</v>
      </c>
      <c r="O440" s="89" t="s">
        <v>75</v>
      </c>
      <c r="P440" s="89" t="s">
        <v>75</v>
      </c>
      <c r="Q440" s="89" t="s">
        <v>75</v>
      </c>
      <c r="R440" s="89" t="s">
        <v>75</v>
      </c>
      <c r="S440" s="90" t="s">
        <v>75</v>
      </c>
      <c r="T440" s="90" t="s">
        <v>75</v>
      </c>
      <c r="U440" s="91" t="s">
        <v>75</v>
      </c>
      <c r="V440" s="91" t="s">
        <v>75</v>
      </c>
      <c r="W440" s="92" t="s">
        <v>75</v>
      </c>
      <c r="X440" s="92" t="s">
        <v>75</v>
      </c>
    </row>
    <row r="441" spans="14:24" ht="15.75" x14ac:dyDescent="0.25">
      <c r="N441" s="88">
        <v>49918</v>
      </c>
      <c r="O441" s="89" t="s">
        <v>75</v>
      </c>
      <c r="P441" s="89" t="s">
        <v>75</v>
      </c>
      <c r="Q441" s="89" t="s">
        <v>75</v>
      </c>
      <c r="R441" s="89" t="s">
        <v>75</v>
      </c>
      <c r="S441" s="90" t="s">
        <v>75</v>
      </c>
      <c r="T441" s="90" t="s">
        <v>75</v>
      </c>
      <c r="U441" s="91" t="s">
        <v>75</v>
      </c>
      <c r="V441" s="91" t="s">
        <v>75</v>
      </c>
      <c r="W441" s="92" t="s">
        <v>75</v>
      </c>
      <c r="X441" s="92" t="s">
        <v>75</v>
      </c>
    </row>
    <row r="442" spans="14:24" ht="15.75" x14ac:dyDescent="0.25">
      <c r="N442" s="88">
        <v>49948</v>
      </c>
      <c r="O442" s="89" t="s">
        <v>75</v>
      </c>
      <c r="P442" s="89" t="s">
        <v>75</v>
      </c>
      <c r="Q442" s="89" t="s">
        <v>75</v>
      </c>
      <c r="R442" s="89" t="s">
        <v>75</v>
      </c>
      <c r="S442" s="90" t="s">
        <v>75</v>
      </c>
      <c r="T442" s="90" t="s">
        <v>75</v>
      </c>
      <c r="U442" s="91" t="s">
        <v>75</v>
      </c>
      <c r="V442" s="91" t="s">
        <v>75</v>
      </c>
      <c r="W442" s="92" t="s">
        <v>75</v>
      </c>
      <c r="X442" s="92" t="s">
        <v>75</v>
      </c>
    </row>
    <row r="443" spans="14:24" ht="15.75" x14ac:dyDescent="0.25">
      <c r="N443" s="88">
        <v>49979</v>
      </c>
      <c r="O443" s="89" t="s">
        <v>75</v>
      </c>
      <c r="P443" s="89" t="s">
        <v>75</v>
      </c>
      <c r="Q443" s="89" t="s">
        <v>75</v>
      </c>
      <c r="R443" s="89" t="s">
        <v>75</v>
      </c>
      <c r="S443" s="90" t="s">
        <v>75</v>
      </c>
      <c r="T443" s="90" t="s">
        <v>75</v>
      </c>
      <c r="U443" s="91" t="s">
        <v>75</v>
      </c>
      <c r="V443" s="91" t="s">
        <v>75</v>
      </c>
      <c r="W443" s="92" t="s">
        <v>75</v>
      </c>
      <c r="X443" s="92" t="s">
        <v>75</v>
      </c>
    </row>
    <row r="444" spans="14:24" ht="15.75" x14ac:dyDescent="0.25">
      <c r="N444" s="88">
        <v>50009</v>
      </c>
      <c r="O444" s="89" t="s">
        <v>75</v>
      </c>
      <c r="P444" s="89" t="s">
        <v>75</v>
      </c>
      <c r="Q444" s="89" t="s">
        <v>75</v>
      </c>
      <c r="R444" s="89" t="s">
        <v>75</v>
      </c>
      <c r="S444" s="90" t="s">
        <v>75</v>
      </c>
      <c r="T444" s="90" t="s">
        <v>75</v>
      </c>
      <c r="U444" s="91" t="s">
        <v>75</v>
      </c>
      <c r="V444" s="91" t="s">
        <v>75</v>
      </c>
      <c r="W444" s="92" t="s">
        <v>75</v>
      </c>
      <c r="X444" s="92" t="s">
        <v>75</v>
      </c>
    </row>
    <row r="445" spans="14:24" ht="15.75" x14ac:dyDescent="0.25">
      <c r="N445" s="88">
        <v>50040</v>
      </c>
      <c r="O445" s="89" t="s">
        <v>75</v>
      </c>
      <c r="P445" s="89" t="s">
        <v>75</v>
      </c>
      <c r="Q445" s="89" t="s">
        <v>75</v>
      </c>
      <c r="R445" s="89" t="s">
        <v>75</v>
      </c>
      <c r="S445" s="90" t="s">
        <v>75</v>
      </c>
      <c r="T445" s="90" t="s">
        <v>75</v>
      </c>
      <c r="U445" s="91" t="s">
        <v>75</v>
      </c>
      <c r="V445" s="91" t="s">
        <v>75</v>
      </c>
      <c r="W445" s="92" t="s">
        <v>75</v>
      </c>
      <c r="X445" s="92" t="s">
        <v>75</v>
      </c>
    </row>
    <row r="446" spans="14:24" ht="15.75" x14ac:dyDescent="0.25">
      <c r="N446" s="88">
        <v>50071</v>
      </c>
      <c r="O446" s="89" t="s">
        <v>75</v>
      </c>
      <c r="P446" s="89" t="s">
        <v>75</v>
      </c>
      <c r="Q446" s="89" t="s">
        <v>75</v>
      </c>
      <c r="R446" s="89" t="s">
        <v>75</v>
      </c>
      <c r="S446" s="90" t="s">
        <v>75</v>
      </c>
      <c r="T446" s="90" t="s">
        <v>75</v>
      </c>
      <c r="U446" s="91" t="s">
        <v>75</v>
      </c>
      <c r="V446" s="91" t="s">
        <v>75</v>
      </c>
      <c r="W446" s="92" t="s">
        <v>75</v>
      </c>
      <c r="X446" s="92" t="s">
        <v>75</v>
      </c>
    </row>
    <row r="447" spans="14:24" ht="15.75" x14ac:dyDescent="0.25">
      <c r="N447" s="88">
        <v>50099</v>
      </c>
      <c r="O447" s="89" t="s">
        <v>75</v>
      </c>
      <c r="P447" s="89" t="s">
        <v>75</v>
      </c>
      <c r="Q447" s="89" t="s">
        <v>75</v>
      </c>
      <c r="R447" s="89" t="s">
        <v>75</v>
      </c>
      <c r="S447" s="90" t="s">
        <v>75</v>
      </c>
      <c r="T447" s="90" t="s">
        <v>75</v>
      </c>
      <c r="U447" s="91" t="s">
        <v>75</v>
      </c>
      <c r="V447" s="91" t="s">
        <v>75</v>
      </c>
      <c r="W447" s="92" t="s">
        <v>75</v>
      </c>
      <c r="X447" s="92" t="s">
        <v>75</v>
      </c>
    </row>
    <row r="448" spans="14:24" ht="15.75" x14ac:dyDescent="0.25">
      <c r="N448" s="88">
        <v>50130</v>
      </c>
      <c r="O448" s="89" t="s">
        <v>75</v>
      </c>
      <c r="P448" s="89" t="s">
        <v>75</v>
      </c>
      <c r="Q448" s="89" t="s">
        <v>75</v>
      </c>
      <c r="R448" s="89" t="s">
        <v>75</v>
      </c>
      <c r="S448" s="90" t="s">
        <v>75</v>
      </c>
      <c r="T448" s="90" t="s">
        <v>75</v>
      </c>
      <c r="U448" s="91" t="s">
        <v>75</v>
      </c>
      <c r="V448" s="91" t="s">
        <v>75</v>
      </c>
      <c r="W448" s="92" t="s">
        <v>75</v>
      </c>
      <c r="X448" s="92" t="s">
        <v>75</v>
      </c>
    </row>
    <row r="449" spans="14:24" ht="15.75" x14ac:dyDescent="0.25">
      <c r="N449" s="88">
        <v>50160</v>
      </c>
      <c r="O449" s="89" t="s">
        <v>75</v>
      </c>
      <c r="P449" s="89" t="s">
        <v>75</v>
      </c>
      <c r="Q449" s="89" t="s">
        <v>75</v>
      </c>
      <c r="R449" s="89" t="s">
        <v>75</v>
      </c>
      <c r="S449" s="90" t="s">
        <v>75</v>
      </c>
      <c r="T449" s="90" t="s">
        <v>75</v>
      </c>
      <c r="U449" s="91" t="s">
        <v>75</v>
      </c>
      <c r="V449" s="91" t="s">
        <v>75</v>
      </c>
      <c r="W449" s="92" t="s">
        <v>75</v>
      </c>
      <c r="X449" s="92" t="s">
        <v>75</v>
      </c>
    </row>
    <row r="450" spans="14:24" ht="15.75" x14ac:dyDescent="0.25">
      <c r="N450" s="88">
        <v>50191</v>
      </c>
      <c r="O450" s="89" t="s">
        <v>75</v>
      </c>
      <c r="P450" s="89" t="s">
        <v>75</v>
      </c>
      <c r="Q450" s="89" t="s">
        <v>75</v>
      </c>
      <c r="R450" s="89" t="s">
        <v>75</v>
      </c>
      <c r="S450" s="90" t="s">
        <v>75</v>
      </c>
      <c r="T450" s="90" t="s">
        <v>75</v>
      </c>
      <c r="U450" s="91" t="s">
        <v>75</v>
      </c>
      <c r="V450" s="91" t="s">
        <v>75</v>
      </c>
      <c r="W450" s="92" t="s">
        <v>75</v>
      </c>
      <c r="X450" s="92" t="s">
        <v>75</v>
      </c>
    </row>
    <row r="451" spans="14:24" ht="15.75" x14ac:dyDescent="0.25">
      <c r="N451" s="88">
        <v>50221</v>
      </c>
      <c r="O451" s="89" t="s">
        <v>75</v>
      </c>
      <c r="P451" s="89" t="s">
        <v>75</v>
      </c>
      <c r="Q451" s="89" t="s">
        <v>75</v>
      </c>
      <c r="R451" s="89" t="s">
        <v>75</v>
      </c>
      <c r="S451" s="90" t="s">
        <v>75</v>
      </c>
      <c r="T451" s="90" t="s">
        <v>75</v>
      </c>
      <c r="U451" s="91" t="s">
        <v>75</v>
      </c>
      <c r="V451" s="91" t="s">
        <v>75</v>
      </c>
      <c r="W451" s="92" t="s">
        <v>75</v>
      </c>
      <c r="X451" s="92" t="s">
        <v>75</v>
      </c>
    </row>
    <row r="452" spans="14:24" ht="15.75" x14ac:dyDescent="0.25">
      <c r="N452" s="88">
        <v>50252</v>
      </c>
      <c r="O452" s="89" t="s">
        <v>75</v>
      </c>
      <c r="P452" s="89" t="s">
        <v>75</v>
      </c>
      <c r="Q452" s="89" t="s">
        <v>75</v>
      </c>
      <c r="R452" s="89" t="s">
        <v>75</v>
      </c>
      <c r="S452" s="90" t="s">
        <v>75</v>
      </c>
      <c r="T452" s="90" t="s">
        <v>75</v>
      </c>
      <c r="U452" s="91" t="s">
        <v>75</v>
      </c>
      <c r="V452" s="91" t="s">
        <v>75</v>
      </c>
      <c r="W452" s="92" t="s">
        <v>75</v>
      </c>
      <c r="X452" s="92" t="s">
        <v>75</v>
      </c>
    </row>
    <row r="453" spans="14:24" ht="15.75" x14ac:dyDescent="0.25">
      <c r="N453" s="88">
        <v>50283</v>
      </c>
      <c r="O453" s="89" t="s">
        <v>75</v>
      </c>
      <c r="P453" s="89" t="s">
        <v>75</v>
      </c>
      <c r="Q453" s="89" t="s">
        <v>75</v>
      </c>
      <c r="R453" s="89" t="s">
        <v>75</v>
      </c>
      <c r="S453" s="90" t="s">
        <v>75</v>
      </c>
      <c r="T453" s="90" t="s">
        <v>75</v>
      </c>
      <c r="U453" s="91" t="s">
        <v>75</v>
      </c>
      <c r="V453" s="91" t="s">
        <v>75</v>
      </c>
      <c r="W453" s="92" t="s">
        <v>75</v>
      </c>
      <c r="X453" s="92" t="s">
        <v>75</v>
      </c>
    </row>
    <row r="454" spans="14:24" ht="15.75" x14ac:dyDescent="0.25">
      <c r="N454" s="88">
        <v>50313</v>
      </c>
      <c r="O454" s="89" t="s">
        <v>75</v>
      </c>
      <c r="P454" s="89" t="s">
        <v>75</v>
      </c>
      <c r="Q454" s="89" t="s">
        <v>75</v>
      </c>
      <c r="R454" s="89" t="s">
        <v>75</v>
      </c>
      <c r="S454" s="90" t="s">
        <v>75</v>
      </c>
      <c r="T454" s="90" t="s">
        <v>75</v>
      </c>
      <c r="U454" s="91" t="s">
        <v>75</v>
      </c>
      <c r="V454" s="91" t="s">
        <v>75</v>
      </c>
      <c r="W454" s="92" t="s">
        <v>75</v>
      </c>
      <c r="X454" s="92" t="s">
        <v>75</v>
      </c>
    </row>
    <row r="455" spans="14:24" ht="15.75" x14ac:dyDescent="0.25">
      <c r="N455" s="88">
        <v>50344</v>
      </c>
      <c r="O455" s="89" t="s">
        <v>75</v>
      </c>
      <c r="P455" s="89" t="s">
        <v>75</v>
      </c>
      <c r="Q455" s="89" t="s">
        <v>75</v>
      </c>
      <c r="R455" s="89" t="s">
        <v>75</v>
      </c>
      <c r="S455" s="90" t="s">
        <v>75</v>
      </c>
      <c r="T455" s="90" t="s">
        <v>75</v>
      </c>
      <c r="U455" s="91" t="s">
        <v>75</v>
      </c>
      <c r="V455" s="91" t="s">
        <v>75</v>
      </c>
      <c r="W455" s="92" t="s">
        <v>75</v>
      </c>
      <c r="X455" s="92" t="s">
        <v>75</v>
      </c>
    </row>
    <row r="456" spans="14:24" ht="15.75" x14ac:dyDescent="0.25">
      <c r="N456" s="88">
        <v>50374</v>
      </c>
      <c r="O456" s="89" t="s">
        <v>75</v>
      </c>
      <c r="P456" s="89" t="s">
        <v>75</v>
      </c>
      <c r="Q456" s="89" t="s">
        <v>75</v>
      </c>
      <c r="R456" s="89" t="s">
        <v>75</v>
      </c>
      <c r="S456" s="90" t="s">
        <v>75</v>
      </c>
      <c r="T456" s="90" t="s">
        <v>75</v>
      </c>
      <c r="U456" s="91" t="s">
        <v>75</v>
      </c>
      <c r="V456" s="91" t="s">
        <v>75</v>
      </c>
      <c r="W456" s="92" t="s">
        <v>75</v>
      </c>
      <c r="X456" s="92" t="s">
        <v>75</v>
      </c>
    </row>
    <row r="457" spans="14:24" ht="15.75" x14ac:dyDescent="0.25">
      <c r="N457" s="88">
        <v>50405</v>
      </c>
      <c r="O457" s="89" t="s">
        <v>75</v>
      </c>
      <c r="P457" s="89" t="s">
        <v>75</v>
      </c>
      <c r="Q457" s="89" t="s">
        <v>75</v>
      </c>
      <c r="R457" s="89" t="s">
        <v>75</v>
      </c>
      <c r="S457" s="90" t="s">
        <v>75</v>
      </c>
      <c r="T457" s="90" t="s">
        <v>75</v>
      </c>
      <c r="U457" s="91" t="s">
        <v>75</v>
      </c>
      <c r="V457" s="91" t="s">
        <v>75</v>
      </c>
      <c r="W457" s="92" t="s">
        <v>75</v>
      </c>
      <c r="X457" s="92" t="s">
        <v>75</v>
      </c>
    </row>
    <row r="458" spans="14:24" ht="15.75" x14ac:dyDescent="0.25">
      <c r="N458" s="88">
        <v>50436</v>
      </c>
      <c r="O458" s="89" t="s">
        <v>75</v>
      </c>
      <c r="P458" s="89" t="s">
        <v>75</v>
      </c>
      <c r="Q458" s="89" t="s">
        <v>75</v>
      </c>
      <c r="R458" s="89" t="s">
        <v>75</v>
      </c>
      <c r="S458" s="90" t="s">
        <v>75</v>
      </c>
      <c r="T458" s="90" t="s">
        <v>75</v>
      </c>
      <c r="U458" s="91" t="s">
        <v>75</v>
      </c>
      <c r="V458" s="91" t="s">
        <v>75</v>
      </c>
      <c r="W458" s="92" t="s">
        <v>75</v>
      </c>
      <c r="X458" s="92" t="s">
        <v>75</v>
      </c>
    </row>
    <row r="459" spans="14:24" ht="15.75" x14ac:dyDescent="0.25">
      <c r="N459" s="88">
        <v>50464</v>
      </c>
      <c r="O459" s="89" t="s">
        <v>75</v>
      </c>
      <c r="P459" s="89" t="s">
        <v>75</v>
      </c>
      <c r="Q459" s="89" t="s">
        <v>75</v>
      </c>
      <c r="R459" s="89" t="s">
        <v>75</v>
      </c>
      <c r="S459" s="90" t="s">
        <v>75</v>
      </c>
      <c r="T459" s="90" t="s">
        <v>75</v>
      </c>
      <c r="U459" s="91" t="s">
        <v>75</v>
      </c>
      <c r="V459" s="91" t="s">
        <v>75</v>
      </c>
      <c r="W459" s="92" t="s">
        <v>75</v>
      </c>
      <c r="X459" s="92" t="s">
        <v>75</v>
      </c>
    </row>
    <row r="460" spans="14:24" ht="15.75" x14ac:dyDescent="0.25">
      <c r="N460" s="88">
        <v>50495</v>
      </c>
      <c r="O460" s="89" t="s">
        <v>75</v>
      </c>
      <c r="P460" s="89" t="s">
        <v>75</v>
      </c>
      <c r="Q460" s="89" t="s">
        <v>75</v>
      </c>
      <c r="R460" s="89" t="s">
        <v>75</v>
      </c>
      <c r="S460" s="90" t="s">
        <v>75</v>
      </c>
      <c r="T460" s="90" t="s">
        <v>75</v>
      </c>
      <c r="U460" s="91" t="s">
        <v>75</v>
      </c>
      <c r="V460" s="91" t="s">
        <v>75</v>
      </c>
      <c r="W460" s="92" t="s">
        <v>75</v>
      </c>
      <c r="X460" s="92" t="s">
        <v>75</v>
      </c>
    </row>
    <row r="461" spans="14:24" ht="15.75" x14ac:dyDescent="0.25">
      <c r="N461" s="88">
        <v>50525</v>
      </c>
      <c r="O461" s="89" t="s">
        <v>75</v>
      </c>
      <c r="P461" s="89" t="s">
        <v>75</v>
      </c>
      <c r="Q461" s="89" t="s">
        <v>75</v>
      </c>
      <c r="R461" s="89" t="s">
        <v>75</v>
      </c>
      <c r="S461" s="90" t="s">
        <v>75</v>
      </c>
      <c r="T461" s="90" t="s">
        <v>75</v>
      </c>
      <c r="U461" s="91" t="s">
        <v>75</v>
      </c>
      <c r="V461" s="91" t="s">
        <v>75</v>
      </c>
      <c r="W461" s="92" t="s">
        <v>75</v>
      </c>
      <c r="X461" s="92" t="s">
        <v>75</v>
      </c>
    </row>
    <row r="462" spans="14:24" ht="15.75" x14ac:dyDescent="0.25">
      <c r="N462" s="88">
        <v>50556</v>
      </c>
      <c r="O462" s="89" t="s">
        <v>75</v>
      </c>
      <c r="P462" s="89" t="s">
        <v>75</v>
      </c>
      <c r="Q462" s="89" t="s">
        <v>75</v>
      </c>
      <c r="R462" s="89" t="s">
        <v>75</v>
      </c>
      <c r="S462" s="90" t="s">
        <v>75</v>
      </c>
      <c r="T462" s="90" t="s">
        <v>75</v>
      </c>
      <c r="U462" s="91" t="s">
        <v>75</v>
      </c>
      <c r="V462" s="91" t="s">
        <v>75</v>
      </c>
      <c r="W462" s="92" t="s">
        <v>75</v>
      </c>
      <c r="X462" s="92" t="s">
        <v>75</v>
      </c>
    </row>
    <row r="463" spans="14:24" ht="15.75" x14ac:dyDescent="0.25">
      <c r="N463" s="88">
        <v>50586</v>
      </c>
      <c r="O463" s="89" t="s">
        <v>75</v>
      </c>
      <c r="P463" s="89" t="s">
        <v>75</v>
      </c>
      <c r="Q463" s="89" t="s">
        <v>75</v>
      </c>
      <c r="R463" s="89" t="s">
        <v>75</v>
      </c>
      <c r="S463" s="90" t="s">
        <v>75</v>
      </c>
      <c r="T463" s="90" t="s">
        <v>75</v>
      </c>
      <c r="U463" s="91" t="s">
        <v>75</v>
      </c>
      <c r="V463" s="91" t="s">
        <v>75</v>
      </c>
      <c r="W463" s="92" t="s">
        <v>75</v>
      </c>
      <c r="X463" s="92" t="s">
        <v>75</v>
      </c>
    </row>
    <row r="464" spans="14:24" ht="15.75" x14ac:dyDescent="0.25">
      <c r="N464" s="88">
        <v>50617</v>
      </c>
      <c r="O464" s="89" t="s">
        <v>75</v>
      </c>
      <c r="P464" s="89" t="s">
        <v>75</v>
      </c>
      <c r="Q464" s="89" t="s">
        <v>75</v>
      </c>
      <c r="R464" s="89" t="s">
        <v>75</v>
      </c>
      <c r="S464" s="90" t="s">
        <v>75</v>
      </c>
      <c r="T464" s="90" t="s">
        <v>75</v>
      </c>
      <c r="U464" s="91" t="s">
        <v>75</v>
      </c>
      <c r="V464" s="91" t="s">
        <v>75</v>
      </c>
      <c r="W464" s="92" t="s">
        <v>75</v>
      </c>
      <c r="X464" s="92" t="s">
        <v>75</v>
      </c>
    </row>
    <row r="465" spans="14:24" ht="15.75" x14ac:dyDescent="0.25">
      <c r="N465" s="88">
        <v>50648</v>
      </c>
      <c r="O465" s="89" t="s">
        <v>75</v>
      </c>
      <c r="P465" s="89" t="s">
        <v>75</v>
      </c>
      <c r="Q465" s="89" t="s">
        <v>75</v>
      </c>
      <c r="R465" s="89" t="s">
        <v>75</v>
      </c>
      <c r="S465" s="90" t="s">
        <v>75</v>
      </c>
      <c r="T465" s="90" t="s">
        <v>75</v>
      </c>
      <c r="U465" s="91" t="s">
        <v>75</v>
      </c>
      <c r="V465" s="91" t="s">
        <v>75</v>
      </c>
      <c r="W465" s="92" t="s">
        <v>75</v>
      </c>
      <c r="X465" s="92" t="s">
        <v>75</v>
      </c>
    </row>
    <row r="466" spans="14:24" ht="15.75" x14ac:dyDescent="0.25">
      <c r="N466" s="88">
        <v>50678</v>
      </c>
      <c r="O466" s="89" t="s">
        <v>75</v>
      </c>
      <c r="P466" s="89" t="s">
        <v>75</v>
      </c>
      <c r="Q466" s="89" t="s">
        <v>75</v>
      </c>
      <c r="R466" s="89" t="s">
        <v>75</v>
      </c>
      <c r="S466" s="90" t="s">
        <v>75</v>
      </c>
      <c r="T466" s="90" t="s">
        <v>75</v>
      </c>
      <c r="U466" s="91" t="s">
        <v>75</v>
      </c>
      <c r="V466" s="91" t="s">
        <v>75</v>
      </c>
      <c r="W466" s="92" t="s">
        <v>75</v>
      </c>
      <c r="X466" s="92" t="s">
        <v>75</v>
      </c>
    </row>
    <row r="467" spans="14:24" ht="15.75" x14ac:dyDescent="0.25">
      <c r="N467" s="88">
        <v>50709</v>
      </c>
      <c r="O467" s="89" t="s">
        <v>75</v>
      </c>
      <c r="P467" s="89" t="s">
        <v>75</v>
      </c>
      <c r="Q467" s="89" t="s">
        <v>75</v>
      </c>
      <c r="R467" s="89" t="s">
        <v>75</v>
      </c>
      <c r="S467" s="90" t="s">
        <v>75</v>
      </c>
      <c r="T467" s="90" t="s">
        <v>75</v>
      </c>
      <c r="U467" s="91" t="s">
        <v>75</v>
      </c>
      <c r="V467" s="91" t="s">
        <v>75</v>
      </c>
      <c r="W467" s="92" t="s">
        <v>75</v>
      </c>
      <c r="X467" s="92" t="s">
        <v>75</v>
      </c>
    </row>
    <row r="468" spans="14:24" ht="15.75" x14ac:dyDescent="0.25">
      <c r="N468" s="88">
        <v>50739</v>
      </c>
      <c r="O468" s="89" t="s">
        <v>75</v>
      </c>
      <c r="P468" s="89" t="s">
        <v>75</v>
      </c>
      <c r="Q468" s="89" t="s">
        <v>75</v>
      </c>
      <c r="R468" s="89" t="s">
        <v>75</v>
      </c>
      <c r="S468" s="90" t="s">
        <v>75</v>
      </c>
      <c r="T468" s="90" t="s">
        <v>75</v>
      </c>
      <c r="U468" s="91" t="s">
        <v>75</v>
      </c>
      <c r="V468" s="91" t="s">
        <v>75</v>
      </c>
      <c r="W468" s="92" t="s">
        <v>75</v>
      </c>
      <c r="X468" s="92" t="s">
        <v>75</v>
      </c>
    </row>
    <row r="469" spans="14:24" ht="15.75" x14ac:dyDescent="0.25">
      <c r="N469" s="88">
        <v>50770</v>
      </c>
      <c r="O469" s="89" t="s">
        <v>75</v>
      </c>
      <c r="P469" s="89" t="s">
        <v>75</v>
      </c>
      <c r="Q469" s="89" t="s">
        <v>75</v>
      </c>
      <c r="R469" s="89" t="s">
        <v>75</v>
      </c>
      <c r="S469" s="90" t="s">
        <v>75</v>
      </c>
      <c r="T469" s="90" t="s">
        <v>75</v>
      </c>
      <c r="U469" s="91" t="s">
        <v>75</v>
      </c>
      <c r="V469" s="91" t="s">
        <v>75</v>
      </c>
      <c r="W469" s="92" t="s">
        <v>75</v>
      </c>
      <c r="X469" s="92" t="s">
        <v>75</v>
      </c>
    </row>
    <row r="470" spans="14:24" ht="15.75" x14ac:dyDescent="0.25">
      <c r="N470" s="88">
        <v>50801</v>
      </c>
      <c r="O470" s="89" t="s">
        <v>75</v>
      </c>
      <c r="P470" s="89" t="s">
        <v>75</v>
      </c>
      <c r="Q470" s="89" t="s">
        <v>75</v>
      </c>
      <c r="R470" s="89" t="s">
        <v>75</v>
      </c>
      <c r="S470" s="90" t="s">
        <v>75</v>
      </c>
      <c r="T470" s="90" t="s">
        <v>75</v>
      </c>
      <c r="U470" s="91" t="s">
        <v>75</v>
      </c>
      <c r="V470" s="91" t="s">
        <v>75</v>
      </c>
      <c r="W470" s="92" t="s">
        <v>75</v>
      </c>
      <c r="X470" s="92" t="s">
        <v>75</v>
      </c>
    </row>
    <row r="471" spans="14:24" ht="15.75" x14ac:dyDescent="0.25">
      <c r="N471" s="88">
        <v>50829</v>
      </c>
      <c r="O471" s="89" t="s">
        <v>75</v>
      </c>
      <c r="P471" s="89" t="s">
        <v>75</v>
      </c>
      <c r="Q471" s="89" t="s">
        <v>75</v>
      </c>
      <c r="R471" s="89" t="s">
        <v>75</v>
      </c>
      <c r="S471" s="90" t="s">
        <v>75</v>
      </c>
      <c r="T471" s="90" t="s">
        <v>75</v>
      </c>
      <c r="U471" s="91" t="s">
        <v>75</v>
      </c>
      <c r="V471" s="91" t="s">
        <v>75</v>
      </c>
      <c r="W471" s="92" t="s">
        <v>75</v>
      </c>
      <c r="X471" s="92" t="s">
        <v>75</v>
      </c>
    </row>
    <row r="472" spans="14:24" ht="15.75" x14ac:dyDescent="0.25">
      <c r="N472" s="88">
        <v>50860</v>
      </c>
      <c r="O472" s="89" t="s">
        <v>75</v>
      </c>
      <c r="P472" s="89" t="s">
        <v>75</v>
      </c>
      <c r="Q472" s="89" t="s">
        <v>75</v>
      </c>
      <c r="R472" s="89" t="s">
        <v>75</v>
      </c>
      <c r="S472" s="90" t="s">
        <v>75</v>
      </c>
      <c r="T472" s="90" t="s">
        <v>75</v>
      </c>
      <c r="U472" s="91" t="s">
        <v>75</v>
      </c>
      <c r="V472" s="91" t="s">
        <v>75</v>
      </c>
      <c r="W472" s="92" t="s">
        <v>75</v>
      </c>
      <c r="X472" s="92" t="s">
        <v>75</v>
      </c>
    </row>
    <row r="473" spans="14:24" ht="15.75" x14ac:dyDescent="0.25">
      <c r="N473" s="88">
        <v>50890</v>
      </c>
      <c r="O473" s="89" t="s">
        <v>75</v>
      </c>
      <c r="P473" s="89" t="s">
        <v>75</v>
      </c>
      <c r="Q473" s="89" t="s">
        <v>75</v>
      </c>
      <c r="R473" s="89" t="s">
        <v>75</v>
      </c>
      <c r="S473" s="90" t="s">
        <v>75</v>
      </c>
      <c r="T473" s="90" t="s">
        <v>75</v>
      </c>
      <c r="U473" s="91" t="s">
        <v>75</v>
      </c>
      <c r="V473" s="91" t="s">
        <v>75</v>
      </c>
      <c r="W473" s="92" t="s">
        <v>75</v>
      </c>
      <c r="X473" s="92" t="s">
        <v>75</v>
      </c>
    </row>
    <row r="474" spans="14:24" ht="15.75" x14ac:dyDescent="0.25">
      <c r="N474" s="88">
        <v>50921</v>
      </c>
      <c r="O474" s="89" t="s">
        <v>75</v>
      </c>
      <c r="P474" s="89" t="s">
        <v>75</v>
      </c>
      <c r="Q474" s="89" t="s">
        <v>75</v>
      </c>
      <c r="R474" s="89" t="s">
        <v>75</v>
      </c>
      <c r="S474" s="90" t="s">
        <v>75</v>
      </c>
      <c r="T474" s="90" t="s">
        <v>75</v>
      </c>
      <c r="U474" s="91" t="s">
        <v>75</v>
      </c>
      <c r="V474" s="91" t="s">
        <v>75</v>
      </c>
      <c r="W474" s="92" t="s">
        <v>75</v>
      </c>
      <c r="X474" s="92" t="s">
        <v>75</v>
      </c>
    </row>
    <row r="475" spans="14:24" ht="15.75" x14ac:dyDescent="0.25">
      <c r="N475" s="88">
        <v>50951</v>
      </c>
      <c r="O475" s="89" t="s">
        <v>75</v>
      </c>
      <c r="P475" s="89" t="s">
        <v>75</v>
      </c>
      <c r="Q475" s="89" t="s">
        <v>75</v>
      </c>
      <c r="R475" s="89" t="s">
        <v>75</v>
      </c>
      <c r="S475" s="90" t="s">
        <v>75</v>
      </c>
      <c r="T475" s="90" t="s">
        <v>75</v>
      </c>
      <c r="U475" s="91" t="s">
        <v>75</v>
      </c>
      <c r="V475" s="91" t="s">
        <v>75</v>
      </c>
      <c r="W475" s="92" t="s">
        <v>75</v>
      </c>
      <c r="X475" s="92" t="s">
        <v>75</v>
      </c>
    </row>
    <row r="476" spans="14:24" ht="15.75" x14ac:dyDescent="0.25">
      <c r="N476" s="88">
        <v>50982</v>
      </c>
      <c r="O476" s="89" t="s">
        <v>75</v>
      </c>
      <c r="P476" s="89" t="s">
        <v>75</v>
      </c>
      <c r="Q476" s="89" t="s">
        <v>75</v>
      </c>
      <c r="R476" s="89" t="s">
        <v>75</v>
      </c>
      <c r="S476" s="90" t="s">
        <v>75</v>
      </c>
      <c r="T476" s="90" t="s">
        <v>75</v>
      </c>
      <c r="U476" s="91" t="s">
        <v>75</v>
      </c>
      <c r="V476" s="91" t="s">
        <v>75</v>
      </c>
      <c r="W476" s="92" t="s">
        <v>75</v>
      </c>
      <c r="X476" s="92" t="s">
        <v>75</v>
      </c>
    </row>
    <row r="477" spans="14:24" ht="15.75" x14ac:dyDescent="0.25">
      <c r="N477" s="88">
        <v>51013</v>
      </c>
      <c r="O477" s="89" t="s">
        <v>75</v>
      </c>
      <c r="P477" s="89" t="s">
        <v>75</v>
      </c>
      <c r="Q477" s="89" t="s">
        <v>75</v>
      </c>
      <c r="R477" s="89" t="s">
        <v>75</v>
      </c>
      <c r="S477" s="90" t="s">
        <v>75</v>
      </c>
      <c r="T477" s="90" t="s">
        <v>75</v>
      </c>
      <c r="U477" s="91" t="s">
        <v>75</v>
      </c>
      <c r="V477" s="91" t="s">
        <v>75</v>
      </c>
      <c r="W477" s="92" t="s">
        <v>75</v>
      </c>
      <c r="X477" s="92" t="s">
        <v>75</v>
      </c>
    </row>
    <row r="478" spans="14:24" ht="15.75" x14ac:dyDescent="0.25">
      <c r="N478" s="88">
        <v>51043</v>
      </c>
      <c r="O478" s="89" t="s">
        <v>75</v>
      </c>
      <c r="P478" s="89" t="s">
        <v>75</v>
      </c>
      <c r="Q478" s="89" t="s">
        <v>75</v>
      </c>
      <c r="R478" s="89" t="s">
        <v>75</v>
      </c>
      <c r="S478" s="90" t="s">
        <v>75</v>
      </c>
      <c r="T478" s="90" t="s">
        <v>75</v>
      </c>
      <c r="U478" s="91" t="s">
        <v>75</v>
      </c>
      <c r="V478" s="91" t="s">
        <v>75</v>
      </c>
      <c r="W478" s="92" t="s">
        <v>75</v>
      </c>
      <c r="X478" s="92" t="s">
        <v>75</v>
      </c>
    </row>
    <row r="479" spans="14:24" ht="15.75" x14ac:dyDescent="0.25">
      <c r="N479" s="88">
        <v>51074</v>
      </c>
      <c r="O479" s="89" t="s">
        <v>75</v>
      </c>
      <c r="P479" s="89" t="s">
        <v>75</v>
      </c>
      <c r="Q479" s="89" t="s">
        <v>75</v>
      </c>
      <c r="R479" s="89" t="s">
        <v>75</v>
      </c>
      <c r="S479" s="90" t="s">
        <v>75</v>
      </c>
      <c r="T479" s="90" t="s">
        <v>75</v>
      </c>
      <c r="U479" s="91" t="s">
        <v>75</v>
      </c>
      <c r="V479" s="91" t="s">
        <v>75</v>
      </c>
      <c r="W479" s="92" t="s">
        <v>75</v>
      </c>
      <c r="X479" s="92" t="s">
        <v>75</v>
      </c>
    </row>
    <row r="480" spans="14:24" ht="15.75" x14ac:dyDescent="0.25">
      <c r="N480" s="88">
        <v>51104</v>
      </c>
      <c r="O480" s="89" t="s">
        <v>75</v>
      </c>
      <c r="P480" s="89" t="s">
        <v>75</v>
      </c>
      <c r="Q480" s="89" t="s">
        <v>75</v>
      </c>
      <c r="R480" s="89" t="s">
        <v>75</v>
      </c>
      <c r="S480" s="90" t="s">
        <v>75</v>
      </c>
      <c r="T480" s="90" t="s">
        <v>75</v>
      </c>
      <c r="U480" s="91" t="s">
        <v>75</v>
      </c>
      <c r="V480" s="91" t="s">
        <v>75</v>
      </c>
      <c r="W480" s="92" t="s">
        <v>75</v>
      </c>
      <c r="X480" s="92" t="s">
        <v>75</v>
      </c>
    </row>
    <row r="481" spans="14:24" ht="15.75" x14ac:dyDescent="0.25">
      <c r="N481" s="88">
        <v>51135</v>
      </c>
      <c r="O481" s="89" t="s">
        <v>75</v>
      </c>
      <c r="P481" s="89" t="s">
        <v>75</v>
      </c>
      <c r="Q481" s="89" t="s">
        <v>75</v>
      </c>
      <c r="R481" s="89" t="s">
        <v>75</v>
      </c>
      <c r="S481" s="90" t="s">
        <v>75</v>
      </c>
      <c r="T481" s="90" t="s">
        <v>75</v>
      </c>
      <c r="U481" s="91" t="s">
        <v>75</v>
      </c>
      <c r="V481" s="91" t="s">
        <v>75</v>
      </c>
      <c r="W481" s="92" t="s">
        <v>75</v>
      </c>
      <c r="X481" s="92" t="s">
        <v>75</v>
      </c>
    </row>
    <row r="482" spans="14:24" ht="15.75" x14ac:dyDescent="0.25">
      <c r="N482" s="88">
        <v>51166</v>
      </c>
      <c r="O482" s="89" t="s">
        <v>75</v>
      </c>
      <c r="P482" s="89" t="s">
        <v>75</v>
      </c>
      <c r="Q482" s="89" t="s">
        <v>75</v>
      </c>
      <c r="R482" s="89" t="s">
        <v>75</v>
      </c>
      <c r="S482" s="90" t="s">
        <v>75</v>
      </c>
      <c r="T482" s="90" t="s">
        <v>75</v>
      </c>
      <c r="U482" s="91" t="s">
        <v>75</v>
      </c>
      <c r="V482" s="91" t="s">
        <v>75</v>
      </c>
      <c r="W482" s="92" t="s">
        <v>75</v>
      </c>
      <c r="X482" s="92" t="s">
        <v>75</v>
      </c>
    </row>
    <row r="483" spans="14:24" ht="15.75" x14ac:dyDescent="0.25">
      <c r="N483" s="88">
        <v>51195</v>
      </c>
      <c r="O483" s="89" t="s">
        <v>75</v>
      </c>
      <c r="P483" s="89" t="s">
        <v>75</v>
      </c>
      <c r="Q483" s="89" t="s">
        <v>75</v>
      </c>
      <c r="R483" s="89" t="s">
        <v>75</v>
      </c>
      <c r="S483" s="90" t="s">
        <v>75</v>
      </c>
      <c r="T483" s="90" t="s">
        <v>75</v>
      </c>
      <c r="U483" s="91" t="s">
        <v>75</v>
      </c>
      <c r="V483" s="91" t="s">
        <v>75</v>
      </c>
      <c r="W483" s="92" t="s">
        <v>75</v>
      </c>
      <c r="X483" s="92" t="s">
        <v>75</v>
      </c>
    </row>
    <row r="484" spans="14:24" ht="15.75" x14ac:dyDescent="0.25">
      <c r="N484" s="88">
        <v>51226</v>
      </c>
      <c r="O484" s="89" t="s">
        <v>75</v>
      </c>
      <c r="P484" s="89" t="s">
        <v>75</v>
      </c>
      <c r="Q484" s="89" t="s">
        <v>75</v>
      </c>
      <c r="R484" s="89" t="s">
        <v>75</v>
      </c>
      <c r="S484" s="90" t="s">
        <v>75</v>
      </c>
      <c r="T484" s="90" t="s">
        <v>75</v>
      </c>
      <c r="U484" s="91" t="s">
        <v>75</v>
      </c>
      <c r="V484" s="91" t="s">
        <v>75</v>
      </c>
      <c r="W484" s="92" t="s">
        <v>75</v>
      </c>
      <c r="X484" s="92" t="s">
        <v>75</v>
      </c>
    </row>
    <row r="485" spans="14:24" ht="15.75" x14ac:dyDescent="0.25">
      <c r="N485" s="88">
        <v>51256</v>
      </c>
      <c r="O485" s="89" t="s">
        <v>75</v>
      </c>
      <c r="P485" s="89" t="s">
        <v>75</v>
      </c>
      <c r="Q485" s="89" t="s">
        <v>75</v>
      </c>
      <c r="R485" s="89" t="s">
        <v>75</v>
      </c>
      <c r="S485" s="90" t="s">
        <v>75</v>
      </c>
      <c r="T485" s="90" t="s">
        <v>75</v>
      </c>
      <c r="U485" s="91" t="s">
        <v>75</v>
      </c>
      <c r="V485" s="91" t="s">
        <v>75</v>
      </c>
      <c r="W485" s="92" t="s">
        <v>75</v>
      </c>
      <c r="X485" s="92" t="s">
        <v>75</v>
      </c>
    </row>
    <row r="486" spans="14:24" ht="15.75" x14ac:dyDescent="0.25">
      <c r="N486" s="88">
        <v>51287</v>
      </c>
      <c r="O486" s="89" t="s">
        <v>75</v>
      </c>
      <c r="P486" s="89" t="s">
        <v>75</v>
      </c>
      <c r="Q486" s="89" t="s">
        <v>75</v>
      </c>
      <c r="R486" s="89" t="s">
        <v>75</v>
      </c>
      <c r="S486" s="90" t="s">
        <v>75</v>
      </c>
      <c r="T486" s="90" t="s">
        <v>75</v>
      </c>
      <c r="U486" s="91" t="s">
        <v>75</v>
      </c>
      <c r="V486" s="91" t="s">
        <v>75</v>
      </c>
      <c r="W486" s="92" t="s">
        <v>75</v>
      </c>
      <c r="X486" s="92" t="s">
        <v>75</v>
      </c>
    </row>
    <row r="487" spans="14:24" ht="15.75" x14ac:dyDescent="0.25">
      <c r="N487" s="88">
        <v>51317</v>
      </c>
      <c r="O487" s="89" t="s">
        <v>75</v>
      </c>
      <c r="P487" s="89" t="s">
        <v>75</v>
      </c>
      <c r="Q487" s="89" t="s">
        <v>75</v>
      </c>
      <c r="R487" s="89" t="s">
        <v>75</v>
      </c>
      <c r="S487" s="90" t="s">
        <v>75</v>
      </c>
      <c r="T487" s="90" t="s">
        <v>75</v>
      </c>
      <c r="U487" s="91" t="s">
        <v>75</v>
      </c>
      <c r="V487" s="91" t="s">
        <v>75</v>
      </c>
      <c r="W487" s="92" t="s">
        <v>75</v>
      </c>
      <c r="X487" s="92" t="s">
        <v>75</v>
      </c>
    </row>
    <row r="488" spans="14:24" ht="15.75" x14ac:dyDescent="0.25">
      <c r="N488" s="88">
        <v>51348</v>
      </c>
      <c r="O488" s="89" t="s">
        <v>75</v>
      </c>
      <c r="P488" s="89" t="s">
        <v>75</v>
      </c>
      <c r="Q488" s="89" t="s">
        <v>75</v>
      </c>
      <c r="R488" s="89" t="s">
        <v>75</v>
      </c>
      <c r="S488" s="90" t="s">
        <v>75</v>
      </c>
      <c r="T488" s="90" t="s">
        <v>75</v>
      </c>
      <c r="U488" s="91" t="s">
        <v>75</v>
      </c>
      <c r="V488" s="91" t="s">
        <v>75</v>
      </c>
      <c r="W488" s="92" t="s">
        <v>75</v>
      </c>
      <c r="X488" s="92" t="s">
        <v>75</v>
      </c>
    </row>
    <row r="489" spans="14:24" ht="15.75" x14ac:dyDescent="0.25">
      <c r="N489" s="88">
        <v>51379</v>
      </c>
      <c r="O489" s="89" t="s">
        <v>75</v>
      </c>
      <c r="P489" s="89" t="s">
        <v>75</v>
      </c>
      <c r="Q489" s="89" t="s">
        <v>75</v>
      </c>
      <c r="R489" s="89" t="s">
        <v>75</v>
      </c>
      <c r="S489" s="90" t="s">
        <v>75</v>
      </c>
      <c r="T489" s="90" t="s">
        <v>75</v>
      </c>
      <c r="U489" s="91" t="s">
        <v>75</v>
      </c>
      <c r="V489" s="91" t="s">
        <v>75</v>
      </c>
      <c r="W489" s="92" t="s">
        <v>75</v>
      </c>
      <c r="X489" s="92" t="s">
        <v>75</v>
      </c>
    </row>
    <row r="490" spans="14:24" ht="15.75" x14ac:dyDescent="0.25">
      <c r="N490" s="88">
        <v>51409</v>
      </c>
      <c r="O490" s="89" t="s">
        <v>75</v>
      </c>
      <c r="P490" s="89" t="s">
        <v>75</v>
      </c>
      <c r="Q490" s="89" t="s">
        <v>75</v>
      </c>
      <c r="R490" s="89" t="s">
        <v>75</v>
      </c>
      <c r="S490" s="90" t="s">
        <v>75</v>
      </c>
      <c r="T490" s="90" t="s">
        <v>75</v>
      </c>
      <c r="U490" s="91" t="s">
        <v>75</v>
      </c>
      <c r="V490" s="91" t="s">
        <v>75</v>
      </c>
      <c r="W490" s="92" t="s">
        <v>75</v>
      </c>
      <c r="X490" s="92" t="s">
        <v>75</v>
      </c>
    </row>
    <row r="491" spans="14:24" ht="15.75" x14ac:dyDescent="0.25">
      <c r="N491" s="88">
        <v>51440</v>
      </c>
      <c r="O491" s="89" t="s">
        <v>75</v>
      </c>
      <c r="P491" s="89" t="s">
        <v>75</v>
      </c>
      <c r="Q491" s="89" t="s">
        <v>75</v>
      </c>
      <c r="R491" s="89" t="s">
        <v>75</v>
      </c>
      <c r="S491" s="90" t="s">
        <v>75</v>
      </c>
      <c r="T491" s="90" t="s">
        <v>75</v>
      </c>
      <c r="U491" s="91" t="s">
        <v>75</v>
      </c>
      <c r="V491" s="91" t="s">
        <v>75</v>
      </c>
      <c r="W491" s="92" t="s">
        <v>75</v>
      </c>
      <c r="X491" s="92" t="s">
        <v>75</v>
      </c>
    </row>
    <row r="492" spans="14:24" ht="15.75" x14ac:dyDescent="0.25">
      <c r="N492" s="88">
        <v>51470</v>
      </c>
      <c r="O492" s="89" t="s">
        <v>75</v>
      </c>
      <c r="P492" s="89" t="s">
        <v>75</v>
      </c>
      <c r="Q492" s="89" t="s">
        <v>75</v>
      </c>
      <c r="R492" s="89" t="s">
        <v>75</v>
      </c>
      <c r="S492" s="90" t="s">
        <v>75</v>
      </c>
      <c r="T492" s="90" t="s">
        <v>75</v>
      </c>
      <c r="U492" s="91" t="s">
        <v>75</v>
      </c>
      <c r="V492" s="91" t="s">
        <v>75</v>
      </c>
      <c r="W492" s="92" t="s">
        <v>75</v>
      </c>
      <c r="X492" s="92" t="s">
        <v>75</v>
      </c>
    </row>
    <row r="493" spans="14:24" ht="15.75" x14ac:dyDescent="0.25">
      <c r="N493" s="88">
        <v>51501</v>
      </c>
      <c r="O493" s="89" t="s">
        <v>75</v>
      </c>
      <c r="P493" s="89" t="s">
        <v>75</v>
      </c>
      <c r="Q493" s="89" t="s">
        <v>75</v>
      </c>
      <c r="R493" s="89" t="s">
        <v>75</v>
      </c>
      <c r="S493" s="90" t="s">
        <v>75</v>
      </c>
      <c r="T493" s="90" t="s">
        <v>75</v>
      </c>
      <c r="U493" s="91" t="s">
        <v>75</v>
      </c>
      <c r="V493" s="91" t="s">
        <v>75</v>
      </c>
      <c r="W493" s="92" t="s">
        <v>75</v>
      </c>
      <c r="X493" s="92" t="s">
        <v>75</v>
      </c>
    </row>
    <row r="494" spans="14:24" ht="15.75" x14ac:dyDescent="0.25">
      <c r="N494" s="88">
        <v>51532</v>
      </c>
      <c r="O494" s="89" t="s">
        <v>75</v>
      </c>
      <c r="P494" s="89" t="s">
        <v>75</v>
      </c>
      <c r="Q494" s="89" t="s">
        <v>75</v>
      </c>
      <c r="R494" s="89" t="s">
        <v>75</v>
      </c>
      <c r="S494" s="90" t="s">
        <v>75</v>
      </c>
      <c r="T494" s="90" t="s">
        <v>75</v>
      </c>
      <c r="U494" s="91" t="s">
        <v>75</v>
      </c>
      <c r="V494" s="91" t="s">
        <v>75</v>
      </c>
      <c r="W494" s="92" t="s">
        <v>75</v>
      </c>
      <c r="X494" s="92" t="s">
        <v>75</v>
      </c>
    </row>
    <row r="495" spans="14:24" ht="15.75" x14ac:dyDescent="0.25">
      <c r="N495" s="88">
        <v>51560</v>
      </c>
      <c r="O495" s="89" t="s">
        <v>75</v>
      </c>
      <c r="P495" s="89" t="s">
        <v>75</v>
      </c>
      <c r="Q495" s="89" t="s">
        <v>75</v>
      </c>
      <c r="R495" s="89" t="s">
        <v>75</v>
      </c>
      <c r="S495" s="90" t="s">
        <v>75</v>
      </c>
      <c r="T495" s="90" t="s">
        <v>75</v>
      </c>
      <c r="U495" s="91" t="s">
        <v>75</v>
      </c>
      <c r="V495" s="91" t="s">
        <v>75</v>
      </c>
      <c r="W495" s="92" t="s">
        <v>75</v>
      </c>
      <c r="X495" s="92" t="s">
        <v>75</v>
      </c>
    </row>
    <row r="496" spans="14:24" ht="15.75" x14ac:dyDescent="0.25">
      <c r="N496" s="88">
        <v>51591</v>
      </c>
      <c r="O496" s="89" t="s">
        <v>75</v>
      </c>
      <c r="P496" s="89" t="s">
        <v>75</v>
      </c>
      <c r="Q496" s="89" t="s">
        <v>75</v>
      </c>
      <c r="R496" s="89" t="s">
        <v>75</v>
      </c>
      <c r="S496" s="90" t="s">
        <v>75</v>
      </c>
      <c r="T496" s="90" t="s">
        <v>75</v>
      </c>
      <c r="U496" s="91" t="s">
        <v>75</v>
      </c>
      <c r="V496" s="91" t="s">
        <v>75</v>
      </c>
      <c r="W496" s="92" t="s">
        <v>75</v>
      </c>
      <c r="X496" s="92" t="s">
        <v>75</v>
      </c>
    </row>
    <row r="497" spans="14:24" ht="15.75" x14ac:dyDescent="0.25">
      <c r="N497" s="88">
        <v>51621</v>
      </c>
      <c r="O497" s="89" t="s">
        <v>75</v>
      </c>
      <c r="P497" s="89" t="s">
        <v>75</v>
      </c>
      <c r="Q497" s="89" t="s">
        <v>75</v>
      </c>
      <c r="R497" s="89" t="s">
        <v>75</v>
      </c>
      <c r="S497" s="90" t="s">
        <v>75</v>
      </c>
      <c r="T497" s="90" t="s">
        <v>75</v>
      </c>
      <c r="U497" s="91" t="s">
        <v>75</v>
      </c>
      <c r="V497" s="91" t="s">
        <v>75</v>
      </c>
      <c r="W497" s="92" t="s">
        <v>75</v>
      </c>
      <c r="X497" s="92" t="s">
        <v>75</v>
      </c>
    </row>
    <row r="498" spans="14:24" ht="15.75" x14ac:dyDescent="0.25">
      <c r="N498" s="88">
        <v>51652</v>
      </c>
      <c r="O498" s="89" t="s">
        <v>75</v>
      </c>
      <c r="P498" s="89" t="s">
        <v>75</v>
      </c>
      <c r="Q498" s="89" t="s">
        <v>75</v>
      </c>
      <c r="R498" s="89" t="s">
        <v>75</v>
      </c>
      <c r="S498" s="90" t="s">
        <v>75</v>
      </c>
      <c r="T498" s="90" t="s">
        <v>75</v>
      </c>
      <c r="U498" s="91" t="s">
        <v>75</v>
      </c>
      <c r="V498" s="91" t="s">
        <v>75</v>
      </c>
      <c r="W498" s="92" t="s">
        <v>75</v>
      </c>
      <c r="X498" s="92" t="s">
        <v>75</v>
      </c>
    </row>
    <row r="499" spans="14:24" ht="15.75" x14ac:dyDescent="0.25">
      <c r="N499" s="88">
        <v>51682</v>
      </c>
      <c r="O499" s="89" t="s">
        <v>75</v>
      </c>
      <c r="P499" s="89" t="s">
        <v>75</v>
      </c>
      <c r="Q499" s="89" t="s">
        <v>75</v>
      </c>
      <c r="R499" s="89" t="s">
        <v>75</v>
      </c>
      <c r="S499" s="90" t="s">
        <v>75</v>
      </c>
      <c r="T499" s="90" t="s">
        <v>75</v>
      </c>
      <c r="U499" s="91" t="s">
        <v>75</v>
      </c>
      <c r="V499" s="91" t="s">
        <v>75</v>
      </c>
      <c r="W499" s="92" t="s">
        <v>75</v>
      </c>
      <c r="X499" s="92" t="s">
        <v>75</v>
      </c>
    </row>
    <row r="500" spans="14:24" ht="15.75" x14ac:dyDescent="0.25">
      <c r="N500" s="88">
        <v>51713</v>
      </c>
      <c r="O500" s="89" t="s">
        <v>75</v>
      </c>
      <c r="P500" s="89" t="s">
        <v>75</v>
      </c>
      <c r="Q500" s="89" t="s">
        <v>75</v>
      </c>
      <c r="R500" s="89" t="s">
        <v>75</v>
      </c>
      <c r="S500" s="90" t="s">
        <v>75</v>
      </c>
      <c r="T500" s="90" t="s">
        <v>75</v>
      </c>
      <c r="U500" s="91" t="s">
        <v>75</v>
      </c>
      <c r="V500" s="91" t="s">
        <v>75</v>
      </c>
      <c r="W500" s="92" t="s">
        <v>75</v>
      </c>
      <c r="X500" s="92" t="s">
        <v>75</v>
      </c>
    </row>
    <row r="501" spans="14:24" ht="15.75" x14ac:dyDescent="0.25">
      <c r="N501" s="88">
        <v>51744</v>
      </c>
      <c r="O501" s="89" t="s">
        <v>75</v>
      </c>
      <c r="P501" s="89" t="s">
        <v>75</v>
      </c>
      <c r="Q501" s="89" t="s">
        <v>75</v>
      </c>
      <c r="R501" s="89" t="s">
        <v>75</v>
      </c>
      <c r="S501" s="90" t="s">
        <v>75</v>
      </c>
      <c r="T501" s="90" t="s">
        <v>75</v>
      </c>
      <c r="U501" s="91" t="s">
        <v>75</v>
      </c>
      <c r="V501" s="91" t="s">
        <v>75</v>
      </c>
      <c r="W501" s="92" t="s">
        <v>75</v>
      </c>
      <c r="X501" s="92" t="s">
        <v>75</v>
      </c>
    </row>
    <row r="502" spans="14:24" ht="15.75" x14ac:dyDescent="0.25">
      <c r="N502" s="88">
        <v>51774</v>
      </c>
      <c r="O502" s="89" t="s">
        <v>75</v>
      </c>
      <c r="P502" s="89" t="s">
        <v>75</v>
      </c>
      <c r="Q502" s="89" t="s">
        <v>75</v>
      </c>
      <c r="R502" s="89" t="s">
        <v>75</v>
      </c>
      <c r="S502" s="90" t="s">
        <v>75</v>
      </c>
      <c r="T502" s="90" t="s">
        <v>75</v>
      </c>
      <c r="U502" s="91" t="s">
        <v>75</v>
      </c>
      <c r="V502" s="91" t="s">
        <v>75</v>
      </c>
      <c r="W502" s="92" t="s">
        <v>75</v>
      </c>
      <c r="X502" s="92" t="s">
        <v>75</v>
      </c>
    </row>
    <row r="503" spans="14:24" ht="15.75" x14ac:dyDescent="0.25">
      <c r="N503" s="88">
        <v>51805</v>
      </c>
      <c r="O503" s="89" t="s">
        <v>75</v>
      </c>
      <c r="P503" s="89" t="s">
        <v>75</v>
      </c>
      <c r="Q503" s="89" t="s">
        <v>75</v>
      </c>
      <c r="R503" s="89" t="s">
        <v>75</v>
      </c>
      <c r="S503" s="90" t="s">
        <v>75</v>
      </c>
      <c r="T503" s="90" t="s">
        <v>75</v>
      </c>
      <c r="U503" s="91" t="s">
        <v>75</v>
      </c>
      <c r="V503" s="91" t="s">
        <v>75</v>
      </c>
      <c r="W503" s="92" t="s">
        <v>75</v>
      </c>
      <c r="X503" s="92" t="s">
        <v>75</v>
      </c>
    </row>
    <row r="504" spans="14:24" ht="15.75" x14ac:dyDescent="0.25">
      <c r="N504" s="88">
        <v>51835</v>
      </c>
      <c r="O504" s="89" t="s">
        <v>75</v>
      </c>
      <c r="P504" s="89" t="s">
        <v>75</v>
      </c>
      <c r="Q504" s="89" t="s">
        <v>75</v>
      </c>
      <c r="R504" s="89" t="s">
        <v>75</v>
      </c>
      <c r="S504" s="90" t="s">
        <v>75</v>
      </c>
      <c r="T504" s="90" t="s">
        <v>75</v>
      </c>
      <c r="U504" s="91" t="s">
        <v>75</v>
      </c>
      <c r="V504" s="91" t="s">
        <v>75</v>
      </c>
      <c r="W504" s="92" t="s">
        <v>75</v>
      </c>
      <c r="X504" s="92" t="s">
        <v>75</v>
      </c>
    </row>
    <row r="505" spans="14:24" ht="15.75" x14ac:dyDescent="0.25">
      <c r="N505" s="88">
        <v>51866</v>
      </c>
      <c r="O505" s="89" t="s">
        <v>75</v>
      </c>
      <c r="P505" s="89" t="s">
        <v>75</v>
      </c>
      <c r="Q505" s="89" t="s">
        <v>75</v>
      </c>
      <c r="R505" s="89" t="s">
        <v>75</v>
      </c>
      <c r="S505" s="90" t="s">
        <v>75</v>
      </c>
      <c r="T505" s="90" t="s">
        <v>75</v>
      </c>
      <c r="U505" s="91" t="s">
        <v>75</v>
      </c>
      <c r="V505" s="91" t="s">
        <v>75</v>
      </c>
      <c r="W505" s="92" t="s">
        <v>75</v>
      </c>
      <c r="X505" s="92" t="s">
        <v>75</v>
      </c>
    </row>
    <row r="506" spans="14:24" ht="15.75" x14ac:dyDescent="0.25">
      <c r="N506" s="88">
        <v>51897</v>
      </c>
      <c r="O506" s="89" t="s">
        <v>75</v>
      </c>
      <c r="P506" s="89" t="s">
        <v>75</v>
      </c>
      <c r="Q506" s="89" t="s">
        <v>75</v>
      </c>
      <c r="R506" s="89" t="s">
        <v>75</v>
      </c>
      <c r="S506" s="90" t="s">
        <v>75</v>
      </c>
      <c r="T506" s="90" t="s">
        <v>75</v>
      </c>
      <c r="U506" s="91" t="s">
        <v>75</v>
      </c>
      <c r="V506" s="91" t="s">
        <v>75</v>
      </c>
      <c r="W506" s="92" t="s">
        <v>75</v>
      </c>
      <c r="X506" s="92" t="s">
        <v>75</v>
      </c>
    </row>
    <row r="507" spans="14:24" ht="15.75" x14ac:dyDescent="0.25">
      <c r="N507" s="88">
        <v>51925</v>
      </c>
      <c r="O507" s="89" t="s">
        <v>75</v>
      </c>
      <c r="P507" s="89" t="s">
        <v>75</v>
      </c>
      <c r="Q507" s="89" t="s">
        <v>75</v>
      </c>
      <c r="R507" s="89" t="s">
        <v>75</v>
      </c>
      <c r="S507" s="90" t="s">
        <v>75</v>
      </c>
      <c r="T507" s="90" t="s">
        <v>75</v>
      </c>
      <c r="U507" s="91" t="s">
        <v>75</v>
      </c>
      <c r="V507" s="91" t="s">
        <v>75</v>
      </c>
      <c r="W507" s="92" t="s">
        <v>75</v>
      </c>
      <c r="X507" s="92" t="s">
        <v>75</v>
      </c>
    </row>
    <row r="508" spans="14:24" ht="15.75" x14ac:dyDescent="0.25">
      <c r="N508" s="88">
        <v>51956</v>
      </c>
      <c r="O508" s="89" t="s">
        <v>75</v>
      </c>
      <c r="P508" s="89" t="s">
        <v>75</v>
      </c>
      <c r="Q508" s="89" t="s">
        <v>75</v>
      </c>
      <c r="R508" s="89" t="s">
        <v>75</v>
      </c>
      <c r="S508" s="90" t="s">
        <v>75</v>
      </c>
      <c r="T508" s="90" t="s">
        <v>75</v>
      </c>
      <c r="U508" s="91" t="s">
        <v>75</v>
      </c>
      <c r="V508" s="91" t="s">
        <v>75</v>
      </c>
      <c r="W508" s="92" t="s">
        <v>75</v>
      </c>
      <c r="X508" s="92" t="s">
        <v>75</v>
      </c>
    </row>
    <row r="509" spans="14:24" ht="15.75" x14ac:dyDescent="0.25">
      <c r="N509" s="88">
        <v>51986</v>
      </c>
      <c r="O509" s="89" t="s">
        <v>75</v>
      </c>
      <c r="P509" s="89" t="s">
        <v>75</v>
      </c>
      <c r="Q509" s="89" t="s">
        <v>75</v>
      </c>
      <c r="R509" s="89" t="s">
        <v>75</v>
      </c>
      <c r="S509" s="90" t="s">
        <v>75</v>
      </c>
      <c r="T509" s="90" t="s">
        <v>75</v>
      </c>
      <c r="U509" s="91" t="s">
        <v>75</v>
      </c>
      <c r="V509" s="91" t="s">
        <v>75</v>
      </c>
      <c r="W509" s="92" t="s">
        <v>75</v>
      </c>
      <c r="X509" s="92" t="s">
        <v>75</v>
      </c>
    </row>
    <row r="510" spans="14:24" ht="15.75" x14ac:dyDescent="0.25">
      <c r="N510" s="88">
        <v>52017</v>
      </c>
      <c r="O510" s="89" t="s">
        <v>75</v>
      </c>
      <c r="P510" s="89" t="s">
        <v>75</v>
      </c>
      <c r="Q510" s="89" t="s">
        <v>75</v>
      </c>
      <c r="R510" s="89" t="s">
        <v>75</v>
      </c>
      <c r="S510" s="90" t="s">
        <v>75</v>
      </c>
      <c r="T510" s="90" t="s">
        <v>75</v>
      </c>
      <c r="U510" s="91" t="s">
        <v>75</v>
      </c>
      <c r="V510" s="91" t="s">
        <v>75</v>
      </c>
      <c r="W510" s="92" t="s">
        <v>75</v>
      </c>
      <c r="X510" s="92" t="s">
        <v>75</v>
      </c>
    </row>
    <row r="511" spans="14:24" ht="15.75" x14ac:dyDescent="0.25">
      <c r="N511" s="88">
        <v>52047</v>
      </c>
      <c r="O511" s="89" t="s">
        <v>75</v>
      </c>
      <c r="P511" s="89" t="s">
        <v>75</v>
      </c>
      <c r="Q511" s="89" t="s">
        <v>75</v>
      </c>
      <c r="R511" s="89" t="s">
        <v>75</v>
      </c>
      <c r="S511" s="90" t="s">
        <v>75</v>
      </c>
      <c r="T511" s="90" t="s">
        <v>75</v>
      </c>
      <c r="U511" s="91" t="s">
        <v>75</v>
      </c>
      <c r="V511" s="91" t="s">
        <v>75</v>
      </c>
      <c r="W511" s="92" t="s">
        <v>75</v>
      </c>
      <c r="X511" s="92" t="s">
        <v>75</v>
      </c>
    </row>
    <row r="512" spans="14:24" ht="15.75" x14ac:dyDescent="0.25">
      <c r="N512" s="88">
        <v>52078</v>
      </c>
      <c r="O512" s="89" t="s">
        <v>75</v>
      </c>
      <c r="P512" s="89" t="s">
        <v>75</v>
      </c>
      <c r="Q512" s="89" t="s">
        <v>75</v>
      </c>
      <c r="R512" s="89" t="s">
        <v>75</v>
      </c>
      <c r="S512" s="90" t="s">
        <v>75</v>
      </c>
      <c r="T512" s="90" t="s">
        <v>75</v>
      </c>
      <c r="U512" s="91" t="s">
        <v>75</v>
      </c>
      <c r="V512" s="91" t="s">
        <v>75</v>
      </c>
      <c r="W512" s="92" t="s">
        <v>75</v>
      </c>
      <c r="X512" s="92" t="s">
        <v>75</v>
      </c>
    </row>
    <row r="513" spans="14:24" ht="15.75" x14ac:dyDescent="0.25">
      <c r="N513" s="88">
        <v>52109</v>
      </c>
      <c r="O513" s="89" t="s">
        <v>75</v>
      </c>
      <c r="P513" s="89" t="s">
        <v>75</v>
      </c>
      <c r="Q513" s="89" t="s">
        <v>75</v>
      </c>
      <c r="R513" s="89" t="s">
        <v>75</v>
      </c>
      <c r="S513" s="90" t="s">
        <v>75</v>
      </c>
      <c r="T513" s="90" t="s">
        <v>75</v>
      </c>
      <c r="U513" s="91" t="s">
        <v>75</v>
      </c>
      <c r="V513" s="91" t="s">
        <v>75</v>
      </c>
      <c r="W513" s="92" t="s">
        <v>75</v>
      </c>
      <c r="X513" s="92" t="s">
        <v>75</v>
      </c>
    </row>
    <row r="514" spans="14:24" ht="15.75" x14ac:dyDescent="0.25">
      <c r="N514" s="88">
        <v>52139</v>
      </c>
      <c r="O514" s="89" t="s">
        <v>75</v>
      </c>
      <c r="P514" s="89" t="s">
        <v>75</v>
      </c>
      <c r="Q514" s="89" t="s">
        <v>75</v>
      </c>
      <c r="R514" s="89" t="s">
        <v>75</v>
      </c>
      <c r="S514" s="90" t="s">
        <v>75</v>
      </c>
      <c r="T514" s="90" t="s">
        <v>75</v>
      </c>
      <c r="U514" s="91" t="s">
        <v>75</v>
      </c>
      <c r="V514" s="91" t="s">
        <v>75</v>
      </c>
      <c r="W514" s="92" t="s">
        <v>75</v>
      </c>
      <c r="X514" s="92" t="s">
        <v>75</v>
      </c>
    </row>
    <row r="515" spans="14:24" ht="15.75" x14ac:dyDescent="0.25">
      <c r="N515" s="88">
        <v>52170</v>
      </c>
      <c r="O515" s="89" t="s">
        <v>75</v>
      </c>
      <c r="P515" s="89" t="s">
        <v>75</v>
      </c>
      <c r="Q515" s="89" t="s">
        <v>75</v>
      </c>
      <c r="R515" s="89" t="s">
        <v>75</v>
      </c>
      <c r="S515" s="90" t="s">
        <v>75</v>
      </c>
      <c r="T515" s="90" t="s">
        <v>75</v>
      </c>
      <c r="U515" s="91" t="s">
        <v>75</v>
      </c>
      <c r="V515" s="91" t="s">
        <v>75</v>
      </c>
      <c r="W515" s="92" t="s">
        <v>75</v>
      </c>
      <c r="X515" s="92" t="s">
        <v>75</v>
      </c>
    </row>
    <row r="516" spans="14:24" ht="15.75" x14ac:dyDescent="0.25">
      <c r="N516" s="88">
        <v>52200</v>
      </c>
      <c r="O516" s="89" t="s">
        <v>75</v>
      </c>
      <c r="P516" s="89" t="s">
        <v>75</v>
      </c>
      <c r="Q516" s="89" t="s">
        <v>75</v>
      </c>
      <c r="R516" s="89" t="s">
        <v>75</v>
      </c>
      <c r="S516" s="90" t="s">
        <v>75</v>
      </c>
      <c r="T516" s="90" t="s">
        <v>75</v>
      </c>
      <c r="U516" s="91" t="s">
        <v>75</v>
      </c>
      <c r="V516" s="91" t="s">
        <v>75</v>
      </c>
      <c r="W516" s="92" t="s">
        <v>75</v>
      </c>
      <c r="X516" s="92" t="s">
        <v>75</v>
      </c>
    </row>
    <row r="517" spans="14:24" ht="15.75" x14ac:dyDescent="0.25">
      <c r="N517" s="88">
        <v>52231</v>
      </c>
      <c r="O517" s="89" t="s">
        <v>75</v>
      </c>
      <c r="P517" s="89" t="s">
        <v>75</v>
      </c>
      <c r="Q517" s="89" t="s">
        <v>75</v>
      </c>
      <c r="R517" s="89" t="s">
        <v>75</v>
      </c>
      <c r="S517" s="90" t="s">
        <v>75</v>
      </c>
      <c r="T517" s="90" t="s">
        <v>75</v>
      </c>
      <c r="U517" s="91" t="s">
        <v>75</v>
      </c>
      <c r="V517" s="91" t="s">
        <v>75</v>
      </c>
      <c r="W517" s="92" t="s">
        <v>75</v>
      </c>
      <c r="X517" s="92" t="s">
        <v>75</v>
      </c>
    </row>
    <row r="518" spans="14:24" ht="15.75" x14ac:dyDescent="0.25">
      <c r="N518" s="88">
        <v>52262</v>
      </c>
      <c r="O518" s="89" t="s">
        <v>75</v>
      </c>
      <c r="P518" s="89" t="s">
        <v>75</v>
      </c>
      <c r="Q518" s="89" t="s">
        <v>75</v>
      </c>
      <c r="R518" s="89" t="s">
        <v>75</v>
      </c>
      <c r="S518" s="90" t="s">
        <v>75</v>
      </c>
      <c r="T518" s="90" t="s">
        <v>75</v>
      </c>
      <c r="U518" s="91" t="s">
        <v>75</v>
      </c>
      <c r="V518" s="91" t="s">
        <v>75</v>
      </c>
      <c r="W518" s="92" t="s">
        <v>75</v>
      </c>
      <c r="X518" s="92" t="s">
        <v>75</v>
      </c>
    </row>
    <row r="519" spans="14:24" ht="15.75" x14ac:dyDescent="0.25">
      <c r="N519" s="88">
        <v>52290</v>
      </c>
      <c r="O519" s="89" t="s">
        <v>75</v>
      </c>
      <c r="P519" s="89" t="s">
        <v>75</v>
      </c>
      <c r="Q519" s="89" t="s">
        <v>75</v>
      </c>
      <c r="R519" s="89" t="s">
        <v>75</v>
      </c>
      <c r="S519" s="90" t="s">
        <v>75</v>
      </c>
      <c r="T519" s="90" t="s">
        <v>75</v>
      </c>
      <c r="U519" s="91" t="s">
        <v>75</v>
      </c>
      <c r="V519" s="91" t="s">
        <v>75</v>
      </c>
      <c r="W519" s="92" t="s">
        <v>75</v>
      </c>
      <c r="X519" s="92" t="s">
        <v>75</v>
      </c>
    </row>
    <row r="520" spans="14:24" ht="15.75" x14ac:dyDescent="0.25">
      <c r="N520" s="88">
        <v>52321</v>
      </c>
      <c r="O520" s="89" t="s">
        <v>75</v>
      </c>
      <c r="P520" s="89" t="s">
        <v>75</v>
      </c>
      <c r="Q520" s="89" t="s">
        <v>75</v>
      </c>
      <c r="R520" s="89" t="s">
        <v>75</v>
      </c>
      <c r="S520" s="90" t="s">
        <v>75</v>
      </c>
      <c r="T520" s="90" t="s">
        <v>75</v>
      </c>
      <c r="U520" s="91" t="s">
        <v>75</v>
      </c>
      <c r="V520" s="91" t="s">
        <v>75</v>
      </c>
      <c r="W520" s="92" t="s">
        <v>75</v>
      </c>
      <c r="X520" s="92" t="s">
        <v>75</v>
      </c>
    </row>
    <row r="521" spans="14:24" ht="15.75" x14ac:dyDescent="0.25">
      <c r="N521" s="88">
        <v>52351</v>
      </c>
      <c r="O521" s="89" t="s">
        <v>75</v>
      </c>
      <c r="P521" s="89" t="s">
        <v>75</v>
      </c>
      <c r="Q521" s="89" t="s">
        <v>75</v>
      </c>
      <c r="R521" s="89" t="s">
        <v>75</v>
      </c>
      <c r="S521" s="90" t="s">
        <v>75</v>
      </c>
      <c r="T521" s="90" t="s">
        <v>75</v>
      </c>
      <c r="U521" s="91" t="s">
        <v>75</v>
      </c>
      <c r="V521" s="91" t="s">
        <v>75</v>
      </c>
      <c r="W521" s="92" t="s">
        <v>75</v>
      </c>
      <c r="X521" s="92" t="s">
        <v>75</v>
      </c>
    </row>
    <row r="522" spans="14:24" ht="15.75" x14ac:dyDescent="0.25">
      <c r="N522" s="88">
        <v>52382</v>
      </c>
      <c r="O522" s="89" t="s">
        <v>75</v>
      </c>
      <c r="P522" s="89" t="s">
        <v>75</v>
      </c>
      <c r="Q522" s="89" t="s">
        <v>75</v>
      </c>
      <c r="R522" s="89" t="s">
        <v>75</v>
      </c>
      <c r="S522" s="90" t="s">
        <v>75</v>
      </c>
      <c r="T522" s="90" t="s">
        <v>75</v>
      </c>
      <c r="U522" s="91" t="s">
        <v>75</v>
      </c>
      <c r="V522" s="91" t="s">
        <v>75</v>
      </c>
      <c r="W522" s="92" t="s">
        <v>75</v>
      </c>
      <c r="X522" s="92" t="s">
        <v>75</v>
      </c>
    </row>
    <row r="523" spans="14:24" ht="15.75" x14ac:dyDescent="0.25">
      <c r="N523" s="88">
        <v>52412</v>
      </c>
      <c r="O523" s="89" t="s">
        <v>75</v>
      </c>
      <c r="P523" s="89" t="s">
        <v>75</v>
      </c>
      <c r="Q523" s="89" t="s">
        <v>75</v>
      </c>
      <c r="R523" s="89" t="s">
        <v>75</v>
      </c>
      <c r="S523" s="90" t="s">
        <v>75</v>
      </c>
      <c r="T523" s="90" t="s">
        <v>75</v>
      </c>
      <c r="U523" s="91" t="s">
        <v>75</v>
      </c>
      <c r="V523" s="91" t="s">
        <v>75</v>
      </c>
      <c r="W523" s="92" t="s">
        <v>75</v>
      </c>
      <c r="X523" s="92" t="s">
        <v>75</v>
      </c>
    </row>
    <row r="524" spans="14:24" ht="15.75" x14ac:dyDescent="0.25">
      <c r="N524" s="88">
        <v>52443</v>
      </c>
      <c r="O524" s="89" t="s">
        <v>75</v>
      </c>
      <c r="P524" s="89" t="s">
        <v>75</v>
      </c>
      <c r="Q524" s="89" t="s">
        <v>75</v>
      </c>
      <c r="R524" s="89" t="s">
        <v>75</v>
      </c>
      <c r="S524" s="90" t="s">
        <v>75</v>
      </c>
      <c r="T524" s="90" t="s">
        <v>75</v>
      </c>
      <c r="U524" s="91" t="s">
        <v>75</v>
      </c>
      <c r="V524" s="91" t="s">
        <v>75</v>
      </c>
      <c r="W524" s="92" t="s">
        <v>75</v>
      </c>
      <c r="X524" s="92" t="s">
        <v>75</v>
      </c>
    </row>
    <row r="525" spans="14:24" ht="15.75" x14ac:dyDescent="0.25">
      <c r="N525" s="88">
        <v>52474</v>
      </c>
      <c r="O525" s="89" t="s">
        <v>75</v>
      </c>
      <c r="P525" s="89" t="s">
        <v>75</v>
      </c>
      <c r="Q525" s="89" t="s">
        <v>75</v>
      </c>
      <c r="R525" s="89" t="s">
        <v>75</v>
      </c>
      <c r="S525" s="90" t="s">
        <v>75</v>
      </c>
      <c r="T525" s="90" t="s">
        <v>75</v>
      </c>
      <c r="U525" s="91" t="s">
        <v>75</v>
      </c>
      <c r="V525" s="91" t="s">
        <v>75</v>
      </c>
      <c r="W525" s="92" t="s">
        <v>75</v>
      </c>
      <c r="X525" s="92" t="s">
        <v>75</v>
      </c>
    </row>
    <row r="526" spans="14:24" ht="15.75" x14ac:dyDescent="0.25">
      <c r="N526" s="88">
        <v>52504</v>
      </c>
      <c r="O526" s="89" t="s">
        <v>75</v>
      </c>
      <c r="P526" s="89" t="s">
        <v>75</v>
      </c>
      <c r="Q526" s="89" t="s">
        <v>75</v>
      </c>
      <c r="R526" s="89" t="s">
        <v>75</v>
      </c>
      <c r="S526" s="90" t="s">
        <v>75</v>
      </c>
      <c r="T526" s="90" t="s">
        <v>75</v>
      </c>
      <c r="U526" s="91" t="s">
        <v>75</v>
      </c>
      <c r="V526" s="91" t="s">
        <v>75</v>
      </c>
      <c r="W526" s="92" t="s">
        <v>75</v>
      </c>
      <c r="X526" s="92" t="s">
        <v>75</v>
      </c>
    </row>
    <row r="527" spans="14:24" ht="15.75" x14ac:dyDescent="0.25">
      <c r="N527" s="88">
        <v>52535</v>
      </c>
      <c r="O527" s="89" t="s">
        <v>75</v>
      </c>
      <c r="P527" s="89" t="s">
        <v>75</v>
      </c>
      <c r="Q527" s="89" t="s">
        <v>75</v>
      </c>
      <c r="R527" s="89" t="s">
        <v>75</v>
      </c>
      <c r="S527" s="90" t="s">
        <v>75</v>
      </c>
      <c r="T527" s="90" t="s">
        <v>75</v>
      </c>
      <c r="U527" s="91" t="s">
        <v>75</v>
      </c>
      <c r="V527" s="91" t="s">
        <v>75</v>
      </c>
      <c r="W527" s="92" t="s">
        <v>75</v>
      </c>
      <c r="X527" s="92" t="s">
        <v>75</v>
      </c>
    </row>
    <row r="528" spans="14:24" ht="15.75" x14ac:dyDescent="0.25">
      <c r="N528" s="88">
        <v>52565</v>
      </c>
      <c r="O528" s="89" t="s">
        <v>75</v>
      </c>
      <c r="P528" s="89" t="s">
        <v>75</v>
      </c>
      <c r="Q528" s="89" t="s">
        <v>75</v>
      </c>
      <c r="R528" s="89" t="s">
        <v>75</v>
      </c>
      <c r="S528" s="90" t="s">
        <v>75</v>
      </c>
      <c r="T528" s="90" t="s">
        <v>75</v>
      </c>
      <c r="U528" s="91" t="s">
        <v>75</v>
      </c>
      <c r="V528" s="91" t="s">
        <v>75</v>
      </c>
      <c r="W528" s="92" t="s">
        <v>75</v>
      </c>
      <c r="X528" s="92" t="s">
        <v>75</v>
      </c>
    </row>
    <row r="529" spans="14:24" ht="15.75" x14ac:dyDescent="0.25">
      <c r="N529" s="88">
        <v>52596</v>
      </c>
      <c r="O529" s="89" t="s">
        <v>75</v>
      </c>
      <c r="P529" s="89" t="s">
        <v>75</v>
      </c>
      <c r="Q529" s="89" t="s">
        <v>75</v>
      </c>
      <c r="R529" s="89" t="s">
        <v>75</v>
      </c>
      <c r="S529" s="90" t="s">
        <v>75</v>
      </c>
      <c r="T529" s="90" t="s">
        <v>75</v>
      </c>
      <c r="U529" s="91" t="s">
        <v>75</v>
      </c>
      <c r="V529" s="91" t="s">
        <v>75</v>
      </c>
      <c r="W529" s="92" t="s">
        <v>75</v>
      </c>
      <c r="X529" s="92" t="s">
        <v>75</v>
      </c>
    </row>
    <row r="530" spans="14:24" ht="15.75" x14ac:dyDescent="0.25">
      <c r="N530" s="88">
        <v>52627</v>
      </c>
      <c r="O530" s="89" t="s">
        <v>75</v>
      </c>
      <c r="P530" s="89" t="s">
        <v>75</v>
      </c>
      <c r="Q530" s="89" t="s">
        <v>75</v>
      </c>
      <c r="R530" s="89" t="s">
        <v>75</v>
      </c>
      <c r="S530" s="90" t="s">
        <v>75</v>
      </c>
      <c r="T530" s="90" t="s">
        <v>75</v>
      </c>
      <c r="U530" s="91" t="s">
        <v>75</v>
      </c>
      <c r="V530" s="91" t="s">
        <v>75</v>
      </c>
      <c r="W530" s="92" t="s">
        <v>75</v>
      </c>
      <c r="X530" s="92" t="s">
        <v>75</v>
      </c>
    </row>
    <row r="531" spans="14:24" ht="15.75" x14ac:dyDescent="0.25">
      <c r="N531" s="88">
        <v>52656</v>
      </c>
      <c r="O531" s="89" t="s">
        <v>75</v>
      </c>
      <c r="P531" s="89" t="s">
        <v>75</v>
      </c>
      <c r="Q531" s="89" t="s">
        <v>75</v>
      </c>
      <c r="R531" s="89" t="s">
        <v>75</v>
      </c>
      <c r="S531" s="90" t="s">
        <v>75</v>
      </c>
      <c r="T531" s="90" t="s">
        <v>75</v>
      </c>
      <c r="U531" s="91" t="s">
        <v>75</v>
      </c>
      <c r="V531" s="91" t="s">
        <v>75</v>
      </c>
      <c r="W531" s="92" t="s">
        <v>75</v>
      </c>
      <c r="X531" s="92" t="s">
        <v>75</v>
      </c>
    </row>
    <row r="532" spans="14:24" ht="15.75" x14ac:dyDescent="0.25">
      <c r="N532" s="88">
        <v>52687</v>
      </c>
      <c r="O532" s="89" t="s">
        <v>75</v>
      </c>
      <c r="P532" s="89" t="s">
        <v>75</v>
      </c>
      <c r="Q532" s="89" t="s">
        <v>75</v>
      </c>
      <c r="R532" s="89" t="s">
        <v>75</v>
      </c>
      <c r="S532" s="90" t="s">
        <v>75</v>
      </c>
      <c r="T532" s="90" t="s">
        <v>75</v>
      </c>
      <c r="U532" s="91" t="s">
        <v>75</v>
      </c>
      <c r="V532" s="91" t="s">
        <v>75</v>
      </c>
      <c r="W532" s="92" t="s">
        <v>75</v>
      </c>
      <c r="X532" s="92" t="s">
        <v>75</v>
      </c>
    </row>
    <row r="533" spans="14:24" ht="15.75" x14ac:dyDescent="0.25">
      <c r="N533" s="88">
        <v>52717</v>
      </c>
      <c r="O533" s="89" t="s">
        <v>75</v>
      </c>
      <c r="P533" s="89" t="s">
        <v>75</v>
      </c>
      <c r="Q533" s="89" t="s">
        <v>75</v>
      </c>
      <c r="R533" s="89" t="s">
        <v>75</v>
      </c>
      <c r="S533" s="90" t="s">
        <v>75</v>
      </c>
      <c r="T533" s="90" t="s">
        <v>75</v>
      </c>
      <c r="U533" s="91" t="s">
        <v>75</v>
      </c>
      <c r="V533" s="91" t="s">
        <v>75</v>
      </c>
      <c r="W533" s="92" t="s">
        <v>75</v>
      </c>
      <c r="X533" s="92" t="s">
        <v>75</v>
      </c>
    </row>
    <row r="534" spans="14:24" ht="15.75" x14ac:dyDescent="0.25">
      <c r="N534" s="88">
        <v>52748</v>
      </c>
      <c r="O534" s="89" t="s">
        <v>75</v>
      </c>
      <c r="P534" s="89" t="s">
        <v>75</v>
      </c>
      <c r="Q534" s="89" t="s">
        <v>75</v>
      </c>
      <c r="R534" s="89" t="s">
        <v>75</v>
      </c>
      <c r="S534" s="90" t="s">
        <v>75</v>
      </c>
      <c r="T534" s="90" t="s">
        <v>75</v>
      </c>
      <c r="U534" s="91" t="s">
        <v>75</v>
      </c>
      <c r="V534" s="91" t="s">
        <v>75</v>
      </c>
      <c r="W534" s="92" t="s">
        <v>75</v>
      </c>
      <c r="X534" s="92" t="s">
        <v>75</v>
      </c>
    </row>
    <row r="535" spans="14:24" ht="15.75" x14ac:dyDescent="0.25">
      <c r="N535" s="88">
        <v>52778</v>
      </c>
      <c r="O535" s="89" t="s">
        <v>75</v>
      </c>
      <c r="P535" s="89" t="s">
        <v>75</v>
      </c>
      <c r="Q535" s="89" t="s">
        <v>75</v>
      </c>
      <c r="R535" s="89" t="s">
        <v>75</v>
      </c>
      <c r="S535" s="90" t="s">
        <v>75</v>
      </c>
      <c r="T535" s="90" t="s">
        <v>75</v>
      </c>
      <c r="U535" s="91" t="s">
        <v>75</v>
      </c>
      <c r="V535" s="91" t="s">
        <v>75</v>
      </c>
      <c r="W535" s="92" t="s">
        <v>75</v>
      </c>
      <c r="X535" s="92" t="s">
        <v>75</v>
      </c>
    </row>
    <row r="536" spans="14:24" ht="15.75" x14ac:dyDescent="0.25">
      <c r="N536" s="88">
        <v>52809</v>
      </c>
      <c r="O536" s="89" t="s">
        <v>75</v>
      </c>
      <c r="P536" s="89" t="s">
        <v>75</v>
      </c>
      <c r="Q536" s="89" t="s">
        <v>75</v>
      </c>
      <c r="R536" s="89" t="s">
        <v>75</v>
      </c>
      <c r="S536" s="90" t="s">
        <v>75</v>
      </c>
      <c r="T536" s="90" t="s">
        <v>75</v>
      </c>
      <c r="U536" s="91" t="s">
        <v>75</v>
      </c>
      <c r="V536" s="91" t="s">
        <v>75</v>
      </c>
      <c r="W536" s="92" t="s">
        <v>75</v>
      </c>
      <c r="X536" s="92" t="s">
        <v>75</v>
      </c>
    </row>
    <row r="537" spans="14:24" ht="15.75" x14ac:dyDescent="0.25">
      <c r="N537" s="88">
        <v>52840</v>
      </c>
      <c r="O537" s="89" t="s">
        <v>75</v>
      </c>
      <c r="P537" s="89" t="s">
        <v>75</v>
      </c>
      <c r="Q537" s="89" t="s">
        <v>75</v>
      </c>
      <c r="R537" s="89" t="s">
        <v>75</v>
      </c>
      <c r="S537" s="90" t="s">
        <v>75</v>
      </c>
      <c r="T537" s="90" t="s">
        <v>75</v>
      </c>
      <c r="U537" s="91" t="s">
        <v>75</v>
      </c>
      <c r="V537" s="91" t="s">
        <v>75</v>
      </c>
      <c r="W537" s="92" t="s">
        <v>75</v>
      </c>
      <c r="X537" s="92" t="s">
        <v>75</v>
      </c>
    </row>
    <row r="538" spans="14:24" ht="15.75" x14ac:dyDescent="0.25">
      <c r="N538" s="88">
        <v>52870</v>
      </c>
      <c r="O538" s="89" t="s">
        <v>75</v>
      </c>
      <c r="P538" s="89" t="s">
        <v>75</v>
      </c>
      <c r="Q538" s="89" t="s">
        <v>75</v>
      </c>
      <c r="R538" s="89" t="s">
        <v>75</v>
      </c>
      <c r="S538" s="90" t="s">
        <v>75</v>
      </c>
      <c r="T538" s="90" t="s">
        <v>75</v>
      </c>
      <c r="U538" s="91" t="s">
        <v>75</v>
      </c>
      <c r="V538" s="91" t="s">
        <v>75</v>
      </c>
      <c r="W538" s="92" t="s">
        <v>75</v>
      </c>
      <c r="X538" s="92" t="s">
        <v>75</v>
      </c>
    </row>
    <row r="539" spans="14:24" ht="15.75" x14ac:dyDescent="0.25">
      <c r="N539" s="88">
        <v>52901</v>
      </c>
      <c r="O539" s="89" t="s">
        <v>75</v>
      </c>
      <c r="P539" s="89" t="s">
        <v>75</v>
      </c>
      <c r="Q539" s="89" t="s">
        <v>75</v>
      </c>
      <c r="R539" s="89" t="s">
        <v>75</v>
      </c>
      <c r="S539" s="90" t="s">
        <v>75</v>
      </c>
      <c r="T539" s="90" t="s">
        <v>75</v>
      </c>
      <c r="U539" s="91" t="s">
        <v>75</v>
      </c>
      <c r="V539" s="91" t="s">
        <v>75</v>
      </c>
      <c r="W539" s="92" t="s">
        <v>75</v>
      </c>
      <c r="X539" s="92" t="s">
        <v>75</v>
      </c>
    </row>
    <row r="540" spans="14:24" ht="15.75" x14ac:dyDescent="0.25">
      <c r="N540" s="88">
        <v>52931</v>
      </c>
      <c r="O540" s="89" t="s">
        <v>75</v>
      </c>
      <c r="P540" s="89" t="s">
        <v>75</v>
      </c>
      <c r="Q540" s="89" t="s">
        <v>75</v>
      </c>
      <c r="R540" s="89" t="s">
        <v>75</v>
      </c>
      <c r="S540" s="90" t="s">
        <v>75</v>
      </c>
      <c r="T540" s="90" t="s">
        <v>75</v>
      </c>
      <c r="U540" s="91" t="s">
        <v>75</v>
      </c>
      <c r="V540" s="91" t="s">
        <v>75</v>
      </c>
      <c r="W540" s="92" t="s">
        <v>75</v>
      </c>
      <c r="X540" s="92" t="s">
        <v>75</v>
      </c>
    </row>
    <row r="541" spans="14:24" ht="15.75" x14ac:dyDescent="0.25">
      <c r="N541" s="88">
        <v>52962</v>
      </c>
      <c r="O541" s="89" t="s">
        <v>75</v>
      </c>
      <c r="P541" s="89" t="s">
        <v>75</v>
      </c>
      <c r="Q541" s="89" t="s">
        <v>75</v>
      </c>
      <c r="R541" s="89" t="s">
        <v>75</v>
      </c>
      <c r="S541" s="90" t="s">
        <v>75</v>
      </c>
      <c r="T541" s="90" t="s">
        <v>75</v>
      </c>
      <c r="U541" s="91" t="s">
        <v>75</v>
      </c>
      <c r="V541" s="91" t="s">
        <v>75</v>
      </c>
      <c r="W541" s="92" t="s">
        <v>75</v>
      </c>
      <c r="X541" s="92" t="s">
        <v>75</v>
      </c>
    </row>
    <row r="542" spans="14:24" ht="15.75" x14ac:dyDescent="0.25">
      <c r="N542" s="88">
        <v>52993</v>
      </c>
      <c r="O542" s="89" t="s">
        <v>75</v>
      </c>
      <c r="P542" s="89" t="s">
        <v>75</v>
      </c>
      <c r="Q542" s="89" t="s">
        <v>75</v>
      </c>
      <c r="R542" s="89" t="s">
        <v>75</v>
      </c>
      <c r="S542" s="90" t="s">
        <v>75</v>
      </c>
      <c r="T542" s="90" t="s">
        <v>75</v>
      </c>
      <c r="U542" s="91" t="s">
        <v>75</v>
      </c>
      <c r="V542" s="91" t="s">
        <v>75</v>
      </c>
      <c r="W542" s="92" t="s">
        <v>75</v>
      </c>
      <c r="X542" s="92" t="s">
        <v>75</v>
      </c>
    </row>
    <row r="543" spans="14:24" ht="15.75" x14ac:dyDescent="0.25">
      <c r="N543" s="88">
        <v>53021</v>
      </c>
      <c r="O543" s="89" t="s">
        <v>75</v>
      </c>
      <c r="P543" s="89" t="s">
        <v>75</v>
      </c>
      <c r="Q543" s="89" t="s">
        <v>75</v>
      </c>
      <c r="R543" s="89" t="s">
        <v>75</v>
      </c>
      <c r="S543" s="90" t="s">
        <v>75</v>
      </c>
      <c r="T543" s="90" t="s">
        <v>75</v>
      </c>
      <c r="U543" s="91" t="s">
        <v>75</v>
      </c>
      <c r="V543" s="91" t="s">
        <v>75</v>
      </c>
      <c r="W543" s="92" t="s">
        <v>75</v>
      </c>
      <c r="X543" s="92" t="s">
        <v>75</v>
      </c>
    </row>
    <row r="544" spans="14:24" ht="15.75" x14ac:dyDescent="0.25">
      <c r="N544" s="88">
        <v>53052</v>
      </c>
      <c r="O544" s="89" t="s">
        <v>75</v>
      </c>
      <c r="P544" s="89" t="s">
        <v>75</v>
      </c>
      <c r="Q544" s="89" t="s">
        <v>75</v>
      </c>
      <c r="R544" s="89" t="s">
        <v>75</v>
      </c>
      <c r="S544" s="90" t="s">
        <v>75</v>
      </c>
      <c r="T544" s="90" t="s">
        <v>75</v>
      </c>
      <c r="U544" s="91" t="s">
        <v>75</v>
      </c>
      <c r="V544" s="91" t="s">
        <v>75</v>
      </c>
      <c r="W544" s="92" t="s">
        <v>75</v>
      </c>
      <c r="X544" s="92" t="s">
        <v>75</v>
      </c>
    </row>
    <row r="545" spans="14:24" ht="15.75" x14ac:dyDescent="0.25">
      <c r="N545" s="88">
        <v>53082</v>
      </c>
      <c r="O545" s="89" t="s">
        <v>75</v>
      </c>
      <c r="P545" s="89" t="s">
        <v>75</v>
      </c>
      <c r="Q545" s="89" t="s">
        <v>75</v>
      </c>
      <c r="R545" s="89" t="s">
        <v>75</v>
      </c>
      <c r="S545" s="90" t="s">
        <v>75</v>
      </c>
      <c r="T545" s="90" t="s">
        <v>75</v>
      </c>
      <c r="U545" s="91" t="s">
        <v>75</v>
      </c>
      <c r="V545" s="91" t="s">
        <v>75</v>
      </c>
      <c r="W545" s="92" t="s">
        <v>75</v>
      </c>
      <c r="X545" s="92" t="s">
        <v>75</v>
      </c>
    </row>
    <row r="546" spans="14:24" ht="15.75" x14ac:dyDescent="0.25">
      <c r="N546" s="88">
        <v>53113</v>
      </c>
      <c r="O546" s="89" t="s">
        <v>75</v>
      </c>
      <c r="P546" s="89" t="s">
        <v>75</v>
      </c>
      <c r="Q546" s="89" t="s">
        <v>75</v>
      </c>
      <c r="R546" s="89" t="s">
        <v>75</v>
      </c>
      <c r="S546" s="90" t="s">
        <v>75</v>
      </c>
      <c r="T546" s="90" t="s">
        <v>75</v>
      </c>
      <c r="U546" s="91" t="s">
        <v>75</v>
      </c>
      <c r="V546" s="91" t="s">
        <v>75</v>
      </c>
      <c r="W546" s="92" t="s">
        <v>75</v>
      </c>
      <c r="X546" s="92" t="s">
        <v>75</v>
      </c>
    </row>
    <row r="547" spans="14:24" ht="15.75" x14ac:dyDescent="0.25">
      <c r="N547" s="88">
        <v>53143</v>
      </c>
      <c r="O547" s="89" t="s">
        <v>75</v>
      </c>
      <c r="P547" s="89" t="s">
        <v>75</v>
      </c>
      <c r="Q547" s="89" t="s">
        <v>75</v>
      </c>
      <c r="R547" s="89" t="s">
        <v>75</v>
      </c>
      <c r="S547" s="90" t="s">
        <v>75</v>
      </c>
      <c r="T547" s="90" t="s">
        <v>75</v>
      </c>
      <c r="U547" s="91" t="s">
        <v>75</v>
      </c>
      <c r="V547" s="91" t="s">
        <v>75</v>
      </c>
      <c r="W547" s="92" t="s">
        <v>75</v>
      </c>
      <c r="X547" s="92" t="s">
        <v>75</v>
      </c>
    </row>
    <row r="548" spans="14:24" ht="15.75" x14ac:dyDescent="0.25">
      <c r="N548" s="88">
        <v>53174</v>
      </c>
      <c r="O548" s="89" t="s">
        <v>75</v>
      </c>
      <c r="P548" s="89" t="s">
        <v>75</v>
      </c>
      <c r="Q548" s="89" t="s">
        <v>75</v>
      </c>
      <c r="R548" s="89" t="s">
        <v>75</v>
      </c>
      <c r="S548" s="90" t="s">
        <v>75</v>
      </c>
      <c r="T548" s="90" t="s">
        <v>75</v>
      </c>
      <c r="U548" s="91" t="s">
        <v>75</v>
      </c>
      <c r="V548" s="91" t="s">
        <v>75</v>
      </c>
      <c r="W548" s="92" t="s">
        <v>75</v>
      </c>
      <c r="X548" s="92" t="s">
        <v>75</v>
      </c>
    </row>
    <row r="549" spans="14:24" ht="15.75" x14ac:dyDescent="0.25">
      <c r="N549" s="88">
        <v>53205</v>
      </c>
      <c r="O549" s="89" t="s">
        <v>75</v>
      </c>
      <c r="P549" s="89" t="s">
        <v>75</v>
      </c>
      <c r="Q549" s="89" t="s">
        <v>75</v>
      </c>
      <c r="R549" s="89" t="s">
        <v>75</v>
      </c>
      <c r="S549" s="90" t="s">
        <v>75</v>
      </c>
      <c r="T549" s="90" t="s">
        <v>75</v>
      </c>
      <c r="U549" s="91" t="s">
        <v>75</v>
      </c>
      <c r="V549" s="91" t="s">
        <v>75</v>
      </c>
      <c r="W549" s="92" t="s">
        <v>75</v>
      </c>
      <c r="X549" s="92" t="s">
        <v>75</v>
      </c>
    </row>
    <row r="550" spans="14:24" ht="15.75" x14ac:dyDescent="0.25">
      <c r="N550" s="88">
        <v>53235</v>
      </c>
      <c r="O550" s="89" t="s">
        <v>75</v>
      </c>
      <c r="P550" s="89" t="s">
        <v>75</v>
      </c>
      <c r="Q550" s="89" t="s">
        <v>75</v>
      </c>
      <c r="R550" s="89" t="s">
        <v>75</v>
      </c>
      <c r="S550" s="90" t="s">
        <v>75</v>
      </c>
      <c r="T550" s="90" t="s">
        <v>75</v>
      </c>
      <c r="U550" s="91" t="s">
        <v>75</v>
      </c>
      <c r="V550" s="91" t="s">
        <v>75</v>
      </c>
      <c r="W550" s="92" t="s">
        <v>75</v>
      </c>
      <c r="X550" s="92" t="s">
        <v>75</v>
      </c>
    </row>
    <row r="551" spans="14:24" ht="15.75" x14ac:dyDescent="0.25">
      <c r="N551" s="88">
        <v>53266</v>
      </c>
      <c r="O551" s="89" t="s">
        <v>75</v>
      </c>
      <c r="P551" s="89" t="s">
        <v>75</v>
      </c>
      <c r="Q551" s="89" t="s">
        <v>75</v>
      </c>
      <c r="R551" s="89" t="s">
        <v>75</v>
      </c>
      <c r="S551" s="90" t="s">
        <v>75</v>
      </c>
      <c r="T551" s="90" t="s">
        <v>75</v>
      </c>
      <c r="U551" s="91" t="s">
        <v>75</v>
      </c>
      <c r="V551" s="91" t="s">
        <v>75</v>
      </c>
      <c r="W551" s="92" t="s">
        <v>75</v>
      </c>
      <c r="X551" s="92" t="s">
        <v>75</v>
      </c>
    </row>
    <row r="552" spans="14:24" ht="15.75" x14ac:dyDescent="0.25">
      <c r="N552" s="88">
        <v>53296</v>
      </c>
      <c r="O552" s="89" t="s">
        <v>75</v>
      </c>
      <c r="P552" s="89" t="s">
        <v>75</v>
      </c>
      <c r="Q552" s="89" t="s">
        <v>75</v>
      </c>
      <c r="R552" s="89" t="s">
        <v>75</v>
      </c>
      <c r="S552" s="90" t="s">
        <v>75</v>
      </c>
      <c r="T552" s="90" t="s">
        <v>75</v>
      </c>
      <c r="U552" s="91" t="s">
        <v>75</v>
      </c>
      <c r="V552" s="91" t="s">
        <v>75</v>
      </c>
      <c r="W552" s="92" t="s">
        <v>75</v>
      </c>
      <c r="X552" s="92" t="s">
        <v>75</v>
      </c>
    </row>
    <row r="553" spans="14:24" ht="15.75" x14ac:dyDescent="0.25">
      <c r="N553" s="88">
        <v>53327</v>
      </c>
      <c r="O553" s="89" t="s">
        <v>75</v>
      </c>
      <c r="P553" s="89" t="s">
        <v>75</v>
      </c>
      <c r="Q553" s="89" t="s">
        <v>75</v>
      </c>
      <c r="R553" s="89" t="s">
        <v>75</v>
      </c>
      <c r="S553" s="90" t="s">
        <v>75</v>
      </c>
      <c r="T553" s="90" t="s">
        <v>75</v>
      </c>
      <c r="U553" s="91" t="s">
        <v>75</v>
      </c>
      <c r="V553" s="91" t="s">
        <v>75</v>
      </c>
      <c r="W553" s="92" t="s">
        <v>75</v>
      </c>
      <c r="X553" s="92" t="s">
        <v>75</v>
      </c>
    </row>
    <row r="554" spans="14:24" ht="15.75" x14ac:dyDescent="0.25">
      <c r="N554" s="88">
        <v>53358</v>
      </c>
      <c r="O554" s="89" t="s">
        <v>75</v>
      </c>
      <c r="P554" s="89" t="s">
        <v>75</v>
      </c>
      <c r="Q554" s="89" t="s">
        <v>75</v>
      </c>
      <c r="R554" s="89" t="s">
        <v>75</v>
      </c>
      <c r="S554" s="90" t="s">
        <v>75</v>
      </c>
      <c r="T554" s="90" t="s">
        <v>75</v>
      </c>
      <c r="U554" s="91" t="s">
        <v>75</v>
      </c>
      <c r="V554" s="91" t="s">
        <v>75</v>
      </c>
      <c r="W554" s="92" t="s">
        <v>75</v>
      </c>
      <c r="X554" s="92" t="s">
        <v>75</v>
      </c>
    </row>
    <row r="555" spans="14:24" ht="15.75" x14ac:dyDescent="0.25">
      <c r="N555" s="88">
        <v>53386</v>
      </c>
      <c r="O555" s="89" t="s">
        <v>75</v>
      </c>
      <c r="P555" s="89" t="s">
        <v>75</v>
      </c>
      <c r="Q555" s="89" t="s">
        <v>75</v>
      </c>
      <c r="R555" s="89" t="s">
        <v>75</v>
      </c>
      <c r="S555" s="90" t="s">
        <v>75</v>
      </c>
      <c r="T555" s="90" t="s">
        <v>75</v>
      </c>
      <c r="U555" s="91" t="s">
        <v>75</v>
      </c>
      <c r="V555" s="91" t="s">
        <v>75</v>
      </c>
      <c r="W555" s="92" t="s">
        <v>75</v>
      </c>
      <c r="X555" s="92" t="s">
        <v>75</v>
      </c>
    </row>
    <row r="556" spans="14:24" ht="15.75" x14ac:dyDescent="0.25">
      <c r="N556" s="88">
        <v>53417</v>
      </c>
      <c r="O556" s="89" t="s">
        <v>75</v>
      </c>
      <c r="P556" s="89" t="s">
        <v>75</v>
      </c>
      <c r="Q556" s="89" t="s">
        <v>75</v>
      </c>
      <c r="R556" s="89" t="s">
        <v>75</v>
      </c>
      <c r="S556" s="90" t="s">
        <v>75</v>
      </c>
      <c r="T556" s="90" t="s">
        <v>75</v>
      </c>
      <c r="U556" s="91" t="s">
        <v>75</v>
      </c>
      <c r="V556" s="91" t="s">
        <v>75</v>
      </c>
      <c r="W556" s="92" t="s">
        <v>75</v>
      </c>
      <c r="X556" s="92" t="s">
        <v>75</v>
      </c>
    </row>
    <row r="557" spans="14:24" ht="15.75" x14ac:dyDescent="0.25">
      <c r="N557" s="88">
        <v>53447</v>
      </c>
      <c r="O557" s="89" t="s">
        <v>75</v>
      </c>
      <c r="P557" s="89" t="s">
        <v>75</v>
      </c>
      <c r="Q557" s="89" t="s">
        <v>75</v>
      </c>
      <c r="R557" s="89" t="s">
        <v>75</v>
      </c>
      <c r="S557" s="90" t="s">
        <v>75</v>
      </c>
      <c r="T557" s="90" t="s">
        <v>75</v>
      </c>
      <c r="U557" s="91" t="s">
        <v>75</v>
      </c>
      <c r="V557" s="91" t="s">
        <v>75</v>
      </c>
      <c r="W557" s="92" t="s">
        <v>75</v>
      </c>
      <c r="X557" s="92" t="s">
        <v>75</v>
      </c>
    </row>
    <row r="558" spans="14:24" ht="15.75" x14ac:dyDescent="0.25">
      <c r="N558" s="88">
        <v>53478</v>
      </c>
      <c r="O558" s="89" t="s">
        <v>75</v>
      </c>
      <c r="P558" s="89" t="s">
        <v>75</v>
      </c>
      <c r="Q558" s="89" t="s">
        <v>75</v>
      </c>
      <c r="R558" s="89" t="s">
        <v>75</v>
      </c>
      <c r="S558" s="90" t="s">
        <v>75</v>
      </c>
      <c r="T558" s="90" t="s">
        <v>75</v>
      </c>
      <c r="U558" s="91" t="s">
        <v>75</v>
      </c>
      <c r="V558" s="91" t="s">
        <v>75</v>
      </c>
      <c r="W558" s="92" t="s">
        <v>75</v>
      </c>
      <c r="X558" s="92" t="s">
        <v>75</v>
      </c>
    </row>
    <row r="559" spans="14:24" ht="15.75" x14ac:dyDescent="0.25">
      <c r="N559" s="88">
        <v>53508</v>
      </c>
      <c r="O559" s="89" t="s">
        <v>75</v>
      </c>
      <c r="P559" s="89" t="s">
        <v>75</v>
      </c>
      <c r="Q559" s="89" t="s">
        <v>75</v>
      </c>
      <c r="R559" s="89" t="s">
        <v>75</v>
      </c>
      <c r="S559" s="90" t="s">
        <v>75</v>
      </c>
      <c r="T559" s="90" t="s">
        <v>75</v>
      </c>
      <c r="U559" s="91" t="s">
        <v>75</v>
      </c>
      <c r="V559" s="91" t="s">
        <v>75</v>
      </c>
      <c r="W559" s="92" t="s">
        <v>75</v>
      </c>
      <c r="X559" s="92" t="s">
        <v>75</v>
      </c>
    </row>
    <row r="560" spans="14:24" ht="15.75" x14ac:dyDescent="0.25">
      <c r="N560" s="88">
        <v>53539</v>
      </c>
      <c r="O560" s="89" t="s">
        <v>75</v>
      </c>
      <c r="P560" s="89" t="s">
        <v>75</v>
      </c>
      <c r="Q560" s="89" t="s">
        <v>75</v>
      </c>
      <c r="R560" s="89" t="s">
        <v>75</v>
      </c>
      <c r="S560" s="90" t="s">
        <v>75</v>
      </c>
      <c r="T560" s="90" t="s">
        <v>75</v>
      </c>
      <c r="U560" s="91" t="s">
        <v>75</v>
      </c>
      <c r="V560" s="91" t="s">
        <v>75</v>
      </c>
      <c r="W560" s="92" t="s">
        <v>75</v>
      </c>
      <c r="X560" s="92" t="s">
        <v>75</v>
      </c>
    </row>
    <row r="561" spans="14:24" ht="15.75" x14ac:dyDescent="0.25">
      <c r="N561" s="88">
        <v>53570</v>
      </c>
      <c r="O561" s="89" t="s">
        <v>75</v>
      </c>
      <c r="P561" s="89" t="s">
        <v>75</v>
      </c>
      <c r="Q561" s="89" t="s">
        <v>75</v>
      </c>
      <c r="R561" s="89" t="s">
        <v>75</v>
      </c>
      <c r="S561" s="90" t="s">
        <v>75</v>
      </c>
      <c r="T561" s="90" t="s">
        <v>75</v>
      </c>
      <c r="U561" s="91" t="s">
        <v>75</v>
      </c>
      <c r="V561" s="91" t="s">
        <v>75</v>
      </c>
      <c r="W561" s="92" t="s">
        <v>75</v>
      </c>
      <c r="X561" s="92" t="s">
        <v>75</v>
      </c>
    </row>
    <row r="562" spans="14:24" ht="15.75" x14ac:dyDescent="0.25">
      <c r="N562" s="88">
        <v>53600</v>
      </c>
      <c r="O562" s="89" t="s">
        <v>75</v>
      </c>
      <c r="P562" s="89" t="s">
        <v>75</v>
      </c>
      <c r="Q562" s="89" t="s">
        <v>75</v>
      </c>
      <c r="R562" s="89" t="s">
        <v>75</v>
      </c>
      <c r="S562" s="90" t="s">
        <v>75</v>
      </c>
      <c r="T562" s="90" t="s">
        <v>75</v>
      </c>
      <c r="U562" s="91" t="s">
        <v>75</v>
      </c>
      <c r="V562" s="91" t="s">
        <v>75</v>
      </c>
      <c r="W562" s="92" t="s">
        <v>75</v>
      </c>
      <c r="X562" s="92" t="s">
        <v>75</v>
      </c>
    </row>
    <row r="563" spans="14:24" ht="15.75" x14ac:dyDescent="0.25">
      <c r="N563" s="88">
        <v>53631</v>
      </c>
      <c r="O563" s="89" t="s">
        <v>75</v>
      </c>
      <c r="P563" s="89" t="s">
        <v>75</v>
      </c>
      <c r="Q563" s="89" t="s">
        <v>75</v>
      </c>
      <c r="R563" s="89" t="s">
        <v>75</v>
      </c>
      <c r="S563" s="90" t="s">
        <v>75</v>
      </c>
      <c r="T563" s="90" t="s">
        <v>75</v>
      </c>
      <c r="U563" s="91" t="s">
        <v>75</v>
      </c>
      <c r="V563" s="91" t="s">
        <v>75</v>
      </c>
      <c r="W563" s="92" t="s">
        <v>75</v>
      </c>
      <c r="X563" s="92" t="s">
        <v>75</v>
      </c>
    </row>
    <row r="564" spans="14:24" ht="15.75" x14ac:dyDescent="0.25">
      <c r="N564" s="88">
        <v>53661</v>
      </c>
      <c r="O564" s="89" t="s">
        <v>75</v>
      </c>
      <c r="P564" s="89" t="s">
        <v>75</v>
      </c>
      <c r="Q564" s="89" t="s">
        <v>75</v>
      </c>
      <c r="R564" s="89" t="s">
        <v>75</v>
      </c>
      <c r="S564" s="90" t="s">
        <v>75</v>
      </c>
      <c r="T564" s="90" t="s">
        <v>75</v>
      </c>
      <c r="U564" s="91" t="s">
        <v>75</v>
      </c>
      <c r="V564" s="91" t="s">
        <v>75</v>
      </c>
      <c r="W564" s="92" t="s">
        <v>75</v>
      </c>
      <c r="X564" s="92" t="s">
        <v>75</v>
      </c>
    </row>
    <row r="565" spans="14:24" ht="15.75" x14ac:dyDescent="0.25">
      <c r="N565" s="88">
        <v>53692</v>
      </c>
      <c r="O565" s="89" t="s">
        <v>75</v>
      </c>
      <c r="P565" s="89" t="s">
        <v>75</v>
      </c>
      <c r="Q565" s="89" t="s">
        <v>75</v>
      </c>
      <c r="R565" s="89" t="s">
        <v>75</v>
      </c>
      <c r="S565" s="90" t="s">
        <v>75</v>
      </c>
      <c r="T565" s="90" t="s">
        <v>75</v>
      </c>
      <c r="U565" s="91" t="s">
        <v>75</v>
      </c>
      <c r="V565" s="91" t="s">
        <v>75</v>
      </c>
      <c r="W565" s="92" t="s">
        <v>75</v>
      </c>
      <c r="X565" s="92" t="s">
        <v>75</v>
      </c>
    </row>
    <row r="566" spans="14:24" ht="15.75" x14ac:dyDescent="0.25">
      <c r="N566" s="88">
        <v>53723</v>
      </c>
      <c r="O566" s="89" t="s">
        <v>75</v>
      </c>
      <c r="P566" s="89" t="s">
        <v>75</v>
      </c>
      <c r="Q566" s="89" t="s">
        <v>75</v>
      </c>
      <c r="R566" s="89" t="s">
        <v>75</v>
      </c>
      <c r="S566" s="90" t="s">
        <v>75</v>
      </c>
      <c r="T566" s="90" t="s">
        <v>75</v>
      </c>
      <c r="U566" s="91" t="s">
        <v>75</v>
      </c>
      <c r="V566" s="91" t="s">
        <v>75</v>
      </c>
      <c r="W566" s="92" t="s">
        <v>75</v>
      </c>
      <c r="X566" s="92" t="s">
        <v>75</v>
      </c>
    </row>
    <row r="567" spans="14:24" ht="15.75" x14ac:dyDescent="0.25">
      <c r="N567" s="88">
        <v>53751</v>
      </c>
      <c r="O567" s="89" t="s">
        <v>75</v>
      </c>
      <c r="P567" s="89" t="s">
        <v>75</v>
      </c>
      <c r="Q567" s="89" t="s">
        <v>75</v>
      </c>
      <c r="R567" s="89" t="s">
        <v>75</v>
      </c>
      <c r="S567" s="90" t="s">
        <v>75</v>
      </c>
      <c r="T567" s="90" t="s">
        <v>75</v>
      </c>
      <c r="U567" s="91" t="s">
        <v>75</v>
      </c>
      <c r="V567" s="91" t="s">
        <v>75</v>
      </c>
      <c r="W567" s="92" t="s">
        <v>75</v>
      </c>
      <c r="X567" s="92" t="s">
        <v>75</v>
      </c>
    </row>
    <row r="568" spans="14:24" ht="15.75" x14ac:dyDescent="0.25">
      <c r="N568" s="88">
        <v>53782</v>
      </c>
      <c r="O568" s="89" t="s">
        <v>75</v>
      </c>
      <c r="P568" s="89" t="s">
        <v>75</v>
      </c>
      <c r="Q568" s="89" t="s">
        <v>75</v>
      </c>
      <c r="R568" s="89" t="s">
        <v>75</v>
      </c>
      <c r="S568" s="90" t="s">
        <v>75</v>
      </c>
      <c r="T568" s="90" t="s">
        <v>75</v>
      </c>
      <c r="U568" s="91" t="s">
        <v>75</v>
      </c>
      <c r="V568" s="91" t="s">
        <v>75</v>
      </c>
      <c r="W568" s="92" t="s">
        <v>75</v>
      </c>
      <c r="X568" s="92" t="s">
        <v>75</v>
      </c>
    </row>
    <row r="569" spans="14:24" ht="15.75" x14ac:dyDescent="0.25">
      <c r="N569" s="88">
        <v>53812</v>
      </c>
      <c r="O569" s="89" t="s">
        <v>75</v>
      </c>
      <c r="P569" s="89" t="s">
        <v>75</v>
      </c>
      <c r="Q569" s="89" t="s">
        <v>75</v>
      </c>
      <c r="R569" s="89" t="s">
        <v>75</v>
      </c>
      <c r="S569" s="90" t="s">
        <v>75</v>
      </c>
      <c r="T569" s="90" t="s">
        <v>75</v>
      </c>
      <c r="U569" s="91" t="s">
        <v>75</v>
      </c>
      <c r="V569" s="91" t="s">
        <v>75</v>
      </c>
      <c r="W569" s="92" t="s">
        <v>75</v>
      </c>
      <c r="X569" s="92" t="s">
        <v>75</v>
      </c>
    </row>
    <row r="570" spans="14:24" ht="15.75" x14ac:dyDescent="0.25">
      <c r="N570" s="88">
        <v>53843</v>
      </c>
      <c r="O570" s="89" t="s">
        <v>75</v>
      </c>
      <c r="P570" s="89" t="s">
        <v>75</v>
      </c>
      <c r="Q570" s="89" t="s">
        <v>75</v>
      </c>
      <c r="R570" s="89" t="s">
        <v>75</v>
      </c>
      <c r="S570" s="90" t="s">
        <v>75</v>
      </c>
      <c r="T570" s="90" t="s">
        <v>75</v>
      </c>
      <c r="U570" s="91" t="s">
        <v>75</v>
      </c>
      <c r="V570" s="91" t="s">
        <v>75</v>
      </c>
      <c r="W570" s="92" t="s">
        <v>75</v>
      </c>
      <c r="X570" s="92" t="s">
        <v>75</v>
      </c>
    </row>
    <row r="571" spans="14:24" ht="15.75" x14ac:dyDescent="0.25">
      <c r="N571" s="88">
        <v>53873</v>
      </c>
      <c r="O571" s="89" t="s">
        <v>75</v>
      </c>
      <c r="P571" s="89" t="s">
        <v>75</v>
      </c>
      <c r="Q571" s="89" t="s">
        <v>75</v>
      </c>
      <c r="R571" s="89" t="s">
        <v>75</v>
      </c>
      <c r="S571" s="90" t="s">
        <v>75</v>
      </c>
      <c r="T571" s="90" t="s">
        <v>75</v>
      </c>
      <c r="U571" s="91" t="s">
        <v>75</v>
      </c>
      <c r="V571" s="91" t="s">
        <v>75</v>
      </c>
      <c r="W571" s="92" t="s">
        <v>75</v>
      </c>
      <c r="X571" s="92" t="s">
        <v>75</v>
      </c>
    </row>
    <row r="572" spans="14:24" ht="15.75" x14ac:dyDescent="0.25">
      <c r="N572" s="88">
        <v>53904</v>
      </c>
      <c r="O572" s="89" t="s">
        <v>75</v>
      </c>
      <c r="P572" s="89" t="s">
        <v>75</v>
      </c>
      <c r="Q572" s="89" t="s">
        <v>75</v>
      </c>
      <c r="R572" s="89" t="s">
        <v>75</v>
      </c>
      <c r="S572" s="90" t="s">
        <v>75</v>
      </c>
      <c r="T572" s="90" t="s">
        <v>75</v>
      </c>
      <c r="U572" s="91" t="s">
        <v>75</v>
      </c>
      <c r="V572" s="91" t="s">
        <v>75</v>
      </c>
      <c r="W572" s="92" t="s">
        <v>75</v>
      </c>
      <c r="X572" s="92" t="s">
        <v>75</v>
      </c>
    </row>
    <row r="573" spans="14:24" ht="15.75" x14ac:dyDescent="0.25">
      <c r="N573" s="88">
        <v>53935</v>
      </c>
      <c r="O573" s="89" t="s">
        <v>75</v>
      </c>
      <c r="P573" s="89" t="s">
        <v>75</v>
      </c>
      <c r="Q573" s="89" t="s">
        <v>75</v>
      </c>
      <c r="R573" s="89" t="s">
        <v>75</v>
      </c>
      <c r="S573" s="90" t="s">
        <v>75</v>
      </c>
      <c r="T573" s="90" t="s">
        <v>75</v>
      </c>
      <c r="U573" s="91" t="s">
        <v>75</v>
      </c>
      <c r="V573" s="91" t="s">
        <v>75</v>
      </c>
      <c r="W573" s="92" t="s">
        <v>75</v>
      </c>
      <c r="X573" s="92" t="s">
        <v>75</v>
      </c>
    </row>
    <row r="574" spans="14:24" ht="15.75" x14ac:dyDescent="0.25">
      <c r="N574" s="88">
        <v>53965</v>
      </c>
      <c r="O574" s="89" t="s">
        <v>75</v>
      </c>
      <c r="P574" s="89" t="s">
        <v>75</v>
      </c>
      <c r="Q574" s="89" t="s">
        <v>75</v>
      </c>
      <c r="R574" s="89" t="s">
        <v>75</v>
      </c>
      <c r="S574" s="90" t="s">
        <v>75</v>
      </c>
      <c r="T574" s="90" t="s">
        <v>75</v>
      </c>
      <c r="U574" s="91" t="s">
        <v>75</v>
      </c>
      <c r="V574" s="91" t="s">
        <v>75</v>
      </c>
      <c r="W574" s="92" t="s">
        <v>75</v>
      </c>
      <c r="X574" s="92" t="s">
        <v>75</v>
      </c>
    </row>
    <row r="575" spans="14:24" ht="15.75" x14ac:dyDescent="0.25">
      <c r="N575" s="88">
        <v>53996</v>
      </c>
      <c r="O575" s="89" t="s">
        <v>75</v>
      </c>
      <c r="P575" s="89" t="s">
        <v>75</v>
      </c>
      <c r="Q575" s="89" t="s">
        <v>75</v>
      </c>
      <c r="R575" s="89" t="s">
        <v>75</v>
      </c>
      <c r="S575" s="90" t="s">
        <v>75</v>
      </c>
      <c r="T575" s="90" t="s">
        <v>75</v>
      </c>
      <c r="U575" s="91" t="s">
        <v>75</v>
      </c>
      <c r="V575" s="91" t="s">
        <v>75</v>
      </c>
      <c r="W575" s="92" t="s">
        <v>75</v>
      </c>
      <c r="X575" s="92" t="s">
        <v>75</v>
      </c>
    </row>
    <row r="576" spans="14:24" ht="15.75" x14ac:dyDescent="0.25">
      <c r="N576" s="88">
        <v>54026</v>
      </c>
      <c r="O576" s="89" t="s">
        <v>75</v>
      </c>
      <c r="P576" s="89" t="s">
        <v>75</v>
      </c>
      <c r="Q576" s="89" t="s">
        <v>75</v>
      </c>
      <c r="R576" s="89" t="s">
        <v>75</v>
      </c>
      <c r="S576" s="90" t="s">
        <v>75</v>
      </c>
      <c r="T576" s="90" t="s">
        <v>75</v>
      </c>
      <c r="U576" s="91" t="s">
        <v>75</v>
      </c>
      <c r="V576" s="91" t="s">
        <v>75</v>
      </c>
      <c r="W576" s="92" t="s">
        <v>75</v>
      </c>
      <c r="X576" s="92" t="s">
        <v>75</v>
      </c>
    </row>
    <row r="577" spans="14:24" ht="15.75" x14ac:dyDescent="0.25">
      <c r="N577" s="88">
        <v>54057</v>
      </c>
      <c r="O577" s="89" t="s">
        <v>75</v>
      </c>
      <c r="P577" s="89" t="s">
        <v>75</v>
      </c>
      <c r="Q577" s="89" t="s">
        <v>75</v>
      </c>
      <c r="R577" s="89" t="s">
        <v>75</v>
      </c>
      <c r="S577" s="90" t="s">
        <v>75</v>
      </c>
      <c r="T577" s="90" t="s">
        <v>75</v>
      </c>
      <c r="U577" s="91" t="s">
        <v>75</v>
      </c>
      <c r="V577" s="91" t="s">
        <v>75</v>
      </c>
      <c r="W577" s="92" t="s">
        <v>75</v>
      </c>
      <c r="X577" s="92" t="s">
        <v>75</v>
      </c>
    </row>
    <row r="578" spans="14:24" ht="15.75" x14ac:dyDescent="0.25">
      <c r="N578" s="88">
        <v>54088</v>
      </c>
      <c r="O578" s="89" t="s">
        <v>75</v>
      </c>
      <c r="P578" s="89" t="s">
        <v>75</v>
      </c>
      <c r="Q578" s="89" t="s">
        <v>75</v>
      </c>
      <c r="R578" s="89" t="s">
        <v>75</v>
      </c>
      <c r="S578" s="90" t="s">
        <v>75</v>
      </c>
      <c r="T578" s="90" t="s">
        <v>75</v>
      </c>
      <c r="U578" s="91" t="s">
        <v>75</v>
      </c>
      <c r="V578" s="91" t="s">
        <v>75</v>
      </c>
      <c r="W578" s="92" t="s">
        <v>75</v>
      </c>
      <c r="X578" s="92" t="s">
        <v>75</v>
      </c>
    </row>
    <row r="579" spans="14:24" ht="15.75" x14ac:dyDescent="0.25">
      <c r="N579" s="88">
        <v>54117</v>
      </c>
      <c r="O579" s="89" t="s">
        <v>75</v>
      </c>
      <c r="P579" s="89" t="s">
        <v>75</v>
      </c>
      <c r="Q579" s="89" t="s">
        <v>75</v>
      </c>
      <c r="R579" s="89" t="s">
        <v>75</v>
      </c>
      <c r="S579" s="90" t="s">
        <v>75</v>
      </c>
      <c r="T579" s="90" t="s">
        <v>75</v>
      </c>
      <c r="U579" s="91" t="s">
        <v>75</v>
      </c>
      <c r="V579" s="91" t="s">
        <v>75</v>
      </c>
      <c r="W579" s="92" t="s">
        <v>75</v>
      </c>
      <c r="X579" s="92" t="s">
        <v>75</v>
      </c>
    </row>
    <row r="580" spans="14:24" ht="15.75" x14ac:dyDescent="0.25">
      <c r="N580" s="88">
        <v>54148</v>
      </c>
      <c r="O580" s="89" t="s">
        <v>75</v>
      </c>
      <c r="P580" s="89" t="s">
        <v>75</v>
      </c>
      <c r="Q580" s="89" t="s">
        <v>75</v>
      </c>
      <c r="R580" s="89" t="s">
        <v>75</v>
      </c>
      <c r="S580" s="90" t="s">
        <v>75</v>
      </c>
      <c r="T580" s="90" t="s">
        <v>75</v>
      </c>
      <c r="U580" s="91" t="s">
        <v>75</v>
      </c>
      <c r="V580" s="91" t="s">
        <v>75</v>
      </c>
      <c r="W580" s="92" t="s">
        <v>75</v>
      </c>
      <c r="X580" s="92" t="s">
        <v>75</v>
      </c>
    </row>
    <row r="581" spans="14:24" ht="15.75" x14ac:dyDescent="0.25">
      <c r="N581" s="88">
        <v>54178</v>
      </c>
      <c r="O581" s="89" t="s">
        <v>75</v>
      </c>
      <c r="P581" s="89" t="s">
        <v>75</v>
      </c>
      <c r="Q581" s="89" t="s">
        <v>75</v>
      </c>
      <c r="R581" s="89" t="s">
        <v>75</v>
      </c>
      <c r="S581" s="90" t="s">
        <v>75</v>
      </c>
      <c r="T581" s="90" t="s">
        <v>75</v>
      </c>
      <c r="U581" s="91" t="s">
        <v>75</v>
      </c>
      <c r="V581" s="91" t="s">
        <v>75</v>
      </c>
      <c r="W581" s="92" t="s">
        <v>75</v>
      </c>
      <c r="X581" s="92" t="s">
        <v>75</v>
      </c>
    </row>
    <row r="582" spans="14:24" ht="15.75" x14ac:dyDescent="0.25">
      <c r="N582" s="88">
        <v>54209</v>
      </c>
      <c r="O582" s="89" t="s">
        <v>75</v>
      </c>
      <c r="P582" s="89" t="s">
        <v>75</v>
      </c>
      <c r="Q582" s="89" t="s">
        <v>75</v>
      </c>
      <c r="R582" s="89" t="s">
        <v>75</v>
      </c>
      <c r="S582" s="90" t="s">
        <v>75</v>
      </c>
      <c r="T582" s="90" t="s">
        <v>75</v>
      </c>
      <c r="U582" s="91" t="s">
        <v>75</v>
      </c>
      <c r="V582" s="91" t="s">
        <v>75</v>
      </c>
      <c r="W582" s="92" t="s">
        <v>75</v>
      </c>
      <c r="X582" s="92" t="s">
        <v>75</v>
      </c>
    </row>
    <row r="583" spans="14:24" ht="15.75" x14ac:dyDescent="0.25">
      <c r="N583" s="88">
        <v>54239</v>
      </c>
      <c r="O583" s="89" t="s">
        <v>75</v>
      </c>
      <c r="P583" s="89" t="s">
        <v>75</v>
      </c>
      <c r="Q583" s="89" t="s">
        <v>75</v>
      </c>
      <c r="R583" s="89" t="s">
        <v>75</v>
      </c>
      <c r="S583" s="90" t="s">
        <v>75</v>
      </c>
      <c r="T583" s="90" t="s">
        <v>75</v>
      </c>
      <c r="U583" s="91" t="s">
        <v>75</v>
      </c>
      <c r="V583" s="91" t="s">
        <v>75</v>
      </c>
      <c r="W583" s="92" t="s">
        <v>75</v>
      </c>
      <c r="X583" s="92" t="s">
        <v>75</v>
      </c>
    </row>
    <row r="584" spans="14:24" ht="15.75" x14ac:dyDescent="0.25">
      <c r="N584" s="88">
        <v>54270</v>
      </c>
      <c r="O584" s="89" t="s">
        <v>75</v>
      </c>
      <c r="P584" s="89" t="s">
        <v>75</v>
      </c>
      <c r="Q584" s="89" t="s">
        <v>75</v>
      </c>
      <c r="R584" s="89" t="s">
        <v>75</v>
      </c>
      <c r="S584" s="90" t="s">
        <v>75</v>
      </c>
      <c r="T584" s="90" t="s">
        <v>75</v>
      </c>
      <c r="U584" s="91" t="s">
        <v>75</v>
      </c>
      <c r="V584" s="91" t="s">
        <v>75</v>
      </c>
      <c r="W584" s="92" t="s">
        <v>75</v>
      </c>
      <c r="X584" s="92" t="s">
        <v>75</v>
      </c>
    </row>
    <row r="585" spans="14:24" ht="15.75" x14ac:dyDescent="0.25">
      <c r="N585" s="88">
        <v>54301</v>
      </c>
      <c r="O585" s="89" t="s">
        <v>75</v>
      </c>
      <c r="P585" s="89" t="s">
        <v>75</v>
      </c>
      <c r="Q585" s="89" t="s">
        <v>75</v>
      </c>
      <c r="R585" s="89" t="s">
        <v>75</v>
      </c>
      <c r="S585" s="90" t="s">
        <v>75</v>
      </c>
      <c r="T585" s="90" t="s">
        <v>75</v>
      </c>
      <c r="U585" s="91" t="s">
        <v>75</v>
      </c>
      <c r="V585" s="91" t="s">
        <v>75</v>
      </c>
      <c r="W585" s="92" t="s">
        <v>75</v>
      </c>
      <c r="X585" s="92" t="s">
        <v>75</v>
      </c>
    </row>
    <row r="586" spans="14:24" ht="15.75" x14ac:dyDescent="0.25">
      <c r="N586" s="88">
        <v>54331</v>
      </c>
      <c r="O586" s="89" t="s">
        <v>75</v>
      </c>
      <c r="P586" s="89" t="s">
        <v>75</v>
      </c>
      <c r="Q586" s="89" t="s">
        <v>75</v>
      </c>
      <c r="R586" s="89" t="s">
        <v>75</v>
      </c>
      <c r="S586" s="90" t="s">
        <v>75</v>
      </c>
      <c r="T586" s="90" t="s">
        <v>75</v>
      </c>
      <c r="U586" s="91" t="s">
        <v>75</v>
      </c>
      <c r="V586" s="91" t="s">
        <v>75</v>
      </c>
      <c r="W586" s="92" t="s">
        <v>75</v>
      </c>
      <c r="X586" s="92" t="s">
        <v>75</v>
      </c>
    </row>
    <row r="587" spans="14:24" ht="15.75" x14ac:dyDescent="0.25">
      <c r="N587" s="88">
        <v>54362</v>
      </c>
      <c r="O587" s="89" t="s">
        <v>75</v>
      </c>
      <c r="P587" s="89" t="s">
        <v>75</v>
      </c>
      <c r="Q587" s="89" t="s">
        <v>75</v>
      </c>
      <c r="R587" s="89" t="s">
        <v>75</v>
      </c>
      <c r="S587" s="90" t="s">
        <v>75</v>
      </c>
      <c r="T587" s="90" t="s">
        <v>75</v>
      </c>
      <c r="U587" s="91" t="s">
        <v>75</v>
      </c>
      <c r="V587" s="91" t="s">
        <v>75</v>
      </c>
      <c r="W587" s="92" t="s">
        <v>75</v>
      </c>
      <c r="X587" s="92" t="s">
        <v>75</v>
      </c>
    </row>
    <row r="588" spans="14:24" ht="15.75" x14ac:dyDescent="0.25">
      <c r="N588" s="88">
        <v>54392</v>
      </c>
      <c r="O588" s="89" t="s">
        <v>75</v>
      </c>
      <c r="P588" s="89" t="s">
        <v>75</v>
      </c>
      <c r="Q588" s="89" t="s">
        <v>75</v>
      </c>
      <c r="R588" s="89" t="s">
        <v>75</v>
      </c>
      <c r="S588" s="90" t="s">
        <v>75</v>
      </c>
      <c r="T588" s="90" t="s">
        <v>75</v>
      </c>
      <c r="U588" s="91" t="s">
        <v>75</v>
      </c>
      <c r="V588" s="91" t="s">
        <v>75</v>
      </c>
      <c r="W588" s="92" t="s">
        <v>75</v>
      </c>
      <c r="X588" s="92" t="s">
        <v>75</v>
      </c>
    </row>
    <row r="589" spans="14:24" ht="15.75" x14ac:dyDescent="0.25">
      <c r="N589" s="88">
        <v>54423</v>
      </c>
      <c r="O589" s="89" t="s">
        <v>75</v>
      </c>
      <c r="P589" s="89" t="s">
        <v>75</v>
      </c>
      <c r="Q589" s="89" t="s">
        <v>75</v>
      </c>
      <c r="R589" s="89" t="s">
        <v>75</v>
      </c>
      <c r="S589" s="90" t="s">
        <v>75</v>
      </c>
      <c r="T589" s="90" t="s">
        <v>75</v>
      </c>
      <c r="U589" s="91" t="s">
        <v>75</v>
      </c>
      <c r="V589" s="91" t="s">
        <v>75</v>
      </c>
      <c r="W589" s="92" t="s">
        <v>75</v>
      </c>
      <c r="X589" s="92" t="s">
        <v>75</v>
      </c>
    </row>
    <row r="590" spans="14:24" ht="15.75" x14ac:dyDescent="0.25">
      <c r="N590" s="88">
        <v>54454</v>
      </c>
      <c r="O590" s="89" t="s">
        <v>75</v>
      </c>
      <c r="P590" s="89" t="s">
        <v>75</v>
      </c>
      <c r="Q590" s="89" t="s">
        <v>75</v>
      </c>
      <c r="R590" s="89" t="s">
        <v>75</v>
      </c>
      <c r="S590" s="90" t="s">
        <v>75</v>
      </c>
      <c r="T590" s="90" t="s">
        <v>75</v>
      </c>
      <c r="U590" s="91" t="s">
        <v>75</v>
      </c>
      <c r="V590" s="91" t="s">
        <v>75</v>
      </c>
      <c r="W590" s="92" t="s">
        <v>75</v>
      </c>
      <c r="X590" s="92" t="s">
        <v>75</v>
      </c>
    </row>
    <row r="591" spans="14:24" ht="15.75" x14ac:dyDescent="0.25">
      <c r="N591" s="88">
        <v>54482</v>
      </c>
      <c r="O591" s="89" t="s">
        <v>75</v>
      </c>
      <c r="P591" s="89" t="s">
        <v>75</v>
      </c>
      <c r="Q591" s="89" t="s">
        <v>75</v>
      </c>
      <c r="R591" s="89" t="s">
        <v>75</v>
      </c>
      <c r="S591" s="90" t="s">
        <v>75</v>
      </c>
      <c r="T591" s="90" t="s">
        <v>75</v>
      </c>
      <c r="U591" s="91" t="s">
        <v>75</v>
      </c>
      <c r="V591" s="91" t="s">
        <v>75</v>
      </c>
      <c r="W591" s="92" t="s">
        <v>75</v>
      </c>
      <c r="X591" s="92" t="s">
        <v>75</v>
      </c>
    </row>
    <row r="592" spans="14:24" ht="15.75" x14ac:dyDescent="0.25">
      <c r="N592" s="88">
        <v>54513</v>
      </c>
      <c r="O592" s="89" t="s">
        <v>75</v>
      </c>
      <c r="P592" s="89" t="s">
        <v>75</v>
      </c>
      <c r="Q592" s="89" t="s">
        <v>75</v>
      </c>
      <c r="R592" s="89" t="s">
        <v>75</v>
      </c>
      <c r="S592" s="90" t="s">
        <v>75</v>
      </c>
      <c r="T592" s="90" t="s">
        <v>75</v>
      </c>
      <c r="U592" s="91" t="s">
        <v>75</v>
      </c>
      <c r="V592" s="91" t="s">
        <v>75</v>
      </c>
      <c r="W592" s="92" t="s">
        <v>75</v>
      </c>
      <c r="X592" s="92" t="s">
        <v>75</v>
      </c>
    </row>
    <row r="593" spans="14:24" ht="15.75" x14ac:dyDescent="0.25">
      <c r="N593" s="88">
        <v>54543</v>
      </c>
      <c r="O593" s="89" t="s">
        <v>75</v>
      </c>
      <c r="P593" s="89" t="s">
        <v>75</v>
      </c>
      <c r="Q593" s="89" t="s">
        <v>75</v>
      </c>
      <c r="R593" s="89" t="s">
        <v>75</v>
      </c>
      <c r="S593" s="90" t="s">
        <v>75</v>
      </c>
      <c r="T593" s="90" t="s">
        <v>75</v>
      </c>
      <c r="U593" s="91" t="s">
        <v>75</v>
      </c>
      <c r="V593" s="91" t="s">
        <v>75</v>
      </c>
      <c r="W593" s="92" t="s">
        <v>75</v>
      </c>
      <c r="X593" s="92" t="s">
        <v>75</v>
      </c>
    </row>
    <row r="594" spans="14:24" ht="15.75" x14ac:dyDescent="0.25">
      <c r="N594" s="88">
        <v>54574</v>
      </c>
      <c r="O594" s="89" t="s">
        <v>75</v>
      </c>
      <c r="P594" s="89" t="s">
        <v>75</v>
      </c>
      <c r="Q594" s="89" t="s">
        <v>75</v>
      </c>
      <c r="R594" s="89" t="s">
        <v>75</v>
      </c>
      <c r="S594" s="90" t="s">
        <v>75</v>
      </c>
      <c r="T594" s="90" t="s">
        <v>75</v>
      </c>
      <c r="U594" s="91" t="s">
        <v>75</v>
      </c>
      <c r="V594" s="91" t="s">
        <v>75</v>
      </c>
      <c r="W594" s="92" t="s">
        <v>75</v>
      </c>
      <c r="X594" s="92" t="s">
        <v>75</v>
      </c>
    </row>
    <row r="595" spans="14:24" ht="15.75" x14ac:dyDescent="0.25">
      <c r="N595" s="88">
        <v>54604</v>
      </c>
      <c r="O595" s="89" t="s">
        <v>75</v>
      </c>
      <c r="P595" s="89" t="s">
        <v>75</v>
      </c>
      <c r="Q595" s="89" t="s">
        <v>75</v>
      </c>
      <c r="R595" s="89" t="s">
        <v>75</v>
      </c>
      <c r="S595" s="90" t="s">
        <v>75</v>
      </c>
      <c r="T595" s="90" t="s">
        <v>75</v>
      </c>
      <c r="U595" s="91" t="s">
        <v>75</v>
      </c>
      <c r="V595" s="91" t="s">
        <v>75</v>
      </c>
      <c r="W595" s="92" t="s">
        <v>75</v>
      </c>
      <c r="X595" s="92" t="s">
        <v>75</v>
      </c>
    </row>
    <row r="596" spans="14:24" ht="15.75" x14ac:dyDescent="0.25">
      <c r="N596" s="88">
        <v>54635</v>
      </c>
      <c r="O596" s="89" t="s">
        <v>75</v>
      </c>
      <c r="P596" s="89" t="s">
        <v>75</v>
      </c>
      <c r="Q596" s="89" t="s">
        <v>75</v>
      </c>
      <c r="R596" s="89" t="s">
        <v>75</v>
      </c>
      <c r="S596" s="90" t="s">
        <v>75</v>
      </c>
      <c r="T596" s="90" t="s">
        <v>75</v>
      </c>
      <c r="U596" s="91" t="s">
        <v>75</v>
      </c>
      <c r="V596" s="91" t="s">
        <v>75</v>
      </c>
      <c r="W596" s="92" t="s">
        <v>75</v>
      </c>
      <c r="X596" s="92" t="s">
        <v>75</v>
      </c>
    </row>
    <row r="597" spans="14:24" ht="15.75" x14ac:dyDescent="0.25">
      <c r="N597" s="88">
        <v>54666</v>
      </c>
      <c r="O597" s="89" t="s">
        <v>75</v>
      </c>
      <c r="P597" s="89" t="s">
        <v>75</v>
      </c>
      <c r="Q597" s="89" t="s">
        <v>75</v>
      </c>
      <c r="R597" s="89" t="s">
        <v>75</v>
      </c>
      <c r="S597" s="90" t="s">
        <v>75</v>
      </c>
      <c r="T597" s="90" t="s">
        <v>75</v>
      </c>
      <c r="U597" s="91" t="s">
        <v>75</v>
      </c>
      <c r="V597" s="91" t="s">
        <v>75</v>
      </c>
      <c r="W597" s="92" t="s">
        <v>75</v>
      </c>
      <c r="X597" s="92" t="s">
        <v>75</v>
      </c>
    </row>
    <row r="598" spans="14:24" ht="15.75" x14ac:dyDescent="0.25">
      <c r="N598" s="88">
        <v>54696</v>
      </c>
      <c r="O598" s="89" t="s">
        <v>75</v>
      </c>
      <c r="P598" s="89" t="s">
        <v>75</v>
      </c>
      <c r="Q598" s="89" t="s">
        <v>75</v>
      </c>
      <c r="R598" s="89" t="s">
        <v>75</v>
      </c>
      <c r="S598" s="90" t="s">
        <v>75</v>
      </c>
      <c r="T598" s="90" t="s">
        <v>75</v>
      </c>
      <c r="U598" s="91" t="s">
        <v>75</v>
      </c>
      <c r="V598" s="91" t="s">
        <v>75</v>
      </c>
      <c r="W598" s="92" t="s">
        <v>75</v>
      </c>
      <c r="X598" s="92" t="s">
        <v>75</v>
      </c>
    </row>
    <row r="599" spans="14:24" ht="15.75" x14ac:dyDescent="0.25">
      <c r="N599" s="88">
        <v>54727</v>
      </c>
      <c r="O599" s="89" t="s">
        <v>75</v>
      </c>
      <c r="P599" s="89" t="s">
        <v>75</v>
      </c>
      <c r="Q599" s="89" t="s">
        <v>75</v>
      </c>
      <c r="R599" s="89" t="s">
        <v>75</v>
      </c>
      <c r="S599" s="90" t="s">
        <v>75</v>
      </c>
      <c r="T599" s="90" t="s">
        <v>75</v>
      </c>
      <c r="U599" s="91" t="s">
        <v>75</v>
      </c>
      <c r="V599" s="91" t="s">
        <v>75</v>
      </c>
      <c r="W599" s="92" t="s">
        <v>75</v>
      </c>
      <c r="X599" s="92" t="s">
        <v>75</v>
      </c>
    </row>
    <row r="600" spans="14:24" ht="15.75" x14ac:dyDescent="0.25">
      <c r="N600" s="88">
        <v>54757</v>
      </c>
      <c r="O600" s="89" t="s">
        <v>75</v>
      </c>
      <c r="P600" s="89" t="s">
        <v>75</v>
      </c>
      <c r="Q600" s="89" t="s">
        <v>75</v>
      </c>
      <c r="R600" s="89" t="s">
        <v>75</v>
      </c>
      <c r="S600" s="90" t="s">
        <v>75</v>
      </c>
      <c r="T600" s="90" t="s">
        <v>75</v>
      </c>
      <c r="U600" s="91" t="s">
        <v>75</v>
      </c>
      <c r="V600" s="91" t="s">
        <v>75</v>
      </c>
      <c r="W600" s="92" t="s">
        <v>75</v>
      </c>
      <c r="X600" s="92" t="s">
        <v>75</v>
      </c>
    </row>
    <row r="601" spans="14:24" ht="15.75" x14ac:dyDescent="0.25">
      <c r="N601" s="88">
        <v>54788</v>
      </c>
      <c r="O601" s="89" t="s">
        <v>75</v>
      </c>
      <c r="P601" s="89" t="s">
        <v>75</v>
      </c>
      <c r="Q601" s="89" t="s">
        <v>75</v>
      </c>
      <c r="R601" s="89" t="s">
        <v>75</v>
      </c>
      <c r="S601" s="90" t="s">
        <v>75</v>
      </c>
      <c r="T601" s="90" t="s">
        <v>75</v>
      </c>
      <c r="U601" s="91" t="s">
        <v>75</v>
      </c>
      <c r="V601" s="91" t="s">
        <v>75</v>
      </c>
      <c r="W601" s="92" t="s">
        <v>75</v>
      </c>
      <c r="X601" s="92" t="s">
        <v>75</v>
      </c>
    </row>
    <row r="602" spans="14:24" ht="15.75" x14ac:dyDescent="0.25">
      <c r="N602" s="88">
        <v>54819</v>
      </c>
      <c r="O602" s="89" t="s">
        <v>75</v>
      </c>
      <c r="P602" s="89" t="s">
        <v>75</v>
      </c>
      <c r="Q602" s="89" t="s">
        <v>75</v>
      </c>
      <c r="R602" s="89" t="s">
        <v>75</v>
      </c>
      <c r="S602" s="90" t="s">
        <v>75</v>
      </c>
      <c r="T602" s="90" t="s">
        <v>75</v>
      </c>
      <c r="U602" s="91" t="s">
        <v>75</v>
      </c>
      <c r="V602" s="91" t="s">
        <v>75</v>
      </c>
      <c r="W602" s="92" t="s">
        <v>75</v>
      </c>
      <c r="X602" s="92" t="s">
        <v>75</v>
      </c>
    </row>
    <row r="603" spans="14:24" ht="15.75" x14ac:dyDescent="0.25">
      <c r="N603" s="88">
        <v>54847</v>
      </c>
      <c r="O603" s="89" t="s">
        <v>75</v>
      </c>
      <c r="P603" s="89" t="s">
        <v>75</v>
      </c>
      <c r="Q603" s="89" t="s">
        <v>75</v>
      </c>
      <c r="R603" s="89" t="s">
        <v>75</v>
      </c>
      <c r="S603" s="90" t="s">
        <v>75</v>
      </c>
      <c r="T603" s="90" t="s">
        <v>75</v>
      </c>
      <c r="U603" s="91" t="s">
        <v>75</v>
      </c>
      <c r="V603" s="91" t="s">
        <v>75</v>
      </c>
      <c r="W603" s="92" t="s">
        <v>75</v>
      </c>
      <c r="X603" s="92" t="s">
        <v>75</v>
      </c>
    </row>
    <row r="604" spans="14:24" ht="15.75" x14ac:dyDescent="0.25">
      <c r="N604" s="88">
        <v>54878</v>
      </c>
      <c r="O604" s="89" t="s">
        <v>75</v>
      </c>
      <c r="P604" s="89" t="s">
        <v>75</v>
      </c>
      <c r="Q604" s="89" t="s">
        <v>75</v>
      </c>
      <c r="R604" s="89" t="s">
        <v>75</v>
      </c>
      <c r="S604" s="90" t="s">
        <v>75</v>
      </c>
      <c r="T604" s="90" t="s">
        <v>75</v>
      </c>
      <c r="U604" s="91" t="s">
        <v>75</v>
      </c>
      <c r="V604" s="91" t="s">
        <v>75</v>
      </c>
      <c r="W604" s="92" t="s">
        <v>75</v>
      </c>
      <c r="X604" s="92" t="s">
        <v>75</v>
      </c>
    </row>
    <row r="605" spans="14:24" ht="15.75" x14ac:dyDescent="0.25">
      <c r="N605" s="88">
        <v>54908</v>
      </c>
      <c r="O605" s="89" t="s">
        <v>75</v>
      </c>
      <c r="P605" s="89" t="s">
        <v>75</v>
      </c>
      <c r="Q605" s="89" t="s">
        <v>75</v>
      </c>
      <c r="R605" s="89" t="s">
        <v>75</v>
      </c>
      <c r="S605" s="90" t="s">
        <v>75</v>
      </c>
      <c r="T605" s="90" t="s">
        <v>75</v>
      </c>
      <c r="U605" s="91" t="s">
        <v>75</v>
      </c>
      <c r="V605" s="91" t="s">
        <v>75</v>
      </c>
      <c r="W605" s="92" t="s">
        <v>75</v>
      </c>
      <c r="X605" s="92" t="s">
        <v>75</v>
      </c>
    </row>
    <row r="606" spans="14:24" ht="15.75" x14ac:dyDescent="0.25">
      <c r="N606" s="88">
        <v>54939</v>
      </c>
      <c r="O606" s="89" t="s">
        <v>75</v>
      </c>
      <c r="P606" s="89" t="s">
        <v>75</v>
      </c>
      <c r="Q606" s="89" t="s">
        <v>75</v>
      </c>
      <c r="R606" s="89" t="s">
        <v>75</v>
      </c>
      <c r="S606" s="90" t="s">
        <v>75</v>
      </c>
      <c r="T606" s="90" t="s">
        <v>75</v>
      </c>
      <c r="U606" s="91" t="s">
        <v>75</v>
      </c>
      <c r="V606" s="91" t="s">
        <v>75</v>
      </c>
      <c r="W606" s="92" t="s">
        <v>75</v>
      </c>
      <c r="X606" s="92" t="s">
        <v>75</v>
      </c>
    </row>
    <row r="607" spans="14:24" ht="15.75" x14ac:dyDescent="0.25">
      <c r="N607" s="88">
        <v>54969</v>
      </c>
      <c r="O607" s="89" t="s">
        <v>75</v>
      </c>
      <c r="P607" s="89" t="s">
        <v>75</v>
      </c>
      <c r="Q607" s="89" t="s">
        <v>75</v>
      </c>
      <c r="R607" s="89" t="s">
        <v>75</v>
      </c>
      <c r="S607" s="90" t="s">
        <v>75</v>
      </c>
      <c r="T607" s="90" t="s">
        <v>75</v>
      </c>
      <c r="U607" s="91" t="s">
        <v>75</v>
      </c>
      <c r="V607" s="91" t="s">
        <v>75</v>
      </c>
      <c r="W607" s="92" t="s">
        <v>75</v>
      </c>
      <c r="X607" s="92" t="s">
        <v>75</v>
      </c>
    </row>
    <row r="608" spans="14:24" ht="15.75" x14ac:dyDescent="0.25">
      <c r="N608" s="88">
        <v>55000</v>
      </c>
      <c r="O608" s="89" t="s">
        <v>75</v>
      </c>
      <c r="P608" s="89" t="s">
        <v>75</v>
      </c>
      <c r="Q608" s="89" t="s">
        <v>75</v>
      </c>
      <c r="R608" s="89" t="s">
        <v>75</v>
      </c>
      <c r="S608" s="90" t="s">
        <v>75</v>
      </c>
      <c r="T608" s="90" t="s">
        <v>75</v>
      </c>
      <c r="U608" s="91" t="s">
        <v>75</v>
      </c>
      <c r="V608" s="91" t="s">
        <v>75</v>
      </c>
      <c r="W608" s="92" t="s">
        <v>75</v>
      </c>
      <c r="X608" s="92" t="s">
        <v>75</v>
      </c>
    </row>
    <row r="609" spans="14:24" ht="15.75" x14ac:dyDescent="0.25">
      <c r="N609" s="88">
        <v>55031</v>
      </c>
      <c r="O609" s="89" t="s">
        <v>75</v>
      </c>
      <c r="P609" s="89" t="s">
        <v>75</v>
      </c>
      <c r="Q609" s="89" t="s">
        <v>75</v>
      </c>
      <c r="R609" s="89" t="s">
        <v>75</v>
      </c>
      <c r="S609" s="90" t="s">
        <v>75</v>
      </c>
      <c r="T609" s="90" t="s">
        <v>75</v>
      </c>
      <c r="U609" s="91" t="s">
        <v>75</v>
      </c>
      <c r="V609" s="91" t="s">
        <v>75</v>
      </c>
      <c r="W609" s="92" t="s">
        <v>75</v>
      </c>
      <c r="X609" s="92" t="s">
        <v>75</v>
      </c>
    </row>
    <row r="610" spans="14:24" ht="15.75" x14ac:dyDescent="0.25">
      <c r="N610" s="88">
        <v>55061</v>
      </c>
      <c r="O610" s="89" t="s">
        <v>75</v>
      </c>
      <c r="P610" s="89" t="s">
        <v>75</v>
      </c>
      <c r="Q610" s="89" t="s">
        <v>75</v>
      </c>
      <c r="R610" s="89" t="s">
        <v>75</v>
      </c>
      <c r="S610" s="90" t="s">
        <v>75</v>
      </c>
      <c r="T610" s="90" t="s">
        <v>75</v>
      </c>
      <c r="U610" s="91" t="s">
        <v>75</v>
      </c>
      <c r="V610" s="91" t="s">
        <v>75</v>
      </c>
      <c r="W610" s="92" t="s">
        <v>75</v>
      </c>
      <c r="X610" s="92" t="s">
        <v>75</v>
      </c>
    </row>
    <row r="611" spans="14:24" ht="15.75" x14ac:dyDescent="0.25">
      <c r="N611" s="88">
        <v>55092</v>
      </c>
      <c r="O611" s="89" t="s">
        <v>75</v>
      </c>
      <c r="P611" s="89" t="s">
        <v>75</v>
      </c>
      <c r="Q611" s="89" t="s">
        <v>75</v>
      </c>
      <c r="R611" s="89" t="s">
        <v>75</v>
      </c>
      <c r="S611" s="90" t="s">
        <v>75</v>
      </c>
      <c r="T611" s="90" t="s">
        <v>75</v>
      </c>
      <c r="U611" s="91" t="s">
        <v>75</v>
      </c>
      <c r="V611" s="91" t="s">
        <v>75</v>
      </c>
      <c r="W611" s="92" t="s">
        <v>75</v>
      </c>
      <c r="X611" s="92" t="s">
        <v>75</v>
      </c>
    </row>
    <row r="612" spans="14:24" ht="15.75" x14ac:dyDescent="0.25">
      <c r="N612" s="88">
        <v>55122</v>
      </c>
      <c r="O612" s="89" t="s">
        <v>75</v>
      </c>
      <c r="P612" s="89" t="s">
        <v>75</v>
      </c>
      <c r="Q612" s="89" t="s">
        <v>75</v>
      </c>
      <c r="R612" s="89" t="s">
        <v>75</v>
      </c>
      <c r="S612" s="90" t="s">
        <v>75</v>
      </c>
      <c r="T612" s="90" t="s">
        <v>75</v>
      </c>
      <c r="U612" s="91" t="s">
        <v>75</v>
      </c>
      <c r="V612" s="91" t="s">
        <v>75</v>
      </c>
      <c r="W612" s="92" t="s">
        <v>75</v>
      </c>
      <c r="X612" s="92" t="s">
        <v>75</v>
      </c>
    </row>
    <row r="613" spans="14:24" ht="15.75" x14ac:dyDescent="0.25">
      <c r="N613" s="88">
        <v>55153</v>
      </c>
      <c r="O613" s="89" t="s">
        <v>75</v>
      </c>
      <c r="P613" s="89" t="s">
        <v>75</v>
      </c>
      <c r="Q613" s="89" t="s">
        <v>75</v>
      </c>
      <c r="R613" s="89" t="s">
        <v>75</v>
      </c>
      <c r="S613" s="90" t="s">
        <v>75</v>
      </c>
      <c r="T613" s="90" t="s">
        <v>75</v>
      </c>
      <c r="U613" s="91" t="s">
        <v>75</v>
      </c>
      <c r="V613" s="91" t="s">
        <v>75</v>
      </c>
      <c r="W613" s="92" t="s">
        <v>75</v>
      </c>
      <c r="X613" s="92" t="s">
        <v>75</v>
      </c>
    </row>
    <row r="614" spans="14:24" ht="15.75" x14ac:dyDescent="0.25">
      <c r="N614" s="88">
        <v>55184</v>
      </c>
      <c r="O614" s="89" t="s">
        <v>75</v>
      </c>
      <c r="P614" s="89" t="s">
        <v>75</v>
      </c>
      <c r="Q614" s="89" t="s">
        <v>75</v>
      </c>
      <c r="R614" s="89" t="s">
        <v>75</v>
      </c>
      <c r="S614" s="90" t="s">
        <v>75</v>
      </c>
      <c r="T614" s="90" t="s">
        <v>75</v>
      </c>
      <c r="U614" s="91" t="s">
        <v>75</v>
      </c>
      <c r="V614" s="91" t="s">
        <v>75</v>
      </c>
      <c r="W614" s="92" t="s">
        <v>75</v>
      </c>
      <c r="X614" s="92" t="s">
        <v>75</v>
      </c>
    </row>
    <row r="615" spans="14:24" ht="15.75" x14ac:dyDescent="0.25">
      <c r="N615" s="88">
        <v>55212</v>
      </c>
      <c r="O615" s="89" t="s">
        <v>75</v>
      </c>
      <c r="P615" s="89" t="s">
        <v>75</v>
      </c>
      <c r="Q615" s="89" t="s">
        <v>75</v>
      </c>
      <c r="R615" s="89" t="s">
        <v>75</v>
      </c>
      <c r="S615" s="90" t="s">
        <v>75</v>
      </c>
      <c r="T615" s="90" t="s">
        <v>75</v>
      </c>
      <c r="U615" s="91" t="s">
        <v>75</v>
      </c>
      <c r="V615" s="91" t="s">
        <v>75</v>
      </c>
      <c r="W615" s="92" t="s">
        <v>75</v>
      </c>
      <c r="X615" s="92" t="s">
        <v>75</v>
      </c>
    </row>
    <row r="616" spans="14:24" ht="15.75" x14ac:dyDescent="0.25">
      <c r="N616" s="88">
        <v>55243</v>
      </c>
      <c r="O616" s="89" t="s">
        <v>75</v>
      </c>
      <c r="P616" s="89" t="s">
        <v>75</v>
      </c>
      <c r="Q616" s="89" t="s">
        <v>75</v>
      </c>
      <c r="R616" s="89" t="s">
        <v>75</v>
      </c>
      <c r="S616" s="90" t="s">
        <v>75</v>
      </c>
      <c r="T616" s="90" t="s">
        <v>75</v>
      </c>
      <c r="U616" s="91" t="s">
        <v>75</v>
      </c>
      <c r="V616" s="91" t="s">
        <v>75</v>
      </c>
      <c r="W616" s="92" t="s">
        <v>75</v>
      </c>
      <c r="X616" s="92" t="s">
        <v>75</v>
      </c>
    </row>
    <row r="617" spans="14:24" ht="15.75" x14ac:dyDescent="0.25">
      <c r="N617" s="88">
        <v>55273</v>
      </c>
      <c r="O617" s="89" t="s">
        <v>75</v>
      </c>
      <c r="P617" s="89" t="s">
        <v>75</v>
      </c>
      <c r="Q617" s="89" t="s">
        <v>75</v>
      </c>
      <c r="R617" s="89" t="s">
        <v>75</v>
      </c>
      <c r="S617" s="90" t="s">
        <v>75</v>
      </c>
      <c r="T617" s="90" t="s">
        <v>75</v>
      </c>
      <c r="U617" s="91" t="s">
        <v>75</v>
      </c>
      <c r="V617" s="91" t="s">
        <v>75</v>
      </c>
      <c r="W617" s="92" t="s">
        <v>75</v>
      </c>
      <c r="X617" s="92" t="s">
        <v>75</v>
      </c>
    </row>
    <row r="618" spans="14:24" ht="15.75" x14ac:dyDescent="0.25">
      <c r="N618" s="88">
        <v>55304</v>
      </c>
      <c r="O618" s="89" t="s">
        <v>75</v>
      </c>
      <c r="P618" s="89" t="s">
        <v>75</v>
      </c>
      <c r="Q618" s="89" t="s">
        <v>75</v>
      </c>
      <c r="R618" s="89" t="s">
        <v>75</v>
      </c>
      <c r="S618" s="90" t="s">
        <v>75</v>
      </c>
      <c r="T618" s="90" t="s">
        <v>75</v>
      </c>
      <c r="U618" s="91" t="s">
        <v>75</v>
      </c>
      <c r="V618" s="91" t="s">
        <v>75</v>
      </c>
      <c r="W618" s="92" t="s">
        <v>75</v>
      </c>
      <c r="X618" s="92" t="s">
        <v>75</v>
      </c>
    </row>
    <row r="619" spans="14:24" ht="15.75" x14ac:dyDescent="0.25">
      <c r="N619" s="88">
        <v>55334</v>
      </c>
      <c r="O619" s="89" t="s">
        <v>75</v>
      </c>
      <c r="P619" s="89" t="s">
        <v>75</v>
      </c>
      <c r="Q619" s="89" t="s">
        <v>75</v>
      </c>
      <c r="R619" s="89" t="s">
        <v>75</v>
      </c>
      <c r="S619" s="90" t="s">
        <v>75</v>
      </c>
      <c r="T619" s="90" t="s">
        <v>75</v>
      </c>
      <c r="U619" s="91" t="s">
        <v>75</v>
      </c>
      <c r="V619" s="91" t="s">
        <v>75</v>
      </c>
      <c r="W619" s="92" t="s">
        <v>75</v>
      </c>
      <c r="X619" s="92" t="s">
        <v>75</v>
      </c>
    </row>
    <row r="620" spans="14:24" ht="15.75" x14ac:dyDescent="0.25">
      <c r="N620" s="88">
        <v>55365</v>
      </c>
      <c r="O620" s="89" t="s">
        <v>75</v>
      </c>
      <c r="P620" s="89" t="s">
        <v>75</v>
      </c>
      <c r="Q620" s="89" t="s">
        <v>75</v>
      </c>
      <c r="R620" s="89" t="s">
        <v>75</v>
      </c>
      <c r="S620" s="90" t="s">
        <v>75</v>
      </c>
      <c r="T620" s="90" t="s">
        <v>75</v>
      </c>
      <c r="U620" s="91" t="s">
        <v>75</v>
      </c>
      <c r="V620" s="91" t="s">
        <v>75</v>
      </c>
      <c r="W620" s="92" t="s">
        <v>75</v>
      </c>
      <c r="X620" s="92" t="s">
        <v>75</v>
      </c>
    </row>
    <row r="621" spans="14:24" ht="15.75" x14ac:dyDescent="0.25">
      <c r="N621" s="88">
        <v>55396</v>
      </c>
      <c r="O621" s="89" t="s">
        <v>75</v>
      </c>
      <c r="P621" s="89" t="s">
        <v>75</v>
      </c>
      <c r="Q621" s="89" t="s">
        <v>75</v>
      </c>
      <c r="R621" s="89" t="s">
        <v>75</v>
      </c>
      <c r="S621" s="90" t="s">
        <v>75</v>
      </c>
      <c r="T621" s="90" t="s">
        <v>75</v>
      </c>
      <c r="U621" s="91" t="s">
        <v>75</v>
      </c>
      <c r="V621" s="91" t="s">
        <v>75</v>
      </c>
      <c r="W621" s="92" t="s">
        <v>75</v>
      </c>
      <c r="X621" s="92" t="s">
        <v>75</v>
      </c>
    </row>
    <row r="622" spans="14:24" ht="15.75" x14ac:dyDescent="0.25">
      <c r="N622" s="88">
        <v>55426</v>
      </c>
      <c r="O622" s="89" t="s">
        <v>75</v>
      </c>
      <c r="P622" s="89" t="s">
        <v>75</v>
      </c>
      <c r="Q622" s="89" t="s">
        <v>75</v>
      </c>
      <c r="R622" s="89" t="s">
        <v>75</v>
      </c>
      <c r="S622" s="90" t="s">
        <v>75</v>
      </c>
      <c r="T622" s="90" t="s">
        <v>75</v>
      </c>
      <c r="U622" s="91" t="s">
        <v>75</v>
      </c>
      <c r="V622" s="91" t="s">
        <v>75</v>
      </c>
      <c r="W622" s="92" t="s">
        <v>75</v>
      </c>
      <c r="X622" s="92" t="s">
        <v>75</v>
      </c>
    </row>
    <row r="623" spans="14:24" ht="15.75" x14ac:dyDescent="0.25">
      <c r="N623" s="88">
        <v>55457</v>
      </c>
      <c r="O623" s="89" t="s">
        <v>75</v>
      </c>
      <c r="P623" s="89" t="s">
        <v>75</v>
      </c>
      <c r="Q623" s="89" t="s">
        <v>75</v>
      </c>
      <c r="R623" s="89" t="s">
        <v>75</v>
      </c>
      <c r="S623" s="90" t="s">
        <v>75</v>
      </c>
      <c r="T623" s="90" t="s">
        <v>75</v>
      </c>
      <c r="U623" s="91" t="s">
        <v>75</v>
      </c>
      <c r="V623" s="91" t="s">
        <v>75</v>
      </c>
      <c r="W623" s="92" t="s">
        <v>75</v>
      </c>
      <c r="X623" s="92" t="s">
        <v>75</v>
      </c>
    </row>
    <row r="624" spans="14:24" ht="15.75" x14ac:dyDescent="0.25">
      <c r="N624" s="88">
        <v>55487</v>
      </c>
      <c r="O624" s="89" t="s">
        <v>75</v>
      </c>
      <c r="P624" s="89" t="s">
        <v>75</v>
      </c>
      <c r="Q624" s="89" t="s">
        <v>75</v>
      </c>
      <c r="R624" s="89" t="s">
        <v>75</v>
      </c>
      <c r="S624" s="90" t="s">
        <v>75</v>
      </c>
      <c r="T624" s="90" t="s">
        <v>75</v>
      </c>
      <c r="U624" s="91" t="s">
        <v>75</v>
      </c>
      <c r="V624" s="91" t="s">
        <v>75</v>
      </c>
      <c r="W624" s="92" t="s">
        <v>75</v>
      </c>
      <c r="X624" s="92" t="s">
        <v>75</v>
      </c>
    </row>
    <row r="625" spans="14:24" ht="15.75" x14ac:dyDescent="0.25">
      <c r="N625" s="88">
        <v>55518</v>
      </c>
      <c r="O625" s="89" t="s">
        <v>75</v>
      </c>
      <c r="P625" s="89" t="s">
        <v>75</v>
      </c>
      <c r="Q625" s="89" t="s">
        <v>75</v>
      </c>
      <c r="R625" s="89" t="s">
        <v>75</v>
      </c>
      <c r="S625" s="90" t="s">
        <v>75</v>
      </c>
      <c r="T625" s="90" t="s">
        <v>75</v>
      </c>
      <c r="U625" s="91" t="s">
        <v>75</v>
      </c>
      <c r="V625" s="91" t="s">
        <v>75</v>
      </c>
      <c r="W625" s="92" t="s">
        <v>75</v>
      </c>
      <c r="X625" s="92" t="s">
        <v>75</v>
      </c>
    </row>
    <row r="626" spans="14:24" ht="15.75" x14ac:dyDescent="0.25">
      <c r="N626" s="88">
        <v>55549</v>
      </c>
      <c r="O626" s="89" t="s">
        <v>75</v>
      </c>
      <c r="P626" s="89" t="s">
        <v>75</v>
      </c>
      <c r="Q626" s="89" t="s">
        <v>75</v>
      </c>
      <c r="R626" s="89" t="s">
        <v>75</v>
      </c>
      <c r="S626" s="90" t="s">
        <v>75</v>
      </c>
      <c r="T626" s="90" t="s">
        <v>75</v>
      </c>
      <c r="U626" s="91" t="s">
        <v>75</v>
      </c>
      <c r="V626" s="91" t="s">
        <v>75</v>
      </c>
      <c r="W626" s="92" t="s">
        <v>75</v>
      </c>
      <c r="X626" s="92" t="s">
        <v>75</v>
      </c>
    </row>
    <row r="627" spans="14:24" ht="15.75" x14ac:dyDescent="0.25">
      <c r="N627" s="88">
        <v>55578</v>
      </c>
      <c r="O627" s="89" t="s">
        <v>75</v>
      </c>
      <c r="P627" s="89" t="s">
        <v>75</v>
      </c>
      <c r="Q627" s="89" t="s">
        <v>75</v>
      </c>
      <c r="R627" s="89" t="s">
        <v>75</v>
      </c>
      <c r="S627" s="90" t="s">
        <v>75</v>
      </c>
      <c r="T627" s="90" t="s">
        <v>75</v>
      </c>
      <c r="U627" s="91" t="s">
        <v>75</v>
      </c>
      <c r="V627" s="91" t="s">
        <v>75</v>
      </c>
      <c r="W627" s="92" t="s">
        <v>75</v>
      </c>
      <c r="X627" s="92" t="s">
        <v>75</v>
      </c>
    </row>
    <row r="628" spans="14:24" ht="15.75" x14ac:dyDescent="0.25">
      <c r="N628" s="88">
        <v>55609</v>
      </c>
      <c r="O628" s="89" t="s">
        <v>75</v>
      </c>
      <c r="P628" s="89" t="s">
        <v>75</v>
      </c>
      <c r="Q628" s="89" t="s">
        <v>75</v>
      </c>
      <c r="R628" s="89" t="s">
        <v>75</v>
      </c>
      <c r="S628" s="90" t="s">
        <v>75</v>
      </c>
      <c r="T628" s="90" t="s">
        <v>75</v>
      </c>
      <c r="U628" s="91" t="s">
        <v>75</v>
      </c>
      <c r="V628" s="91" t="s">
        <v>75</v>
      </c>
      <c r="W628" s="92" t="s">
        <v>75</v>
      </c>
      <c r="X628" s="92" t="s">
        <v>75</v>
      </c>
    </row>
    <row r="629" spans="14:24" ht="15.75" x14ac:dyDescent="0.25">
      <c r="N629" s="88">
        <v>55639</v>
      </c>
      <c r="O629" s="89" t="s">
        <v>75</v>
      </c>
      <c r="P629" s="89" t="s">
        <v>75</v>
      </c>
      <c r="Q629" s="89" t="s">
        <v>75</v>
      </c>
      <c r="R629" s="89" t="s">
        <v>75</v>
      </c>
      <c r="S629" s="90" t="s">
        <v>75</v>
      </c>
      <c r="T629" s="90" t="s">
        <v>75</v>
      </c>
      <c r="U629" s="91" t="s">
        <v>75</v>
      </c>
      <c r="V629" s="91" t="s">
        <v>75</v>
      </c>
      <c r="W629" s="92" t="s">
        <v>75</v>
      </c>
      <c r="X629" s="92" t="s">
        <v>75</v>
      </c>
    </row>
    <row r="630" spans="14:24" ht="15.75" x14ac:dyDescent="0.25">
      <c r="N630" s="88">
        <v>55670</v>
      </c>
      <c r="O630" s="89" t="s">
        <v>75</v>
      </c>
      <c r="P630" s="89" t="s">
        <v>75</v>
      </c>
      <c r="Q630" s="89" t="s">
        <v>75</v>
      </c>
      <c r="R630" s="89" t="s">
        <v>75</v>
      </c>
      <c r="S630" s="90" t="s">
        <v>75</v>
      </c>
      <c r="T630" s="90" t="s">
        <v>75</v>
      </c>
      <c r="U630" s="91" t="s">
        <v>75</v>
      </c>
      <c r="V630" s="91" t="s">
        <v>75</v>
      </c>
      <c r="W630" s="92" t="s">
        <v>75</v>
      </c>
      <c r="X630" s="92" t="s">
        <v>75</v>
      </c>
    </row>
    <row r="631" spans="14:24" ht="15.75" x14ac:dyDescent="0.25">
      <c r="N631" s="88">
        <v>55700</v>
      </c>
      <c r="O631" s="89" t="s">
        <v>75</v>
      </c>
      <c r="P631" s="89" t="s">
        <v>75</v>
      </c>
      <c r="Q631" s="89" t="s">
        <v>75</v>
      </c>
      <c r="R631" s="89" t="s">
        <v>75</v>
      </c>
      <c r="S631" s="90" t="s">
        <v>75</v>
      </c>
      <c r="T631" s="90" t="s">
        <v>75</v>
      </c>
      <c r="U631" s="91" t="s">
        <v>75</v>
      </c>
      <c r="V631" s="91" t="s">
        <v>75</v>
      </c>
      <c r="W631" s="92" t="s">
        <v>75</v>
      </c>
      <c r="X631" s="92" t="s">
        <v>75</v>
      </c>
    </row>
    <row r="632" spans="14:24" ht="15.75" x14ac:dyDescent="0.25">
      <c r="N632" s="88">
        <v>55731</v>
      </c>
      <c r="O632" s="89" t="s">
        <v>75</v>
      </c>
      <c r="P632" s="89" t="s">
        <v>75</v>
      </c>
      <c r="Q632" s="89" t="s">
        <v>75</v>
      </c>
      <c r="R632" s="89" t="s">
        <v>75</v>
      </c>
      <c r="S632" s="90" t="s">
        <v>75</v>
      </c>
      <c r="T632" s="90" t="s">
        <v>75</v>
      </c>
      <c r="U632" s="91" t="s">
        <v>75</v>
      </c>
      <c r="V632" s="91" t="s">
        <v>75</v>
      </c>
      <c r="W632" s="92" t="s">
        <v>75</v>
      </c>
      <c r="X632" s="92" t="s">
        <v>75</v>
      </c>
    </row>
    <row r="633" spans="14:24" ht="15.75" x14ac:dyDescent="0.25">
      <c r="N633" s="88">
        <v>55762</v>
      </c>
      <c r="O633" s="89" t="s">
        <v>75</v>
      </c>
      <c r="P633" s="89" t="s">
        <v>75</v>
      </c>
      <c r="Q633" s="89" t="s">
        <v>75</v>
      </c>
      <c r="R633" s="89" t="s">
        <v>75</v>
      </c>
      <c r="S633" s="90" t="s">
        <v>75</v>
      </c>
      <c r="T633" s="90" t="s">
        <v>75</v>
      </c>
      <c r="U633" s="91" t="s">
        <v>75</v>
      </c>
      <c r="V633" s="91" t="s">
        <v>75</v>
      </c>
      <c r="W633" s="92" t="s">
        <v>75</v>
      </c>
      <c r="X633" s="92" t="s">
        <v>75</v>
      </c>
    </row>
  </sheetData>
  <mergeCells count="3">
    <mergeCell ref="A7:F7"/>
    <mergeCell ref="H7:M7"/>
    <mergeCell ref="A27:F27"/>
  </mergeCells>
  <conditionalFormatting sqref="N2:N633">
    <cfRule type="expression" dxfId="2" priority="1">
      <formula>$O2=""</formula>
    </cfRule>
  </conditionalFormatting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33DC3B-62D2-426B-832B-C7ADF6F75A97}">
  <sheetPr codeName="Sheet12"/>
  <dimension ref="A1:V466"/>
  <sheetViews>
    <sheetView workbookViewId="0">
      <selection activeCell="H29" sqref="H29"/>
    </sheetView>
  </sheetViews>
  <sheetFormatPr defaultColWidth="9.140625" defaultRowHeight="15.75" x14ac:dyDescent="0.25"/>
  <cols>
    <col min="1" max="15" width="13.7109375" style="27" customWidth="1"/>
    <col min="16" max="16" width="23.85546875" style="105" bestFit="1" customWidth="1"/>
    <col min="17" max="17" width="18.28515625" style="13" customWidth="1"/>
    <col min="18" max="18" width="22.28515625" style="13" customWidth="1"/>
    <col min="19" max="19" width="12.5703125" style="13" customWidth="1"/>
    <col min="20" max="20" width="16.7109375" style="105" customWidth="1"/>
    <col min="21" max="21" width="19.28515625" style="13" customWidth="1"/>
    <col min="22" max="22" width="16" style="13" customWidth="1"/>
    <col min="23" max="16384" width="9.140625" style="27"/>
  </cols>
  <sheetData>
    <row r="1" spans="1:22" s="2" customFormat="1" ht="15.95" customHeight="1" x14ac:dyDescent="0.25">
      <c r="P1" s="93"/>
      <c r="Q1" s="1"/>
      <c r="R1" s="1"/>
      <c r="S1" s="1"/>
      <c r="T1" s="1"/>
      <c r="U1" s="1"/>
      <c r="V1" s="1"/>
    </row>
    <row r="2" spans="1:22" s="5" customFormat="1" ht="15.95" customHeight="1" x14ac:dyDescent="0.25">
      <c r="P2" s="4"/>
      <c r="Q2" s="94"/>
      <c r="R2" s="94"/>
      <c r="S2" s="94"/>
      <c r="T2" s="94"/>
      <c r="U2" s="94"/>
      <c r="V2" s="94"/>
    </row>
    <row r="3" spans="1:22" s="5" customFormat="1" ht="15.95" customHeight="1" x14ac:dyDescent="0.25">
      <c r="P3" s="4"/>
      <c r="Q3" s="94"/>
      <c r="R3" s="94"/>
      <c r="S3" s="94"/>
      <c r="T3" s="94"/>
      <c r="U3" s="94"/>
      <c r="V3" s="94"/>
    </row>
    <row r="4" spans="1:22" s="8" customFormat="1" ht="15.95" customHeight="1" x14ac:dyDescent="0.25">
      <c r="P4" s="7"/>
      <c r="Q4" s="95"/>
      <c r="R4" s="95"/>
      <c r="S4" s="95"/>
      <c r="T4" s="95"/>
      <c r="U4" s="95"/>
      <c r="V4" s="95"/>
    </row>
    <row r="5" spans="1:22" s="24" customFormat="1" ht="43.5" customHeight="1" x14ac:dyDescent="0.25">
      <c r="P5" s="96" t="s">
        <v>0</v>
      </c>
      <c r="Q5" s="97" t="s">
        <v>1</v>
      </c>
      <c r="R5" s="98" t="s">
        <v>3</v>
      </c>
      <c r="S5" s="42"/>
      <c r="T5" s="99" t="s">
        <v>0</v>
      </c>
      <c r="U5" s="100" t="s">
        <v>53</v>
      </c>
      <c r="V5" s="100" t="s">
        <v>54</v>
      </c>
    </row>
    <row r="6" spans="1:22" x14ac:dyDescent="0.25">
      <c r="P6" s="101">
        <v>35826</v>
      </c>
      <c r="Q6" s="102">
        <v>78.278775327304004</v>
      </c>
      <c r="R6" s="103">
        <v>84.081279349048401</v>
      </c>
      <c r="T6" s="101">
        <v>35155</v>
      </c>
      <c r="U6" s="104">
        <v>63.860337292257</v>
      </c>
      <c r="V6" s="104">
        <v>64.437627071951297</v>
      </c>
    </row>
    <row r="7" spans="1:22" x14ac:dyDescent="0.25">
      <c r="A7" s="181" t="s">
        <v>94</v>
      </c>
      <c r="B7" s="181"/>
      <c r="C7" s="181"/>
      <c r="D7" s="181"/>
      <c r="E7" s="181"/>
      <c r="F7" s="181"/>
      <c r="G7" s="181"/>
      <c r="H7" s="62"/>
      <c r="I7" s="181" t="s">
        <v>95</v>
      </c>
      <c r="J7" s="181"/>
      <c r="K7" s="181"/>
      <c r="L7" s="181"/>
      <c r="M7" s="181"/>
      <c r="N7" s="181"/>
      <c r="O7" s="181"/>
      <c r="P7" s="101">
        <v>35854</v>
      </c>
      <c r="Q7" s="102">
        <v>78.022575443539594</v>
      </c>
      <c r="R7" s="103">
        <v>83.461365384568495</v>
      </c>
      <c r="T7" s="101">
        <v>35246</v>
      </c>
      <c r="U7" s="104">
        <v>64.240827465705195</v>
      </c>
      <c r="V7" s="104">
        <v>63.638621836450099</v>
      </c>
    </row>
    <row r="8" spans="1:22" x14ac:dyDescent="0.25">
      <c r="A8" s="181" t="s">
        <v>74</v>
      </c>
      <c r="B8" s="181"/>
      <c r="C8" s="181"/>
      <c r="D8" s="181"/>
      <c r="E8" s="181"/>
      <c r="F8" s="181"/>
      <c r="G8" s="181"/>
      <c r="H8" s="62"/>
      <c r="I8" s="181" t="s">
        <v>74</v>
      </c>
      <c r="J8" s="181"/>
      <c r="K8" s="181"/>
      <c r="L8" s="181"/>
      <c r="M8" s="181"/>
      <c r="N8" s="181"/>
      <c r="O8" s="181"/>
      <c r="P8" s="101">
        <v>35885</v>
      </c>
      <c r="Q8" s="102">
        <v>77.930225817800206</v>
      </c>
      <c r="R8" s="103">
        <v>83.9447718940811</v>
      </c>
      <c r="T8" s="101">
        <v>35338</v>
      </c>
      <c r="U8" s="104">
        <v>66.375236869030402</v>
      </c>
      <c r="V8" s="104">
        <v>70.873769947961506</v>
      </c>
    </row>
    <row r="9" spans="1:22" x14ac:dyDescent="0.25">
      <c r="P9" s="101">
        <v>35915</v>
      </c>
      <c r="Q9" s="102">
        <v>78.845912586253903</v>
      </c>
      <c r="R9" s="103">
        <v>85.658440939394197</v>
      </c>
      <c r="T9" s="101">
        <v>35430</v>
      </c>
      <c r="U9" s="104">
        <v>68.746941333257894</v>
      </c>
      <c r="V9" s="104">
        <v>72.370986474707706</v>
      </c>
    </row>
    <row r="10" spans="1:22" x14ac:dyDescent="0.25">
      <c r="P10" s="101">
        <v>35946</v>
      </c>
      <c r="Q10" s="102">
        <v>79.962536928471295</v>
      </c>
      <c r="R10" s="103">
        <v>86.934696782626105</v>
      </c>
      <c r="T10" s="101">
        <v>35520</v>
      </c>
      <c r="U10" s="104">
        <v>68.904006166343294</v>
      </c>
      <c r="V10" s="104">
        <v>71.984004159767494</v>
      </c>
    </row>
    <row r="11" spans="1:22" x14ac:dyDescent="0.25">
      <c r="P11" s="101">
        <v>35976</v>
      </c>
      <c r="Q11" s="102">
        <v>81.015375191125798</v>
      </c>
      <c r="R11" s="103">
        <v>86.486244459078506</v>
      </c>
      <c r="T11" s="101">
        <v>35611</v>
      </c>
      <c r="U11" s="104">
        <v>71.459054066359798</v>
      </c>
      <c r="V11" s="104">
        <v>74.253152589622701</v>
      </c>
    </row>
    <row r="12" spans="1:22" x14ac:dyDescent="0.25">
      <c r="P12" s="101">
        <v>36007</v>
      </c>
      <c r="Q12" s="102">
        <v>80.697824109362401</v>
      </c>
      <c r="R12" s="103">
        <v>85.446733811212397</v>
      </c>
      <c r="T12" s="101">
        <v>35703</v>
      </c>
      <c r="U12" s="104">
        <v>73.372035289191999</v>
      </c>
      <c r="V12" s="104">
        <v>80.324290627986997</v>
      </c>
    </row>
    <row r="13" spans="1:22" x14ac:dyDescent="0.25">
      <c r="P13" s="101">
        <v>36038</v>
      </c>
      <c r="Q13" s="102">
        <v>79.957131757450995</v>
      </c>
      <c r="R13" s="103">
        <v>83.765743084628895</v>
      </c>
      <c r="T13" s="101">
        <v>35795</v>
      </c>
      <c r="U13" s="104">
        <v>78.157007244713199</v>
      </c>
      <c r="V13" s="104">
        <v>83.974910174953095</v>
      </c>
    </row>
    <row r="14" spans="1:22" x14ac:dyDescent="0.25">
      <c r="P14" s="101">
        <v>36068</v>
      </c>
      <c r="Q14" s="102">
        <v>79.668701662414307</v>
      </c>
      <c r="R14" s="103">
        <v>85.139775527842204</v>
      </c>
      <c r="T14" s="101">
        <v>35885</v>
      </c>
      <c r="U14" s="104">
        <v>77.425862613844799</v>
      </c>
      <c r="V14" s="104">
        <v>83.618091480623505</v>
      </c>
    </row>
    <row r="15" spans="1:22" x14ac:dyDescent="0.25">
      <c r="P15" s="101">
        <v>36099</v>
      </c>
      <c r="Q15" s="102">
        <v>80.734334836150197</v>
      </c>
      <c r="R15" s="103">
        <v>86.392060928166401</v>
      </c>
      <c r="T15" s="101">
        <v>35976</v>
      </c>
      <c r="U15" s="104">
        <v>80.666830281807904</v>
      </c>
      <c r="V15" s="104">
        <v>86.501822817996</v>
      </c>
    </row>
    <row r="16" spans="1:22" x14ac:dyDescent="0.25">
      <c r="P16" s="101">
        <v>36129</v>
      </c>
      <c r="Q16" s="102">
        <v>82.540671786239997</v>
      </c>
      <c r="R16" s="103">
        <v>90.162690867248799</v>
      </c>
      <c r="T16" s="101">
        <v>36068</v>
      </c>
      <c r="U16" s="104">
        <v>79.552875718006007</v>
      </c>
      <c r="V16" s="104">
        <v>84.619488926467795</v>
      </c>
    </row>
    <row r="17" spans="16:22" x14ac:dyDescent="0.25">
      <c r="P17" s="101">
        <v>36160</v>
      </c>
      <c r="Q17" s="102">
        <v>83.800714165943106</v>
      </c>
      <c r="R17" s="103">
        <v>91.088757265275703</v>
      </c>
      <c r="T17" s="101">
        <v>36160</v>
      </c>
      <c r="U17" s="104">
        <v>84.026920484686201</v>
      </c>
      <c r="V17" s="104">
        <v>91.614288331983502</v>
      </c>
    </row>
    <row r="18" spans="16:22" x14ac:dyDescent="0.25">
      <c r="P18" s="101">
        <v>36191</v>
      </c>
      <c r="Q18" s="102">
        <v>84.015528753448095</v>
      </c>
      <c r="R18" s="103">
        <v>91.148589885272699</v>
      </c>
      <c r="T18" s="101">
        <v>36250</v>
      </c>
      <c r="U18" s="104">
        <v>83.356233979057194</v>
      </c>
      <c r="V18" s="104">
        <v>86.282096164357</v>
      </c>
    </row>
    <row r="19" spans="16:22" x14ac:dyDescent="0.25">
      <c r="P19" s="101">
        <v>36219</v>
      </c>
      <c r="Q19" s="102">
        <v>83.676339995923499</v>
      </c>
      <c r="R19" s="103">
        <v>87.778665989950994</v>
      </c>
      <c r="T19" s="101">
        <v>36341</v>
      </c>
      <c r="U19" s="104">
        <v>87.424619226459399</v>
      </c>
      <c r="V19" s="104">
        <v>93.739359255168395</v>
      </c>
    </row>
    <row r="20" spans="16:22" x14ac:dyDescent="0.25">
      <c r="P20" s="101">
        <v>36250</v>
      </c>
      <c r="Q20" s="102">
        <v>83.904595131441198</v>
      </c>
      <c r="R20" s="103">
        <v>86.837236132304994</v>
      </c>
      <c r="T20" s="101">
        <v>36433</v>
      </c>
      <c r="U20" s="104">
        <v>88.926065532311597</v>
      </c>
      <c r="V20" s="104">
        <v>95.6537452401016</v>
      </c>
    </row>
    <row r="21" spans="16:22" x14ac:dyDescent="0.25">
      <c r="P21" s="101">
        <v>36280</v>
      </c>
      <c r="Q21" s="102">
        <v>85.159961867510603</v>
      </c>
      <c r="R21" s="103">
        <v>87.513805343878403</v>
      </c>
      <c r="T21" s="101">
        <v>36525</v>
      </c>
      <c r="U21" s="104">
        <v>90.758862536157693</v>
      </c>
      <c r="V21" s="104">
        <v>95.126330287383695</v>
      </c>
    </row>
    <row r="22" spans="16:22" x14ac:dyDescent="0.25">
      <c r="P22" s="101">
        <v>36311</v>
      </c>
      <c r="Q22" s="102">
        <v>86.692655600829895</v>
      </c>
      <c r="R22" s="103">
        <v>92.301020838790194</v>
      </c>
      <c r="T22" s="101">
        <v>36616</v>
      </c>
      <c r="U22" s="104">
        <v>92.758586754911605</v>
      </c>
      <c r="V22" s="104">
        <v>97.4806872076622</v>
      </c>
    </row>
    <row r="23" spans="16:22" x14ac:dyDescent="0.25">
      <c r="P23" s="101">
        <v>36341</v>
      </c>
      <c r="Q23" s="102">
        <v>87.907934334082299</v>
      </c>
      <c r="R23" s="103">
        <v>94.513062089715604</v>
      </c>
      <c r="T23" s="101">
        <v>36707</v>
      </c>
      <c r="U23" s="104">
        <v>96.956404244428896</v>
      </c>
      <c r="V23" s="104">
        <v>101.279796879158</v>
      </c>
    </row>
    <row r="24" spans="16:22" x14ac:dyDescent="0.25">
      <c r="P24" s="101">
        <v>36372</v>
      </c>
      <c r="Q24" s="102">
        <v>88.367036607208206</v>
      </c>
      <c r="R24" s="103">
        <v>96.976054594912895</v>
      </c>
      <c r="T24" s="101">
        <v>36799</v>
      </c>
      <c r="U24" s="104">
        <v>96.831266440030703</v>
      </c>
      <c r="V24" s="104">
        <v>103.92704022702399</v>
      </c>
    </row>
    <row r="25" spans="16:22" x14ac:dyDescent="0.25">
      <c r="P25" s="101">
        <v>36403</v>
      </c>
      <c r="Q25" s="102">
        <v>88.657952497153403</v>
      </c>
      <c r="R25" s="103">
        <v>95.508377756039394</v>
      </c>
      <c r="T25" s="101">
        <v>36891</v>
      </c>
      <c r="U25" s="104">
        <v>100</v>
      </c>
      <c r="V25" s="104">
        <v>100</v>
      </c>
    </row>
    <row r="26" spans="16:22" x14ac:dyDescent="0.25">
      <c r="P26" s="101">
        <v>36433</v>
      </c>
      <c r="Q26" s="102">
        <v>89.132523572908397</v>
      </c>
      <c r="R26" s="103">
        <v>95.8322656427449</v>
      </c>
      <c r="T26" s="101">
        <v>36981</v>
      </c>
      <c r="U26" s="104">
        <v>99.970730644213702</v>
      </c>
      <c r="V26" s="104">
        <v>104.857076265527</v>
      </c>
    </row>
    <row r="27" spans="16:22" x14ac:dyDescent="0.25">
      <c r="P27" s="101">
        <v>36464</v>
      </c>
      <c r="Q27" s="102">
        <v>89.869928787419994</v>
      </c>
      <c r="R27" s="103">
        <v>94.457368584692304</v>
      </c>
      <c r="T27" s="101">
        <v>37072</v>
      </c>
      <c r="U27" s="104">
        <v>101.59313028303799</v>
      </c>
      <c r="V27" s="104">
        <v>102.52489826351901</v>
      </c>
    </row>
    <row r="28" spans="16:22" x14ac:dyDescent="0.25">
      <c r="P28" s="101">
        <v>36494</v>
      </c>
      <c r="Q28" s="102">
        <v>90.851515279258095</v>
      </c>
      <c r="R28" s="103">
        <v>96.184923211831602</v>
      </c>
      <c r="T28" s="101">
        <v>37164</v>
      </c>
      <c r="U28" s="104">
        <v>106.531351910159</v>
      </c>
      <c r="V28" s="104">
        <v>107.520190447506</v>
      </c>
    </row>
    <row r="29" spans="16:22" x14ac:dyDescent="0.25">
      <c r="P29" s="101">
        <v>36525</v>
      </c>
      <c r="Q29" s="102">
        <v>91.3016507498577</v>
      </c>
      <c r="R29" s="103">
        <v>95.838333117315301</v>
      </c>
      <c r="T29" s="101">
        <v>37256</v>
      </c>
      <c r="U29" s="104">
        <v>103.199320361253</v>
      </c>
      <c r="V29" s="104">
        <v>101.758933371098</v>
      </c>
    </row>
    <row r="30" spans="16:22" x14ac:dyDescent="0.25">
      <c r="P30" s="101">
        <v>36556</v>
      </c>
      <c r="Q30" s="102">
        <v>92.206553765868193</v>
      </c>
      <c r="R30" s="103">
        <v>97.920227948132293</v>
      </c>
      <c r="T30" s="101">
        <v>37346</v>
      </c>
      <c r="U30" s="104">
        <v>107.13666034202301</v>
      </c>
      <c r="V30" s="104">
        <v>101.86823562152</v>
      </c>
    </row>
    <row r="31" spans="16:22" x14ac:dyDescent="0.25">
      <c r="P31" s="101">
        <v>36585</v>
      </c>
      <c r="Q31" s="102">
        <v>92.604424718466305</v>
      </c>
      <c r="R31" s="103">
        <v>97.7931134514034</v>
      </c>
      <c r="T31" s="101">
        <v>37437</v>
      </c>
      <c r="U31" s="104">
        <v>109.19836165557</v>
      </c>
      <c r="V31" s="104">
        <v>101.102832637622</v>
      </c>
    </row>
    <row r="32" spans="16:22" x14ac:dyDescent="0.25">
      <c r="P32" s="101">
        <v>36616</v>
      </c>
      <c r="Q32" s="102">
        <v>93.309472774720405</v>
      </c>
      <c r="R32" s="103">
        <v>98.981399853356805</v>
      </c>
      <c r="T32" s="101">
        <v>37529</v>
      </c>
      <c r="U32" s="104">
        <v>112.818866088654</v>
      </c>
      <c r="V32" s="104">
        <v>107.116943773438</v>
      </c>
    </row>
    <row r="33" spans="16:22" x14ac:dyDescent="0.25">
      <c r="P33" s="101">
        <v>36646</v>
      </c>
      <c r="Q33" s="102">
        <v>94.007323877352107</v>
      </c>
      <c r="R33" s="103">
        <v>97.477180442497797</v>
      </c>
      <c r="T33" s="101">
        <v>37621</v>
      </c>
      <c r="U33" s="104">
        <v>116.845112343363</v>
      </c>
      <c r="V33" s="104">
        <v>108.760499058259</v>
      </c>
    </row>
    <row r="34" spans="16:22" x14ac:dyDescent="0.25">
      <c r="P34" s="101">
        <v>36677</v>
      </c>
      <c r="Q34" s="102">
        <v>95.743655254264198</v>
      </c>
      <c r="R34" s="103">
        <v>98.897492012397905</v>
      </c>
      <c r="T34" s="101">
        <v>37711</v>
      </c>
      <c r="U34" s="104">
        <v>118.107580769452</v>
      </c>
      <c r="V34" s="104">
        <v>111.428958584569</v>
      </c>
    </row>
    <row r="35" spans="16:22" x14ac:dyDescent="0.25">
      <c r="P35" s="101">
        <v>36707</v>
      </c>
      <c r="Q35" s="102">
        <v>97.651588834870296</v>
      </c>
      <c r="R35" s="103">
        <v>101.497360666931</v>
      </c>
      <c r="T35" s="101">
        <v>37802</v>
      </c>
      <c r="U35" s="104">
        <v>122.017788345798</v>
      </c>
      <c r="V35" s="104">
        <v>113.849775533445</v>
      </c>
    </row>
    <row r="36" spans="16:22" x14ac:dyDescent="0.25">
      <c r="P36" s="101">
        <v>36738</v>
      </c>
      <c r="Q36" s="102">
        <v>98.139277249820395</v>
      </c>
      <c r="R36" s="103">
        <v>105.794141528331</v>
      </c>
      <c r="T36" s="101">
        <v>37894</v>
      </c>
      <c r="U36" s="104">
        <v>125.905984022935</v>
      </c>
      <c r="V36" s="104">
        <v>113.792956167998</v>
      </c>
    </row>
    <row r="37" spans="16:22" x14ac:dyDescent="0.25">
      <c r="P37" s="101">
        <v>36769</v>
      </c>
      <c r="Q37" s="102">
        <v>97.755280939119203</v>
      </c>
      <c r="R37" s="103">
        <v>107.030869032258</v>
      </c>
      <c r="T37" s="101">
        <v>37986</v>
      </c>
      <c r="U37" s="104">
        <v>128.34191952459199</v>
      </c>
      <c r="V37" s="104">
        <v>116.647986847788</v>
      </c>
    </row>
    <row r="38" spans="16:22" x14ac:dyDescent="0.25">
      <c r="P38" s="101">
        <v>36799</v>
      </c>
      <c r="Q38" s="102">
        <v>97.229387994622101</v>
      </c>
      <c r="R38" s="103">
        <v>105.076824484491</v>
      </c>
      <c r="T38" s="101">
        <v>38077</v>
      </c>
      <c r="U38" s="104">
        <v>133.59891395548701</v>
      </c>
      <c r="V38" s="104">
        <v>121.672969452704</v>
      </c>
    </row>
    <row r="39" spans="16:22" x14ac:dyDescent="0.25">
      <c r="P39" s="101">
        <v>36830</v>
      </c>
      <c r="Q39" s="102">
        <v>98.234597852504095</v>
      </c>
      <c r="R39" s="103">
        <v>102.084805245962</v>
      </c>
      <c r="T39" s="101">
        <v>38168</v>
      </c>
      <c r="U39" s="104">
        <v>140.393420281982</v>
      </c>
      <c r="V39" s="104">
        <v>124.942302210688</v>
      </c>
    </row>
    <row r="40" spans="16:22" x14ac:dyDescent="0.25">
      <c r="P40" s="101">
        <v>36860</v>
      </c>
      <c r="Q40" s="102">
        <v>99.321238322257102</v>
      </c>
      <c r="R40" s="103">
        <v>100.12030686137101</v>
      </c>
      <c r="T40" s="101">
        <v>38260</v>
      </c>
      <c r="U40" s="104">
        <v>144.701129316531</v>
      </c>
      <c r="V40" s="104">
        <v>129.367465137604</v>
      </c>
    </row>
    <row r="41" spans="16:22" x14ac:dyDescent="0.25">
      <c r="P41" s="101">
        <v>36891</v>
      </c>
      <c r="Q41" s="102">
        <v>100</v>
      </c>
      <c r="R41" s="103">
        <v>100</v>
      </c>
      <c r="T41" s="101">
        <v>38352</v>
      </c>
      <c r="U41" s="104">
        <v>145.170901137138</v>
      </c>
      <c r="V41" s="104">
        <v>130.064474115325</v>
      </c>
    </row>
    <row r="42" spans="16:22" x14ac:dyDescent="0.25">
      <c r="P42" s="101">
        <v>36922</v>
      </c>
      <c r="Q42" s="102">
        <v>100.15417500582799</v>
      </c>
      <c r="R42" s="103">
        <v>101.47458688776899</v>
      </c>
      <c r="T42" s="101">
        <v>38442</v>
      </c>
      <c r="U42" s="104">
        <v>155.567868313731</v>
      </c>
      <c r="V42" s="104">
        <v>135.678312855831</v>
      </c>
    </row>
    <row r="43" spans="16:22" x14ac:dyDescent="0.25">
      <c r="P43" s="101">
        <v>36950</v>
      </c>
      <c r="Q43" s="102">
        <v>100.387014059508</v>
      </c>
      <c r="R43" s="103">
        <v>104.188953696962</v>
      </c>
      <c r="T43" s="101">
        <v>38533</v>
      </c>
      <c r="U43" s="104">
        <v>160.54909118388099</v>
      </c>
      <c r="V43" s="104">
        <v>139.34999153279901</v>
      </c>
    </row>
    <row r="44" spans="16:22" x14ac:dyDescent="0.25">
      <c r="P44" s="101">
        <v>36981</v>
      </c>
      <c r="Q44" s="102">
        <v>100.477807463921</v>
      </c>
      <c r="R44" s="103">
        <v>105.303858884622</v>
      </c>
      <c r="T44" s="101">
        <v>38625</v>
      </c>
      <c r="U44" s="104">
        <v>164.82399616673899</v>
      </c>
      <c r="V44" s="104">
        <v>150.256442747194</v>
      </c>
    </row>
    <row r="45" spans="16:22" x14ac:dyDescent="0.25">
      <c r="P45" s="101">
        <v>37011</v>
      </c>
      <c r="Q45" s="102">
        <v>100.570870374244</v>
      </c>
      <c r="R45" s="103">
        <v>104.271225485364</v>
      </c>
      <c r="T45" s="101">
        <v>38717</v>
      </c>
      <c r="U45" s="104">
        <v>167.389088828187</v>
      </c>
      <c r="V45" s="104">
        <v>148.94220814866199</v>
      </c>
    </row>
    <row r="46" spans="16:22" x14ac:dyDescent="0.25">
      <c r="P46" s="101">
        <v>37042</v>
      </c>
      <c r="Q46" s="102">
        <v>100.886212275467</v>
      </c>
      <c r="R46" s="103">
        <v>103.287685773864</v>
      </c>
      <c r="T46" s="101">
        <v>38807</v>
      </c>
      <c r="U46" s="104">
        <v>171.78479581061299</v>
      </c>
      <c r="V46" s="104">
        <v>151.605538462738</v>
      </c>
    </row>
    <row r="47" spans="16:22" x14ac:dyDescent="0.25">
      <c r="P47" s="101">
        <v>37072</v>
      </c>
      <c r="Q47" s="102">
        <v>102.231450952755</v>
      </c>
      <c r="R47" s="103">
        <v>103.590825220981</v>
      </c>
      <c r="T47" s="101">
        <v>38898</v>
      </c>
      <c r="U47" s="104">
        <v>176.02362568184799</v>
      </c>
      <c r="V47" s="104">
        <v>154.17231620192999</v>
      </c>
    </row>
    <row r="48" spans="16:22" x14ac:dyDescent="0.25">
      <c r="P48" s="101">
        <v>37103</v>
      </c>
      <c r="Q48" s="102">
        <v>103.969101420521</v>
      </c>
      <c r="R48" s="103">
        <v>105.84650340207099</v>
      </c>
      <c r="T48" s="101">
        <v>38990</v>
      </c>
      <c r="U48" s="104">
        <v>175.53680742178</v>
      </c>
      <c r="V48" s="104">
        <v>157.63612823366699</v>
      </c>
    </row>
    <row r="49" spans="16:22" x14ac:dyDescent="0.25">
      <c r="P49" s="101">
        <v>37134</v>
      </c>
      <c r="Q49" s="102">
        <v>105.976868003626</v>
      </c>
      <c r="R49" s="103">
        <v>108.07483729354099</v>
      </c>
      <c r="T49" s="101">
        <v>39082</v>
      </c>
      <c r="U49" s="104">
        <v>175.099160384176</v>
      </c>
      <c r="V49" s="104">
        <v>160.857494829807</v>
      </c>
    </row>
    <row r="50" spans="16:22" x14ac:dyDescent="0.25">
      <c r="P50" s="101">
        <v>37164</v>
      </c>
      <c r="Q50" s="102">
        <v>106.98645713766901</v>
      </c>
      <c r="R50" s="103">
        <v>108.079216241499</v>
      </c>
      <c r="T50" s="101">
        <v>39172</v>
      </c>
      <c r="U50" s="104">
        <v>181.24328658912501</v>
      </c>
      <c r="V50" s="104">
        <v>166.19975150321099</v>
      </c>
    </row>
    <row r="51" spans="16:22" x14ac:dyDescent="0.25">
      <c r="P51" s="101">
        <v>37195</v>
      </c>
      <c r="Q51" s="102">
        <v>106.57633976622201</v>
      </c>
      <c r="R51" s="103">
        <v>104.817563435914</v>
      </c>
      <c r="T51" s="101">
        <v>39263</v>
      </c>
      <c r="U51" s="104">
        <v>184.2129523433</v>
      </c>
      <c r="V51" s="104">
        <v>170.91561185518401</v>
      </c>
    </row>
    <row r="52" spans="16:22" x14ac:dyDescent="0.25">
      <c r="P52" s="101">
        <v>37225</v>
      </c>
      <c r="Q52" s="102">
        <v>105.449186379895</v>
      </c>
      <c r="R52" s="103">
        <v>103.386705322802</v>
      </c>
      <c r="T52" s="101">
        <v>39355</v>
      </c>
      <c r="U52" s="104">
        <v>184.78847308724201</v>
      </c>
      <c r="V52" s="104">
        <v>167.50879729805399</v>
      </c>
    </row>
    <row r="53" spans="16:22" x14ac:dyDescent="0.25">
      <c r="P53" s="101">
        <v>37256</v>
      </c>
      <c r="Q53" s="102">
        <v>104.095300019326</v>
      </c>
      <c r="R53" s="103">
        <v>102.89553800956099</v>
      </c>
      <c r="T53" s="101">
        <v>39447</v>
      </c>
      <c r="U53" s="104">
        <v>178.46056999000299</v>
      </c>
      <c r="V53" s="104">
        <v>158.01262857257501</v>
      </c>
    </row>
    <row r="54" spans="16:22" x14ac:dyDescent="0.25">
      <c r="P54" s="101">
        <v>37287</v>
      </c>
      <c r="Q54" s="102">
        <v>104.381267258435</v>
      </c>
      <c r="R54" s="103">
        <v>104.24022422414799</v>
      </c>
      <c r="T54" s="101">
        <v>39538</v>
      </c>
      <c r="U54" s="104">
        <v>179.63182440244699</v>
      </c>
      <c r="V54" s="104">
        <v>162.60866943474801</v>
      </c>
    </row>
    <row r="55" spans="16:22" x14ac:dyDescent="0.25">
      <c r="P55" s="101">
        <v>37315</v>
      </c>
      <c r="Q55" s="102">
        <v>105.595865064046</v>
      </c>
      <c r="R55" s="103">
        <v>103.12350921439599</v>
      </c>
      <c r="T55" s="101">
        <v>39629</v>
      </c>
      <c r="U55" s="104">
        <v>175.067638374643</v>
      </c>
      <c r="V55" s="104">
        <v>158.96299570648199</v>
      </c>
    </row>
    <row r="56" spans="16:22" x14ac:dyDescent="0.25">
      <c r="P56" s="101">
        <v>37346</v>
      </c>
      <c r="Q56" s="102">
        <v>107.571345085467</v>
      </c>
      <c r="R56" s="103">
        <v>102.20135603352099</v>
      </c>
      <c r="T56" s="101">
        <v>39721</v>
      </c>
      <c r="U56" s="104">
        <v>172.12494120384099</v>
      </c>
      <c r="V56" s="104">
        <v>164.41379487588199</v>
      </c>
    </row>
    <row r="57" spans="16:22" x14ac:dyDescent="0.25">
      <c r="P57" s="101">
        <v>37376</v>
      </c>
      <c r="Q57" s="102">
        <v>108.569080028906</v>
      </c>
      <c r="R57" s="103">
        <v>101.25668632841101</v>
      </c>
      <c r="T57" s="101">
        <v>39813</v>
      </c>
      <c r="U57" s="104">
        <v>159.60049188699901</v>
      </c>
      <c r="V57" s="104">
        <v>135.54533879240401</v>
      </c>
    </row>
    <row r="58" spans="16:22" x14ac:dyDescent="0.25">
      <c r="P58" s="101">
        <v>37407</v>
      </c>
      <c r="Q58" s="102">
        <v>109.28257656904501</v>
      </c>
      <c r="R58" s="103">
        <v>101.26000367159</v>
      </c>
      <c r="T58" s="101">
        <v>39903</v>
      </c>
      <c r="U58" s="104">
        <v>147.29189610813199</v>
      </c>
      <c r="V58" s="104">
        <v>119.57344170848501</v>
      </c>
    </row>
    <row r="59" spans="16:22" x14ac:dyDescent="0.25">
      <c r="P59" s="101">
        <v>37437</v>
      </c>
      <c r="Q59" s="102">
        <v>109.698671500119</v>
      </c>
      <c r="R59" s="103">
        <v>101.73948907424401</v>
      </c>
      <c r="T59" s="101">
        <v>39994</v>
      </c>
      <c r="U59" s="104">
        <v>145.51087507785201</v>
      </c>
      <c r="V59" s="104">
        <v>115.943330170999</v>
      </c>
    </row>
    <row r="60" spans="16:22" x14ac:dyDescent="0.25">
      <c r="P60" s="101">
        <v>37468</v>
      </c>
      <c r="Q60" s="102">
        <v>110.651485687437</v>
      </c>
      <c r="R60" s="103">
        <v>102.494655537844</v>
      </c>
      <c r="T60" s="101">
        <v>40086</v>
      </c>
      <c r="U60" s="104">
        <v>138.913295972474</v>
      </c>
      <c r="V60" s="104">
        <v>104.825795720785</v>
      </c>
    </row>
    <row r="61" spans="16:22" x14ac:dyDescent="0.25">
      <c r="P61" s="101">
        <v>37499</v>
      </c>
      <c r="Q61" s="102">
        <v>111.808561381443</v>
      </c>
      <c r="R61" s="103">
        <v>105.165231059031</v>
      </c>
      <c r="T61" s="101">
        <v>40178</v>
      </c>
      <c r="U61" s="104">
        <v>134.861625527027</v>
      </c>
      <c r="V61" s="104">
        <v>108.298387013991</v>
      </c>
    </row>
    <row r="62" spans="16:22" x14ac:dyDescent="0.25">
      <c r="P62" s="101">
        <v>37529</v>
      </c>
      <c r="Q62" s="102">
        <v>113.313392872698</v>
      </c>
      <c r="R62" s="103">
        <v>107.35543377080501</v>
      </c>
      <c r="T62" s="101">
        <v>40268</v>
      </c>
      <c r="U62" s="104">
        <v>136.79515080739799</v>
      </c>
      <c r="V62" s="104">
        <v>106.904237119672</v>
      </c>
    </row>
    <row r="63" spans="16:22" x14ac:dyDescent="0.25">
      <c r="P63" s="101">
        <v>37560</v>
      </c>
      <c r="Q63" s="102">
        <v>115.120163259676</v>
      </c>
      <c r="R63" s="103">
        <v>110.127949248346</v>
      </c>
      <c r="T63" s="101">
        <v>40359</v>
      </c>
      <c r="U63" s="104">
        <v>129.713719827614</v>
      </c>
      <c r="V63" s="104">
        <v>115.768834388793</v>
      </c>
    </row>
    <row r="64" spans="16:22" x14ac:dyDescent="0.25">
      <c r="P64" s="101">
        <v>37590</v>
      </c>
      <c r="Q64" s="102">
        <v>116.868265362722</v>
      </c>
      <c r="R64" s="103">
        <v>110.206886306135</v>
      </c>
      <c r="T64" s="101">
        <v>40451</v>
      </c>
      <c r="U64" s="104">
        <v>130.436951932135</v>
      </c>
      <c r="V64" s="104">
        <v>110.57082908939999</v>
      </c>
    </row>
    <row r="65" spans="16:22" x14ac:dyDescent="0.25">
      <c r="P65" s="101">
        <v>37621</v>
      </c>
      <c r="Q65" s="102">
        <v>117.825840229528</v>
      </c>
      <c r="R65" s="103">
        <v>109.770034248698</v>
      </c>
      <c r="T65" s="101">
        <v>40543</v>
      </c>
      <c r="U65" s="104">
        <v>130.70668537319099</v>
      </c>
      <c r="V65" s="104">
        <v>124.36414245856599</v>
      </c>
    </row>
    <row r="66" spans="16:22" x14ac:dyDescent="0.25">
      <c r="P66" s="101">
        <v>37652</v>
      </c>
      <c r="Q66" s="102">
        <v>117.643136405837</v>
      </c>
      <c r="R66" s="103">
        <v>108.292360362945</v>
      </c>
      <c r="T66" s="101">
        <v>40633</v>
      </c>
      <c r="U66" s="104">
        <v>126.37574812884399</v>
      </c>
      <c r="V66" s="104">
        <v>109.85174170894901</v>
      </c>
    </row>
    <row r="67" spans="16:22" x14ac:dyDescent="0.25">
      <c r="P67" s="101">
        <v>37680</v>
      </c>
      <c r="Q67" s="102">
        <v>117.545775944235</v>
      </c>
      <c r="R67" s="103">
        <v>108.891620588546</v>
      </c>
      <c r="T67" s="101">
        <v>40724</v>
      </c>
      <c r="U67" s="104">
        <v>128.592761841738</v>
      </c>
      <c r="V67" s="104">
        <v>116.71506393190199</v>
      </c>
    </row>
    <row r="68" spans="16:22" x14ac:dyDescent="0.25">
      <c r="P68" s="101">
        <v>37711</v>
      </c>
      <c r="Q68" s="102">
        <v>118.48705157329201</v>
      </c>
      <c r="R68" s="103">
        <v>111.174671799694</v>
      </c>
      <c r="T68" s="101">
        <v>40816</v>
      </c>
      <c r="U68" s="104">
        <v>130.53417698527599</v>
      </c>
      <c r="V68" s="104">
        <v>120.887622528732</v>
      </c>
    </row>
    <row r="69" spans="16:22" x14ac:dyDescent="0.25">
      <c r="P69" s="101">
        <v>37741</v>
      </c>
      <c r="Q69" s="102">
        <v>120.279639001524</v>
      </c>
      <c r="R69" s="103">
        <v>113.546145133921</v>
      </c>
      <c r="T69" s="101">
        <v>40908</v>
      </c>
      <c r="U69" s="104">
        <v>131.852626499677</v>
      </c>
      <c r="V69" s="104">
        <v>123.826016515736</v>
      </c>
    </row>
    <row r="70" spans="16:22" x14ac:dyDescent="0.25">
      <c r="P70" s="101">
        <v>37772</v>
      </c>
      <c r="Q70" s="102">
        <v>121.822915757012</v>
      </c>
      <c r="R70" s="103">
        <v>114.808057057768</v>
      </c>
      <c r="T70" s="101">
        <v>40999</v>
      </c>
      <c r="U70" s="104">
        <v>128.55922797974699</v>
      </c>
      <c r="V70" s="104">
        <v>117.113424480441</v>
      </c>
    </row>
    <row r="71" spans="16:22" x14ac:dyDescent="0.25">
      <c r="P71" s="101">
        <v>37802</v>
      </c>
      <c r="Q71" s="102">
        <v>122.601381912817</v>
      </c>
      <c r="R71" s="103">
        <v>114.215319619105</v>
      </c>
      <c r="T71" s="101">
        <v>41090</v>
      </c>
      <c r="U71" s="104">
        <v>132.50304075903901</v>
      </c>
      <c r="V71" s="104">
        <v>124.10084128994001</v>
      </c>
    </row>
    <row r="72" spans="16:22" x14ac:dyDescent="0.25">
      <c r="P72" s="101">
        <v>37833</v>
      </c>
      <c r="Q72" s="102">
        <v>123.557783639007</v>
      </c>
      <c r="R72" s="103">
        <v>113.42542789174099</v>
      </c>
      <c r="T72" s="101">
        <v>41182</v>
      </c>
      <c r="U72" s="104">
        <v>135.115194783265</v>
      </c>
      <c r="V72" s="104">
        <v>127.233582191837</v>
      </c>
    </row>
    <row r="73" spans="16:22" x14ac:dyDescent="0.25">
      <c r="P73" s="101">
        <v>37864</v>
      </c>
      <c r="Q73" s="102">
        <v>124.899329449905</v>
      </c>
      <c r="R73" s="103">
        <v>112.866015691489</v>
      </c>
      <c r="T73" s="101">
        <v>41274</v>
      </c>
      <c r="U73" s="104">
        <v>140.27143285779101</v>
      </c>
      <c r="V73" s="104">
        <v>130.55491413111901</v>
      </c>
    </row>
    <row r="74" spans="16:22" x14ac:dyDescent="0.25">
      <c r="P74" s="101">
        <v>37894</v>
      </c>
      <c r="Q74" s="102">
        <v>126.594941991357</v>
      </c>
      <c r="R74" s="103">
        <v>113.64556773373501</v>
      </c>
      <c r="T74" s="101">
        <v>41364</v>
      </c>
      <c r="U74" s="104">
        <v>134.312849128473</v>
      </c>
      <c r="V74" s="104">
        <v>129.12209169956199</v>
      </c>
    </row>
    <row r="75" spans="16:22" x14ac:dyDescent="0.25">
      <c r="P75" s="101">
        <v>37925</v>
      </c>
      <c r="Q75" s="102">
        <v>127.653893459269</v>
      </c>
      <c r="R75" s="103">
        <v>114.981267030021</v>
      </c>
      <c r="T75" s="101">
        <v>41455</v>
      </c>
      <c r="U75" s="104">
        <v>144.690727486035</v>
      </c>
      <c r="V75" s="104">
        <v>136.02616896459099</v>
      </c>
    </row>
    <row r="76" spans="16:22" x14ac:dyDescent="0.25">
      <c r="P76" s="101">
        <v>37955</v>
      </c>
      <c r="Q76" s="102">
        <v>128.02957868215699</v>
      </c>
      <c r="R76" s="103">
        <v>116.32064824528899</v>
      </c>
      <c r="T76" s="101">
        <v>41547</v>
      </c>
      <c r="U76" s="104">
        <v>146.10274307333799</v>
      </c>
      <c r="V76" s="104">
        <v>136.99135417943901</v>
      </c>
    </row>
    <row r="77" spans="16:22" x14ac:dyDescent="0.25">
      <c r="P77" s="101">
        <v>37986</v>
      </c>
      <c r="Q77" s="102">
        <v>128.46142931254201</v>
      </c>
      <c r="R77" s="103">
        <v>116.90718605092199</v>
      </c>
      <c r="T77" s="101">
        <v>41639</v>
      </c>
      <c r="U77" s="104">
        <v>151.116821085027</v>
      </c>
      <c r="V77" s="104">
        <v>141.85662492427801</v>
      </c>
    </row>
    <row r="78" spans="16:22" x14ac:dyDescent="0.25">
      <c r="P78" s="101">
        <v>38017</v>
      </c>
      <c r="Q78" s="102">
        <v>129.620978571557</v>
      </c>
      <c r="R78" s="103">
        <v>117.389193482119</v>
      </c>
      <c r="T78" s="101">
        <v>41729</v>
      </c>
      <c r="U78" s="104">
        <v>153.547783425614</v>
      </c>
      <c r="V78" s="104">
        <v>145.24670404630399</v>
      </c>
    </row>
    <row r="79" spans="16:22" x14ac:dyDescent="0.25">
      <c r="P79" s="101">
        <v>38046</v>
      </c>
      <c r="Q79" s="102">
        <v>132.17552408186199</v>
      </c>
      <c r="R79" s="103">
        <v>119.47088875122</v>
      </c>
      <c r="T79" s="101">
        <v>41820</v>
      </c>
      <c r="U79" s="104">
        <v>158.12060547695501</v>
      </c>
      <c r="V79" s="104">
        <v>149.99327699870199</v>
      </c>
    </row>
    <row r="80" spans="16:22" x14ac:dyDescent="0.25">
      <c r="P80" s="101">
        <v>38077</v>
      </c>
      <c r="Q80" s="102">
        <v>134.72891173589699</v>
      </c>
      <c r="R80" s="103">
        <v>121.895683605055</v>
      </c>
      <c r="T80" s="101">
        <v>41912</v>
      </c>
      <c r="U80" s="104">
        <v>162.821769774545</v>
      </c>
      <c r="V80" s="104">
        <v>153.16173909997599</v>
      </c>
    </row>
    <row r="81" spans="16:22" x14ac:dyDescent="0.25">
      <c r="P81" s="101">
        <v>38107</v>
      </c>
      <c r="Q81" s="102">
        <v>137.33697437085499</v>
      </c>
      <c r="R81" s="103">
        <v>123.881230697666</v>
      </c>
      <c r="T81" s="101">
        <v>42004</v>
      </c>
      <c r="U81" s="104">
        <v>165.88493229904299</v>
      </c>
      <c r="V81" s="104">
        <v>158.137625326792</v>
      </c>
    </row>
    <row r="82" spans="16:22" x14ac:dyDescent="0.25">
      <c r="P82" s="101">
        <v>38138</v>
      </c>
      <c r="Q82" s="102">
        <v>138.81214648480801</v>
      </c>
      <c r="R82" s="103">
        <v>124.179429639831</v>
      </c>
      <c r="T82" s="101">
        <v>42094</v>
      </c>
      <c r="U82" s="104">
        <v>169.44980120167699</v>
      </c>
      <c r="V82" s="104">
        <v>163.17052300782001</v>
      </c>
    </row>
    <row r="83" spans="16:22" x14ac:dyDescent="0.25">
      <c r="P83" s="101">
        <v>38168</v>
      </c>
      <c r="Q83" s="102">
        <v>140.89048329775301</v>
      </c>
      <c r="R83" s="103">
        <v>125.106338930257</v>
      </c>
      <c r="T83" s="101">
        <v>42185</v>
      </c>
      <c r="U83" s="104">
        <v>173.632898662076</v>
      </c>
      <c r="V83" s="104">
        <v>165.42909838663701</v>
      </c>
    </row>
    <row r="84" spans="16:22" x14ac:dyDescent="0.25">
      <c r="P84" s="101">
        <v>38199</v>
      </c>
      <c r="Q84" s="102">
        <v>142.853967797222</v>
      </c>
      <c r="R84" s="103">
        <v>125.833108936362</v>
      </c>
      <c r="T84" s="101">
        <v>42277</v>
      </c>
      <c r="U84" s="104">
        <v>178.14873930850001</v>
      </c>
      <c r="V84" s="104">
        <v>169.243700403715</v>
      </c>
    </row>
    <row r="85" spans="16:22" x14ac:dyDescent="0.25">
      <c r="P85" s="101">
        <v>38230</v>
      </c>
      <c r="Q85" s="102">
        <v>145.218345283932</v>
      </c>
      <c r="R85" s="103">
        <v>128.06870832125401</v>
      </c>
      <c r="T85" s="101">
        <v>42369</v>
      </c>
      <c r="U85" s="104">
        <v>178.230172238286</v>
      </c>
      <c r="V85" s="104">
        <v>169.79928714164799</v>
      </c>
    </row>
    <row r="86" spans="16:22" x14ac:dyDescent="0.25">
      <c r="P86" s="101">
        <v>38260</v>
      </c>
      <c r="Q86" s="102">
        <v>146.10408072938199</v>
      </c>
      <c r="R86" s="103">
        <v>129.809426565683</v>
      </c>
      <c r="T86" s="101">
        <v>42460</v>
      </c>
      <c r="U86" s="104">
        <v>182.15283117604699</v>
      </c>
      <c r="V86" s="104">
        <v>175.25445960113601</v>
      </c>
    </row>
    <row r="87" spans="16:22" x14ac:dyDescent="0.25">
      <c r="P87" s="101">
        <v>38291</v>
      </c>
      <c r="Q87" s="102">
        <v>145.755586815154</v>
      </c>
      <c r="R87" s="103">
        <v>131.60446484020599</v>
      </c>
      <c r="T87" s="101">
        <v>42551</v>
      </c>
      <c r="U87" s="104">
        <v>186.238297066754</v>
      </c>
      <c r="V87" s="104">
        <v>177.09768031592401</v>
      </c>
    </row>
    <row r="88" spans="16:22" x14ac:dyDescent="0.25">
      <c r="P88" s="101">
        <v>38321</v>
      </c>
      <c r="Q88" s="102">
        <v>145.485480418035</v>
      </c>
      <c r="R88" s="103">
        <v>131.52460743559399</v>
      </c>
      <c r="T88" s="101">
        <v>42643</v>
      </c>
      <c r="U88" s="104">
        <v>193.112625268203</v>
      </c>
      <c r="V88" s="104">
        <v>185.10371826521299</v>
      </c>
    </row>
    <row r="89" spans="16:22" x14ac:dyDescent="0.25">
      <c r="P89" s="101">
        <v>38352</v>
      </c>
      <c r="Q89" s="102">
        <v>146.70320936602201</v>
      </c>
      <c r="R89" s="103">
        <v>131.999254676752</v>
      </c>
      <c r="T89" s="101">
        <v>42735</v>
      </c>
      <c r="U89" s="104">
        <v>193.303373127399</v>
      </c>
      <c r="V89" s="104">
        <v>180.65268406875899</v>
      </c>
    </row>
    <row r="90" spans="16:22" x14ac:dyDescent="0.25">
      <c r="P90" s="101">
        <v>38383</v>
      </c>
      <c r="Q90" s="102">
        <v>149.949799777799</v>
      </c>
      <c r="R90" s="103">
        <v>131.73849320583199</v>
      </c>
      <c r="T90" s="101">
        <v>42825</v>
      </c>
      <c r="U90" s="104">
        <v>203.93991025560999</v>
      </c>
      <c r="V90" s="104">
        <v>188.156365986975</v>
      </c>
    </row>
    <row r="91" spans="16:22" x14ac:dyDescent="0.25">
      <c r="P91" s="101">
        <v>38411</v>
      </c>
      <c r="Q91" s="102">
        <v>153.78149021669299</v>
      </c>
      <c r="R91" s="103">
        <v>134.39490737880499</v>
      </c>
      <c r="T91" s="101">
        <v>42916</v>
      </c>
      <c r="U91" s="104">
        <v>213.14809833785199</v>
      </c>
      <c r="V91" s="104">
        <v>192.63889486020699</v>
      </c>
    </row>
    <row r="92" spans="16:22" x14ac:dyDescent="0.25">
      <c r="P92" s="101">
        <v>38442</v>
      </c>
      <c r="Q92" s="102">
        <v>157.09863498093</v>
      </c>
      <c r="R92" s="103">
        <v>135.96457985390799</v>
      </c>
      <c r="T92" s="101">
        <v>43008</v>
      </c>
      <c r="U92" s="104">
        <v>213.48687613809699</v>
      </c>
      <c r="V92" s="104">
        <v>196.27307538418799</v>
      </c>
    </row>
    <row r="93" spans="16:22" x14ac:dyDescent="0.25">
      <c r="P93" s="101">
        <v>38472</v>
      </c>
      <c r="Q93" s="102">
        <v>159.19965016727801</v>
      </c>
      <c r="R93" s="103">
        <v>137.98571871741899</v>
      </c>
      <c r="T93" s="101">
        <v>43100</v>
      </c>
      <c r="U93" s="104">
        <v>219.40676862730899</v>
      </c>
      <c r="V93" s="104">
        <v>197.76299380610999</v>
      </c>
    </row>
    <row r="94" spans="16:22" x14ac:dyDescent="0.25">
      <c r="P94" s="101">
        <v>38503</v>
      </c>
      <c r="Q94" s="102">
        <v>160.884795412324</v>
      </c>
      <c r="R94" s="103">
        <v>139.254352915715</v>
      </c>
      <c r="T94" s="101">
        <v>43190</v>
      </c>
      <c r="U94" s="104">
        <v>217.06608404483001</v>
      </c>
      <c r="V94" s="104">
        <v>207.462974019532</v>
      </c>
    </row>
    <row r="95" spans="16:22" x14ac:dyDescent="0.25">
      <c r="P95" s="101">
        <v>38533</v>
      </c>
      <c r="Q95" s="102">
        <v>162.30601435547999</v>
      </c>
      <c r="R95" s="103">
        <v>140.747994892994</v>
      </c>
      <c r="T95" s="101">
        <v>43281</v>
      </c>
      <c r="U95" s="104">
        <v>223.69503189355501</v>
      </c>
      <c r="V95" s="104">
        <v>206.076791296359</v>
      </c>
    </row>
    <row r="96" spans="16:22" x14ac:dyDescent="0.25">
      <c r="P96" s="101">
        <v>38564</v>
      </c>
      <c r="Q96" s="102">
        <v>164.095509177732</v>
      </c>
      <c r="R96" s="103">
        <v>144.3481987566</v>
      </c>
      <c r="T96" s="101">
        <v>43373</v>
      </c>
      <c r="U96" s="104">
        <v>225.392650343089</v>
      </c>
      <c r="V96" s="104">
        <v>214.55384304480799</v>
      </c>
    </row>
    <row r="97" spans="16:22" x14ac:dyDescent="0.25">
      <c r="P97" s="101">
        <v>38595</v>
      </c>
      <c r="Q97" s="102">
        <v>166.30696612635199</v>
      </c>
      <c r="R97" s="103">
        <v>148.093496578144</v>
      </c>
      <c r="T97" s="101">
        <v>43465</v>
      </c>
      <c r="U97" s="104">
        <v>229.03435081021399</v>
      </c>
      <c r="V97" s="104">
        <v>211.81045710121001</v>
      </c>
    </row>
    <row r="98" spans="16:22" x14ac:dyDescent="0.25">
      <c r="P98" s="101">
        <v>38625</v>
      </c>
      <c r="Q98" s="102">
        <v>168.02652562338099</v>
      </c>
      <c r="R98" s="103">
        <v>152.05609908177399</v>
      </c>
      <c r="T98" s="101">
        <v>43555</v>
      </c>
      <c r="U98" s="104">
        <v>232.16348605565801</v>
      </c>
      <c r="V98" s="104">
        <v>223.02846190915699</v>
      </c>
    </row>
    <row r="99" spans="16:22" x14ac:dyDescent="0.25">
      <c r="P99" s="101">
        <v>38656</v>
      </c>
      <c r="Q99" s="102">
        <v>169.21176375113799</v>
      </c>
      <c r="R99" s="103">
        <v>152.40571711728001</v>
      </c>
      <c r="T99" s="101">
        <v>43646</v>
      </c>
      <c r="U99" s="104">
        <v>235.093727715851</v>
      </c>
      <c r="V99" s="104">
        <v>223.90716089236801</v>
      </c>
    </row>
    <row r="100" spans="16:22" x14ac:dyDescent="0.25">
      <c r="P100" s="101">
        <v>38686</v>
      </c>
      <c r="Q100" s="102">
        <v>169.15841124751401</v>
      </c>
      <c r="R100" s="103">
        <v>151.14058024158501</v>
      </c>
      <c r="T100" s="101">
        <v>43738</v>
      </c>
      <c r="U100" s="104">
        <v>239.48831234810899</v>
      </c>
      <c r="V100" s="104">
        <v>220.68130497534901</v>
      </c>
    </row>
    <row r="101" spans="16:22" x14ac:dyDescent="0.25">
      <c r="P101" s="101">
        <v>38717</v>
      </c>
      <c r="Q101" s="102">
        <v>170.65851309873301</v>
      </c>
      <c r="R101" s="103">
        <v>150.48508497579201</v>
      </c>
      <c r="T101" s="101">
        <v>43830</v>
      </c>
      <c r="U101" s="104">
        <v>238.85533738456499</v>
      </c>
      <c r="V101" s="104">
        <v>229.35062954305801</v>
      </c>
    </row>
    <row r="102" spans="16:22" x14ac:dyDescent="0.25">
      <c r="P102" s="101">
        <v>38748</v>
      </c>
      <c r="Q102" s="102">
        <v>172.38613807368901</v>
      </c>
      <c r="R102" s="103">
        <v>151.07499391121999</v>
      </c>
      <c r="T102" s="101">
        <v>43921</v>
      </c>
      <c r="U102" s="104">
        <v>246.802927598965</v>
      </c>
      <c r="V102" s="104">
        <v>239.77863036720299</v>
      </c>
    </row>
    <row r="103" spans="16:22" x14ac:dyDescent="0.25">
      <c r="P103" s="101">
        <v>38776</v>
      </c>
      <c r="Q103" s="102">
        <v>175.24242086509801</v>
      </c>
      <c r="R103" s="103">
        <v>153.55958714142801</v>
      </c>
      <c r="T103" s="101">
        <v>44012</v>
      </c>
      <c r="U103" s="104">
        <v>242.28096821843701</v>
      </c>
      <c r="V103" s="104">
        <v>224.73936060743799</v>
      </c>
    </row>
    <row r="104" spans="16:22" x14ac:dyDescent="0.25">
      <c r="P104" s="101">
        <v>38807</v>
      </c>
      <c r="Q104" s="102">
        <v>175.90794590158001</v>
      </c>
      <c r="R104" s="103">
        <v>154.27900520916899</v>
      </c>
      <c r="T104" s="101">
        <v>44104</v>
      </c>
      <c r="U104" s="104">
        <v>246.67029600742501</v>
      </c>
      <c r="V104" s="104">
        <v>230.692639600588</v>
      </c>
    </row>
    <row r="105" spans="16:22" x14ac:dyDescent="0.25">
      <c r="P105" s="101">
        <v>38837</v>
      </c>
      <c r="Q105" s="102">
        <v>177.12967881905701</v>
      </c>
      <c r="R105" s="103">
        <v>155.39417600754899</v>
      </c>
      <c r="T105" s="101">
        <v>44196</v>
      </c>
      <c r="U105" s="104">
        <v>260.66368613586098</v>
      </c>
      <c r="V105" s="104">
        <v>253.863048791312</v>
      </c>
    </row>
    <row r="106" spans="16:22" x14ac:dyDescent="0.25">
      <c r="P106" s="101">
        <v>38868</v>
      </c>
      <c r="Q106" s="102">
        <v>177.64100680233599</v>
      </c>
      <c r="R106" s="103">
        <v>155.10058806848701</v>
      </c>
      <c r="T106" s="101">
        <v>44286</v>
      </c>
      <c r="U106" s="104">
        <v>259.449881680761</v>
      </c>
      <c r="V106" s="104">
        <v>248.993866739975</v>
      </c>
    </row>
    <row r="107" spans="16:22" x14ac:dyDescent="0.25">
      <c r="P107" s="101">
        <v>38898</v>
      </c>
      <c r="Q107" s="102">
        <v>179.16230615527999</v>
      </c>
      <c r="R107" s="103">
        <v>156.24149827209001</v>
      </c>
      <c r="T107" s="101">
        <v>44377</v>
      </c>
      <c r="U107" s="104">
        <v>273.30906545263298</v>
      </c>
      <c r="V107" s="104">
        <v>263.16646677180302</v>
      </c>
    </row>
    <row r="108" spans="16:22" x14ac:dyDescent="0.25">
      <c r="P108" s="101">
        <v>38929</v>
      </c>
      <c r="Q108" s="102">
        <v>178.823522365542</v>
      </c>
      <c r="R108" s="103">
        <v>156.123334166333</v>
      </c>
      <c r="T108" s="101">
        <v>44469</v>
      </c>
      <c r="U108" s="104">
        <v>282.72506750449298</v>
      </c>
      <c r="V108" s="104">
        <v>279.51549438889703</v>
      </c>
    </row>
    <row r="109" spans="16:22" x14ac:dyDescent="0.25">
      <c r="P109" s="101">
        <v>38960</v>
      </c>
      <c r="Q109" s="102">
        <v>178.14338409805001</v>
      </c>
      <c r="R109" s="103">
        <v>157.23347619394599</v>
      </c>
      <c r="T109" s="101">
        <v>44561</v>
      </c>
      <c r="U109" s="104">
        <v>298.01424965097198</v>
      </c>
      <c r="V109" s="104">
        <v>294.31848171798401</v>
      </c>
    </row>
    <row r="110" spans="16:22" x14ac:dyDescent="0.25">
      <c r="P110" s="101">
        <v>38990</v>
      </c>
      <c r="Q110" s="102">
        <v>176.28740881992999</v>
      </c>
      <c r="R110" s="103">
        <v>156.564811990083</v>
      </c>
      <c r="T110" s="101">
        <v>44651</v>
      </c>
      <c r="U110" s="104">
        <v>299.74828076926599</v>
      </c>
      <c r="V110" s="104">
        <v>290.25581258971198</v>
      </c>
    </row>
    <row r="111" spans="16:22" x14ac:dyDescent="0.25">
      <c r="P111" s="101">
        <v>39021</v>
      </c>
      <c r="Q111" s="102">
        <v>175.16128974717199</v>
      </c>
      <c r="R111" s="103">
        <v>157.48794456187301</v>
      </c>
      <c r="T111" s="101">
        <v>44742</v>
      </c>
      <c r="U111" s="104">
        <v>317.54951975900298</v>
      </c>
      <c r="V111" s="104">
        <v>321.80449456834202</v>
      </c>
    </row>
    <row r="112" spans="16:22" x14ac:dyDescent="0.25">
      <c r="P112" s="101">
        <v>39051</v>
      </c>
      <c r="Q112" s="102">
        <v>175.50362555811699</v>
      </c>
      <c r="R112" s="103">
        <v>158.554994869007</v>
      </c>
      <c r="T112" s="101">
        <v>44834</v>
      </c>
      <c r="U112" s="104">
        <v>316.37699894108403</v>
      </c>
      <c r="V112" s="104">
        <v>305.77730670424398</v>
      </c>
    </row>
    <row r="113" spans="16:22" x14ac:dyDescent="0.25">
      <c r="P113" s="101">
        <v>39082</v>
      </c>
      <c r="Q113" s="102">
        <v>176.991886929929</v>
      </c>
      <c r="R113" s="103">
        <v>162.258739685092</v>
      </c>
      <c r="T113" s="101">
        <v>44926</v>
      </c>
      <c r="U113" s="104">
        <v>315.366893704799</v>
      </c>
      <c r="V113" s="104">
        <v>299.72748436229199</v>
      </c>
    </row>
    <row r="114" spans="16:22" x14ac:dyDescent="0.25">
      <c r="P114" s="101">
        <v>39113</v>
      </c>
      <c r="Q114" s="102">
        <v>179.70529678450399</v>
      </c>
      <c r="R114" s="103">
        <v>164.80383742246099</v>
      </c>
      <c r="T114" s="101">
        <v>45016</v>
      </c>
      <c r="U114" s="104">
        <v>314.23121340004502</v>
      </c>
      <c r="V114" s="104">
        <v>278.241330840285</v>
      </c>
    </row>
    <row r="115" spans="16:22" x14ac:dyDescent="0.25">
      <c r="P115" s="101">
        <v>39141</v>
      </c>
      <c r="Q115" s="102">
        <v>181.90380828589099</v>
      </c>
      <c r="R115" s="103">
        <v>167.60201454796299</v>
      </c>
      <c r="T115" s="101">
        <v>45107</v>
      </c>
      <c r="U115" s="104">
        <v>318.73989996801498</v>
      </c>
      <c r="V115" s="104">
        <v>294.310359775172</v>
      </c>
    </row>
    <row r="116" spans="16:22" x14ac:dyDescent="0.25">
      <c r="P116" s="101">
        <v>39172</v>
      </c>
      <c r="Q116" s="102">
        <v>183.551801625027</v>
      </c>
      <c r="R116" s="103">
        <v>167.12870507442699</v>
      </c>
      <c r="T116" s="101">
        <v>45199</v>
      </c>
      <c r="U116" s="104">
        <v>327.92102947774998</v>
      </c>
      <c r="V116" s="104">
        <v>281.05193605129801</v>
      </c>
    </row>
    <row r="117" spans="16:22" x14ac:dyDescent="0.25">
      <c r="P117" s="101">
        <v>39202</v>
      </c>
      <c r="Q117" s="102">
        <v>185.120561835063</v>
      </c>
      <c r="R117" s="103">
        <v>168.300459631276</v>
      </c>
      <c r="T117" s="101">
        <v>45291</v>
      </c>
      <c r="U117" s="104">
        <v>322.343547788688</v>
      </c>
      <c r="V117" s="104">
        <v>265.78160239040699</v>
      </c>
    </row>
    <row r="118" spans="16:22" x14ac:dyDescent="0.25">
      <c r="P118" s="101">
        <v>39233</v>
      </c>
      <c r="Q118" s="102">
        <v>185.36190030485599</v>
      </c>
      <c r="R118" s="103">
        <v>168.14175468369999</v>
      </c>
      <c r="T118" s="101">
        <v>45382</v>
      </c>
      <c r="U118" s="104">
        <v>328.90998204577198</v>
      </c>
      <c r="V118" s="104">
        <v>284.281520219686</v>
      </c>
    </row>
    <row r="119" spans="16:22" x14ac:dyDescent="0.25">
      <c r="P119" s="101">
        <v>39263</v>
      </c>
      <c r="Q119" s="102">
        <v>186.41974601216901</v>
      </c>
      <c r="R119" s="103">
        <v>170.65214220164401</v>
      </c>
      <c r="T119" s="101">
        <v>45473</v>
      </c>
      <c r="U119" s="104">
        <v>330.57982947501898</v>
      </c>
      <c r="V119" s="104">
        <v>287.49341437126799</v>
      </c>
    </row>
    <row r="120" spans="16:22" x14ac:dyDescent="0.25">
      <c r="P120" s="101">
        <v>39294</v>
      </c>
      <c r="Q120" s="102">
        <v>186.25587458847201</v>
      </c>
      <c r="R120" s="103">
        <v>170.5207708973</v>
      </c>
      <c r="T120" s="101">
        <v>45565</v>
      </c>
      <c r="U120" s="104">
        <v>333.395442283644</v>
      </c>
      <c r="V120" s="104">
        <v>273.25605099147998</v>
      </c>
    </row>
    <row r="121" spans="16:22" x14ac:dyDescent="0.25">
      <c r="P121" s="101">
        <v>39325</v>
      </c>
      <c r="Q121" s="102">
        <v>187.17931558076501</v>
      </c>
      <c r="R121" s="103">
        <v>170.61735939260899</v>
      </c>
      <c r="T121" s="101">
        <v>45657</v>
      </c>
      <c r="U121" s="104">
        <v>328.209874128732</v>
      </c>
      <c r="V121" s="104">
        <v>263.39491075951798</v>
      </c>
    </row>
    <row r="122" spans="16:22" x14ac:dyDescent="0.25">
      <c r="P122" s="101">
        <v>39355</v>
      </c>
      <c r="Q122" s="102">
        <v>185.27023685575799</v>
      </c>
      <c r="R122" s="103">
        <v>166.131716231887</v>
      </c>
      <c r="T122" s="101">
        <v>45747</v>
      </c>
      <c r="U122" s="104">
        <v>338.75707955397701</v>
      </c>
      <c r="V122" s="104">
        <v>288.98081661685001</v>
      </c>
    </row>
    <row r="123" spans="16:22" x14ac:dyDescent="0.25">
      <c r="P123" s="101">
        <v>39386</v>
      </c>
      <c r="Q123" s="102">
        <v>182.20967715166401</v>
      </c>
      <c r="R123" s="103">
        <v>161.27874477094699</v>
      </c>
      <c r="T123" s="101">
        <v>45838</v>
      </c>
      <c r="U123" s="104">
        <v>330.44447868422799</v>
      </c>
      <c r="V123" s="104">
        <v>248.455438020495</v>
      </c>
    </row>
    <row r="124" spans="16:22" x14ac:dyDescent="0.25">
      <c r="P124" s="101">
        <v>39416</v>
      </c>
      <c r="Q124" s="102">
        <v>179.410639687778</v>
      </c>
      <c r="R124" s="103">
        <v>155.59868479447701</v>
      </c>
      <c r="T124" s="101">
        <v>45930</v>
      </c>
      <c r="U124" s="104" t="s">
        <v>75</v>
      </c>
      <c r="V124" s="104" t="s">
        <v>75</v>
      </c>
    </row>
    <row r="125" spans="16:22" x14ac:dyDescent="0.25">
      <c r="P125" s="101">
        <v>39447</v>
      </c>
      <c r="Q125" s="102">
        <v>178.913524285873</v>
      </c>
      <c r="R125" s="103">
        <v>153.79474206954399</v>
      </c>
      <c r="T125" s="101">
        <v>46022</v>
      </c>
      <c r="U125" s="104" t="s">
        <v>75</v>
      </c>
      <c r="V125" s="104" t="s">
        <v>75</v>
      </c>
    </row>
    <row r="126" spans="16:22" x14ac:dyDescent="0.25">
      <c r="P126" s="101">
        <v>39478</v>
      </c>
      <c r="Q126" s="102">
        <v>180.518603920842</v>
      </c>
      <c r="R126" s="103">
        <v>154.20059485426401</v>
      </c>
      <c r="T126" s="101">
        <v>46112</v>
      </c>
      <c r="U126" s="104" t="s">
        <v>75</v>
      </c>
      <c r="V126" s="104" t="s">
        <v>75</v>
      </c>
    </row>
    <row r="127" spans="16:22" x14ac:dyDescent="0.25">
      <c r="P127" s="101">
        <v>39507</v>
      </c>
      <c r="Q127" s="102">
        <v>180.33097249555101</v>
      </c>
      <c r="R127" s="103">
        <v>158.84230100244801</v>
      </c>
      <c r="T127" s="101">
        <v>46203</v>
      </c>
      <c r="U127" s="104" t="s">
        <v>75</v>
      </c>
      <c r="V127" s="104" t="s">
        <v>75</v>
      </c>
    </row>
    <row r="128" spans="16:22" x14ac:dyDescent="0.25">
      <c r="P128" s="101">
        <v>39538</v>
      </c>
      <c r="Q128" s="102">
        <v>178.37884923811001</v>
      </c>
      <c r="R128" s="103">
        <v>161.332712115742</v>
      </c>
      <c r="T128" s="101">
        <v>46295</v>
      </c>
      <c r="U128" s="104" t="s">
        <v>75</v>
      </c>
      <c r="V128" s="104" t="s">
        <v>75</v>
      </c>
    </row>
    <row r="129" spans="16:22" x14ac:dyDescent="0.25">
      <c r="P129" s="101">
        <v>39568</v>
      </c>
      <c r="Q129" s="102">
        <v>175.221342236173</v>
      </c>
      <c r="R129" s="103">
        <v>160.749984305726</v>
      </c>
      <c r="T129" s="101">
        <v>46387</v>
      </c>
      <c r="U129" s="104" t="s">
        <v>75</v>
      </c>
      <c r="V129" s="104" t="s">
        <v>75</v>
      </c>
    </row>
    <row r="130" spans="16:22" x14ac:dyDescent="0.25">
      <c r="P130" s="101">
        <v>39599</v>
      </c>
      <c r="Q130" s="102">
        <v>173.76725375941299</v>
      </c>
      <c r="R130" s="103">
        <v>156.378289053293</v>
      </c>
      <c r="T130" s="101">
        <v>46477</v>
      </c>
      <c r="U130" s="104" t="s">
        <v>75</v>
      </c>
      <c r="V130" s="104" t="s">
        <v>75</v>
      </c>
    </row>
    <row r="131" spans="16:22" x14ac:dyDescent="0.25">
      <c r="P131" s="101">
        <v>39629</v>
      </c>
      <c r="Q131" s="102">
        <v>173.08753073964201</v>
      </c>
      <c r="R131" s="103">
        <v>153.40210337821901</v>
      </c>
      <c r="T131" s="101">
        <v>46568</v>
      </c>
      <c r="U131" s="104" t="s">
        <v>75</v>
      </c>
      <c r="V131" s="104" t="s">
        <v>75</v>
      </c>
    </row>
    <row r="132" spans="16:22" x14ac:dyDescent="0.25">
      <c r="P132" s="101">
        <v>39660</v>
      </c>
      <c r="Q132" s="102">
        <v>172.77768115114799</v>
      </c>
      <c r="R132" s="103">
        <v>153.84931814528699</v>
      </c>
      <c r="T132" s="101">
        <v>46660</v>
      </c>
      <c r="U132" s="104" t="s">
        <v>75</v>
      </c>
      <c r="V132" s="104" t="s">
        <v>75</v>
      </c>
    </row>
    <row r="133" spans="16:22" x14ac:dyDescent="0.25">
      <c r="P133" s="101">
        <v>39691</v>
      </c>
      <c r="Q133" s="102">
        <v>171.64501356346199</v>
      </c>
      <c r="R133" s="103">
        <v>156.34051306180399</v>
      </c>
      <c r="T133" s="101">
        <v>46752</v>
      </c>
      <c r="U133" s="104" t="s">
        <v>75</v>
      </c>
      <c r="V133" s="104" t="s">
        <v>75</v>
      </c>
    </row>
    <row r="134" spans="16:22" x14ac:dyDescent="0.25">
      <c r="P134" s="101">
        <v>39721</v>
      </c>
      <c r="Q134" s="102">
        <v>167.963957414205</v>
      </c>
      <c r="R134" s="103">
        <v>154.145227948349</v>
      </c>
      <c r="T134" s="101">
        <v>46843</v>
      </c>
      <c r="U134" s="104" t="s">
        <v>75</v>
      </c>
      <c r="V134" s="104" t="s">
        <v>75</v>
      </c>
    </row>
    <row r="135" spans="16:22" x14ac:dyDescent="0.25">
      <c r="P135" s="101">
        <v>39752</v>
      </c>
      <c r="Q135" s="102">
        <v>163.79163892452101</v>
      </c>
      <c r="R135" s="103">
        <v>145.41269129296899</v>
      </c>
      <c r="T135" s="101">
        <v>46934</v>
      </c>
      <c r="U135" s="104" t="s">
        <v>75</v>
      </c>
      <c r="V135" s="104" t="s">
        <v>75</v>
      </c>
    </row>
    <row r="136" spans="16:22" x14ac:dyDescent="0.25">
      <c r="P136" s="101">
        <v>39782</v>
      </c>
      <c r="Q136" s="102">
        <v>157.88756389139999</v>
      </c>
      <c r="R136" s="103">
        <v>134.91596557871799</v>
      </c>
      <c r="T136" s="101">
        <v>47026</v>
      </c>
      <c r="U136" s="104" t="s">
        <v>75</v>
      </c>
      <c r="V136" s="104" t="s">
        <v>75</v>
      </c>
    </row>
    <row r="137" spans="16:22" x14ac:dyDescent="0.25">
      <c r="P137" s="101">
        <v>39813</v>
      </c>
      <c r="Q137" s="102">
        <v>155.07454744827399</v>
      </c>
      <c r="R137" s="103">
        <v>130.21465208716501</v>
      </c>
      <c r="T137" s="101">
        <v>47118</v>
      </c>
      <c r="U137" s="104" t="s">
        <v>75</v>
      </c>
      <c r="V137" s="104" t="s">
        <v>75</v>
      </c>
    </row>
    <row r="138" spans="16:22" x14ac:dyDescent="0.25">
      <c r="P138" s="101">
        <v>39844</v>
      </c>
      <c r="Q138" s="102">
        <v>151.551153435684</v>
      </c>
      <c r="R138" s="103">
        <v>128.42244880514099</v>
      </c>
      <c r="T138" s="101">
        <v>47208</v>
      </c>
      <c r="U138" s="104" t="s">
        <v>75</v>
      </c>
      <c r="V138" s="104" t="s">
        <v>75</v>
      </c>
    </row>
    <row r="139" spans="16:22" x14ac:dyDescent="0.25">
      <c r="P139" s="101">
        <v>39872</v>
      </c>
      <c r="Q139" s="102">
        <v>149.33071725165701</v>
      </c>
      <c r="R139" s="103">
        <v>126.744143319076</v>
      </c>
      <c r="T139" s="101">
        <v>47299</v>
      </c>
      <c r="U139" s="104" t="s">
        <v>75</v>
      </c>
      <c r="V139" s="104" t="s">
        <v>75</v>
      </c>
    </row>
    <row r="140" spans="16:22" x14ac:dyDescent="0.25">
      <c r="P140" s="101">
        <v>39903</v>
      </c>
      <c r="Q140" s="102">
        <v>144.63542648619699</v>
      </c>
      <c r="R140" s="103">
        <v>119.23418817823401</v>
      </c>
      <c r="T140" s="101">
        <v>47391</v>
      </c>
      <c r="U140" s="104" t="s">
        <v>75</v>
      </c>
      <c r="V140" s="104" t="s">
        <v>75</v>
      </c>
    </row>
    <row r="141" spans="16:22" x14ac:dyDescent="0.25">
      <c r="P141" s="101">
        <v>39933</v>
      </c>
      <c r="Q141" s="102">
        <v>141.502337374842</v>
      </c>
      <c r="R141" s="103">
        <v>115.040462086169</v>
      </c>
      <c r="T141" s="101">
        <v>47483</v>
      </c>
      <c r="U141" s="104" t="s">
        <v>75</v>
      </c>
      <c r="V141" s="104" t="s">
        <v>75</v>
      </c>
    </row>
    <row r="142" spans="16:22" x14ac:dyDescent="0.25">
      <c r="P142" s="101">
        <v>39964</v>
      </c>
      <c r="Q142" s="102">
        <v>139.295978682221</v>
      </c>
      <c r="R142" s="103">
        <v>110.611416162514</v>
      </c>
      <c r="T142" s="101"/>
    </row>
    <row r="143" spans="16:22" x14ac:dyDescent="0.25">
      <c r="P143" s="101">
        <v>39994</v>
      </c>
      <c r="Q143" s="102">
        <v>139.53135367965899</v>
      </c>
      <c r="R143" s="103">
        <v>111.27620457566</v>
      </c>
      <c r="T143" s="101"/>
    </row>
    <row r="144" spans="16:22" x14ac:dyDescent="0.25">
      <c r="P144" s="101">
        <v>40025</v>
      </c>
      <c r="Q144" s="102">
        <v>139.80934837233201</v>
      </c>
      <c r="R144" s="103">
        <v>109.33052184621</v>
      </c>
      <c r="T144" s="101"/>
    </row>
    <row r="145" spans="16:20" x14ac:dyDescent="0.25">
      <c r="P145" s="101">
        <v>40056</v>
      </c>
      <c r="Q145" s="102">
        <v>138.95159407262</v>
      </c>
      <c r="R145" s="103">
        <v>108.360267066787</v>
      </c>
      <c r="T145" s="101"/>
    </row>
    <row r="146" spans="16:20" x14ac:dyDescent="0.25">
      <c r="P146" s="101">
        <v>40086</v>
      </c>
      <c r="Q146" s="102">
        <v>135.13229408872201</v>
      </c>
      <c r="R146" s="103">
        <v>105.283588820105</v>
      </c>
      <c r="T146" s="101"/>
    </row>
    <row r="147" spans="16:20" x14ac:dyDescent="0.25">
      <c r="P147" s="101">
        <v>40117</v>
      </c>
      <c r="Q147" s="102">
        <v>130.58325878490101</v>
      </c>
      <c r="R147" s="103">
        <v>102.87028671828899</v>
      </c>
      <c r="T147" s="101"/>
    </row>
    <row r="148" spans="16:20" x14ac:dyDescent="0.25">
      <c r="P148" s="101">
        <v>40147</v>
      </c>
      <c r="Q148" s="102">
        <v>128.62881586159699</v>
      </c>
      <c r="R148" s="103">
        <v>101.428741335851</v>
      </c>
      <c r="T148" s="101"/>
    </row>
    <row r="149" spans="16:20" x14ac:dyDescent="0.25">
      <c r="P149" s="101">
        <v>40178</v>
      </c>
      <c r="Q149" s="102">
        <v>129.074032045835</v>
      </c>
      <c r="R149" s="103">
        <v>101.07288357371699</v>
      </c>
      <c r="T149" s="101"/>
    </row>
    <row r="150" spans="16:20" x14ac:dyDescent="0.25">
      <c r="P150" s="101">
        <v>40209</v>
      </c>
      <c r="Q150" s="102">
        <v>131.32399108653701</v>
      </c>
      <c r="R150" s="103">
        <v>100.861747298731</v>
      </c>
      <c r="T150" s="101"/>
    </row>
    <row r="151" spans="16:20" x14ac:dyDescent="0.25">
      <c r="P151" s="101">
        <v>40237</v>
      </c>
      <c r="Q151" s="102">
        <v>132.549025613754</v>
      </c>
      <c r="R151" s="103">
        <v>101.358642279859</v>
      </c>
      <c r="T151" s="101"/>
    </row>
    <row r="152" spans="16:20" x14ac:dyDescent="0.25">
      <c r="P152" s="101">
        <v>40268</v>
      </c>
      <c r="Q152" s="102">
        <v>131.82683461680401</v>
      </c>
      <c r="R152" s="103">
        <v>102.79162815410299</v>
      </c>
      <c r="T152" s="101"/>
    </row>
    <row r="153" spans="16:20" x14ac:dyDescent="0.25">
      <c r="P153" s="101">
        <v>40298</v>
      </c>
      <c r="Q153" s="102">
        <v>129.392097973311</v>
      </c>
      <c r="R153" s="103">
        <v>106.73084374855</v>
      </c>
      <c r="T153" s="101"/>
    </row>
    <row r="154" spans="16:20" x14ac:dyDescent="0.25">
      <c r="P154" s="101">
        <v>40329</v>
      </c>
      <c r="Q154" s="102">
        <v>125.922657221649</v>
      </c>
      <c r="R154" s="103">
        <v>108.255241096132</v>
      </c>
      <c r="T154" s="101"/>
    </row>
    <row r="155" spans="16:20" x14ac:dyDescent="0.25">
      <c r="P155" s="101">
        <v>40359</v>
      </c>
      <c r="Q155" s="102">
        <v>123.857465232564</v>
      </c>
      <c r="R155" s="103">
        <v>107.81796154315801</v>
      </c>
      <c r="T155" s="101"/>
    </row>
    <row r="156" spans="16:20" x14ac:dyDescent="0.25">
      <c r="P156" s="101">
        <v>40390</v>
      </c>
      <c r="Q156" s="102">
        <v>123.607410965616</v>
      </c>
      <c r="R156" s="103">
        <v>104.396572067684</v>
      </c>
      <c r="T156" s="101"/>
    </row>
    <row r="157" spans="16:20" x14ac:dyDescent="0.25">
      <c r="P157" s="101">
        <v>40421</v>
      </c>
      <c r="Q157" s="102">
        <v>124.447191674667</v>
      </c>
      <c r="R157" s="103">
        <v>103.37872714172801</v>
      </c>
      <c r="T157" s="101"/>
    </row>
    <row r="158" spans="16:20" x14ac:dyDescent="0.25">
      <c r="P158" s="101">
        <v>40451</v>
      </c>
      <c r="Q158" s="102">
        <v>124.155105062457</v>
      </c>
      <c r="R158" s="103">
        <v>103.518204995278</v>
      </c>
      <c r="T158" s="101"/>
    </row>
    <row r="159" spans="16:20" x14ac:dyDescent="0.25">
      <c r="P159" s="101">
        <v>40482</v>
      </c>
      <c r="Q159" s="102">
        <v>123.265038969485</v>
      </c>
      <c r="R159" s="103">
        <v>106.752597963773</v>
      </c>
      <c r="T159" s="101"/>
    </row>
    <row r="160" spans="16:20" x14ac:dyDescent="0.25">
      <c r="P160" s="101">
        <v>40512</v>
      </c>
      <c r="Q160" s="102">
        <v>122.643070537688</v>
      </c>
      <c r="R160" s="103">
        <v>109.409035906724</v>
      </c>
      <c r="T160" s="101"/>
    </row>
    <row r="161" spans="16:20" x14ac:dyDescent="0.25">
      <c r="P161" s="101">
        <v>40543</v>
      </c>
      <c r="Q161" s="102">
        <v>123.122924838614</v>
      </c>
      <c r="R161" s="103">
        <v>112.036162790844</v>
      </c>
      <c r="T161" s="101"/>
    </row>
    <row r="162" spans="16:20" x14ac:dyDescent="0.25">
      <c r="P162" s="101">
        <v>40574</v>
      </c>
      <c r="Q162" s="102">
        <v>122.42240330131899</v>
      </c>
      <c r="R162" s="103">
        <v>110.595681740031</v>
      </c>
      <c r="T162" s="101"/>
    </row>
    <row r="163" spans="16:20" x14ac:dyDescent="0.25">
      <c r="P163" s="101">
        <v>40602</v>
      </c>
      <c r="Q163" s="102">
        <v>120.952667349672</v>
      </c>
      <c r="R163" s="103">
        <v>106.053803322257</v>
      </c>
      <c r="T163" s="101"/>
    </row>
    <row r="164" spans="16:20" x14ac:dyDescent="0.25">
      <c r="P164" s="101">
        <v>40633</v>
      </c>
      <c r="Q164" s="102">
        <v>119.64154575655699</v>
      </c>
      <c r="R164" s="103">
        <v>101.72377436703199</v>
      </c>
      <c r="T164" s="101"/>
    </row>
    <row r="165" spans="16:20" x14ac:dyDescent="0.25">
      <c r="P165" s="101">
        <v>40663</v>
      </c>
      <c r="Q165" s="102">
        <v>120.172127462254</v>
      </c>
      <c r="R165" s="103">
        <v>101.047462533043</v>
      </c>
      <c r="T165" s="101"/>
    </row>
    <row r="166" spans="16:20" x14ac:dyDescent="0.25">
      <c r="P166" s="101">
        <v>40694</v>
      </c>
      <c r="Q166" s="102">
        <v>120.968326949825</v>
      </c>
      <c r="R166" s="103">
        <v>103.47135230025501</v>
      </c>
      <c r="T166" s="101"/>
    </row>
    <row r="167" spans="16:20" x14ac:dyDescent="0.25">
      <c r="P167" s="101">
        <v>40724</v>
      </c>
      <c r="Q167" s="102">
        <v>120.81707898495</v>
      </c>
      <c r="R167" s="103">
        <v>106.316147678652</v>
      </c>
      <c r="T167" s="101"/>
    </row>
    <row r="168" spans="16:20" x14ac:dyDescent="0.25">
      <c r="P168" s="101">
        <v>40755</v>
      </c>
      <c r="Q168" s="102">
        <v>120.42570015274801</v>
      </c>
      <c r="R168" s="103">
        <v>108.648827797515</v>
      </c>
      <c r="T168" s="101"/>
    </row>
    <row r="169" spans="16:20" x14ac:dyDescent="0.25">
      <c r="P169" s="101">
        <v>40786</v>
      </c>
      <c r="Q169" s="102">
        <v>121.12331393956801</v>
      </c>
      <c r="R169" s="103">
        <v>110.65969066809799</v>
      </c>
      <c r="T169" s="101"/>
    </row>
    <row r="170" spans="16:20" x14ac:dyDescent="0.25">
      <c r="P170" s="101">
        <v>40816</v>
      </c>
      <c r="Q170" s="102">
        <v>122.66364078190399</v>
      </c>
      <c r="R170" s="103">
        <v>111.98219336681299</v>
      </c>
      <c r="T170" s="101"/>
    </row>
    <row r="171" spans="16:20" x14ac:dyDescent="0.25">
      <c r="P171" s="101">
        <v>40847</v>
      </c>
      <c r="Q171" s="102">
        <v>123.933551775255</v>
      </c>
      <c r="R171" s="103">
        <v>114.751439745482</v>
      </c>
    </row>
    <row r="172" spans="16:20" x14ac:dyDescent="0.25">
      <c r="P172" s="101">
        <v>40877</v>
      </c>
      <c r="Q172" s="102">
        <v>124.177147403764</v>
      </c>
      <c r="R172" s="103">
        <v>114.97896192428701</v>
      </c>
    </row>
    <row r="173" spans="16:20" x14ac:dyDescent="0.25">
      <c r="P173" s="101">
        <v>40908</v>
      </c>
      <c r="Q173" s="102">
        <v>123.693490893495</v>
      </c>
      <c r="R173" s="103">
        <v>115.26252580148601</v>
      </c>
    </row>
    <row r="174" spans="16:20" x14ac:dyDescent="0.25">
      <c r="P174" s="101">
        <v>40939</v>
      </c>
      <c r="Q174" s="102">
        <v>122.216426002501</v>
      </c>
      <c r="R174" s="103">
        <v>111.559905723529</v>
      </c>
    </row>
    <row r="175" spans="16:20" x14ac:dyDescent="0.25">
      <c r="P175" s="101">
        <v>40968</v>
      </c>
      <c r="Q175" s="102">
        <v>120.38919449460499</v>
      </c>
      <c r="R175" s="103">
        <v>109.470381554708</v>
      </c>
    </row>
    <row r="176" spans="16:20" x14ac:dyDescent="0.25">
      <c r="P176" s="101">
        <v>40999</v>
      </c>
      <c r="Q176" s="102">
        <v>120.365555884652</v>
      </c>
      <c r="R176" s="103">
        <v>108.484805694342</v>
      </c>
    </row>
    <row r="177" spans="16:18" x14ac:dyDescent="0.25">
      <c r="P177" s="101">
        <v>41029</v>
      </c>
      <c r="Q177" s="102">
        <v>121.128707696844</v>
      </c>
      <c r="R177" s="103">
        <v>110.585311967507</v>
      </c>
    </row>
    <row r="178" spans="16:18" x14ac:dyDescent="0.25">
      <c r="P178" s="101">
        <v>41060</v>
      </c>
      <c r="Q178" s="102">
        <v>122.627963766505</v>
      </c>
      <c r="R178" s="103">
        <v>111.603941946704</v>
      </c>
    </row>
    <row r="179" spans="16:18" x14ac:dyDescent="0.25">
      <c r="P179" s="101">
        <v>41090</v>
      </c>
      <c r="Q179" s="102">
        <v>123.215826363703</v>
      </c>
      <c r="R179" s="103">
        <v>112.92761137917201</v>
      </c>
    </row>
    <row r="180" spans="16:18" x14ac:dyDescent="0.25">
      <c r="P180" s="101">
        <v>41121</v>
      </c>
      <c r="Q180" s="102">
        <v>124.28900066031299</v>
      </c>
      <c r="R180" s="103">
        <v>114.420315427052</v>
      </c>
    </row>
    <row r="181" spans="16:18" x14ac:dyDescent="0.25">
      <c r="P181" s="101">
        <v>41152</v>
      </c>
      <c r="Q181" s="102">
        <v>125.626539101337</v>
      </c>
      <c r="R181" s="103">
        <v>117.170330989224</v>
      </c>
    </row>
    <row r="182" spans="16:18" x14ac:dyDescent="0.25">
      <c r="P182" s="101">
        <v>41182</v>
      </c>
      <c r="Q182" s="102">
        <v>126.924839457571</v>
      </c>
      <c r="R182" s="103">
        <v>117.859987829725</v>
      </c>
    </row>
    <row r="183" spans="16:18" x14ac:dyDescent="0.25">
      <c r="P183" s="101">
        <v>41213</v>
      </c>
      <c r="Q183" s="102">
        <v>128.850376232473</v>
      </c>
      <c r="R183" s="103">
        <v>118.481639168184</v>
      </c>
    </row>
    <row r="184" spans="16:18" x14ac:dyDescent="0.25">
      <c r="P184" s="101">
        <v>41243</v>
      </c>
      <c r="Q184" s="102">
        <v>129.77230927767201</v>
      </c>
      <c r="R184" s="103">
        <v>117.284081707197</v>
      </c>
    </row>
    <row r="185" spans="16:18" x14ac:dyDescent="0.25">
      <c r="P185" s="101">
        <v>41274</v>
      </c>
      <c r="Q185" s="102">
        <v>130.446390312478</v>
      </c>
      <c r="R185" s="103">
        <v>117.624406484563</v>
      </c>
    </row>
    <row r="186" spans="16:18" x14ac:dyDescent="0.25">
      <c r="P186" s="101">
        <v>41305</v>
      </c>
      <c r="Q186" s="102">
        <v>128.78930241553701</v>
      </c>
      <c r="R186" s="103">
        <v>116.052886468343</v>
      </c>
    </row>
    <row r="187" spans="16:18" x14ac:dyDescent="0.25">
      <c r="P187" s="101">
        <v>41333</v>
      </c>
      <c r="Q187" s="102">
        <v>127.199290339242</v>
      </c>
      <c r="R187" s="103">
        <v>117.251097777071</v>
      </c>
    </row>
    <row r="188" spans="16:18" x14ac:dyDescent="0.25">
      <c r="P188" s="101">
        <v>41364</v>
      </c>
      <c r="Q188" s="102">
        <v>126.815602247192</v>
      </c>
      <c r="R188" s="103">
        <v>118.216966036698</v>
      </c>
    </row>
    <row r="189" spans="16:18" x14ac:dyDescent="0.25">
      <c r="P189" s="101">
        <v>41394</v>
      </c>
      <c r="Q189" s="102">
        <v>129.105874197768</v>
      </c>
      <c r="R189" s="103">
        <v>122.197320032071</v>
      </c>
    </row>
    <row r="190" spans="16:18" x14ac:dyDescent="0.25">
      <c r="P190" s="101">
        <v>41425</v>
      </c>
      <c r="Q190" s="102">
        <v>131.88545804233101</v>
      </c>
      <c r="R190" s="103">
        <v>123.343063723295</v>
      </c>
    </row>
    <row r="191" spans="16:18" x14ac:dyDescent="0.25">
      <c r="P191" s="101">
        <v>41455</v>
      </c>
      <c r="Q191" s="102">
        <v>134.414657735936</v>
      </c>
      <c r="R191" s="103">
        <v>124.790058676825</v>
      </c>
    </row>
    <row r="192" spans="16:18" x14ac:dyDescent="0.25">
      <c r="P192" s="101">
        <v>41486</v>
      </c>
      <c r="Q192" s="102">
        <v>135.499877760755</v>
      </c>
      <c r="R192" s="103">
        <v>124.441401888115</v>
      </c>
    </row>
    <row r="193" spans="16:18" x14ac:dyDescent="0.25">
      <c r="P193" s="101">
        <v>41517</v>
      </c>
      <c r="Q193" s="102">
        <v>136.36260569869299</v>
      </c>
      <c r="R193" s="103">
        <v>125.414984127631</v>
      </c>
    </row>
    <row r="194" spans="16:18" x14ac:dyDescent="0.25">
      <c r="P194" s="101">
        <v>41547</v>
      </c>
      <c r="Q194" s="102">
        <v>137.01450541704</v>
      </c>
      <c r="R194" s="103">
        <v>125.53593262232999</v>
      </c>
    </row>
    <row r="195" spans="16:18" x14ac:dyDescent="0.25">
      <c r="P195" s="101">
        <v>41578</v>
      </c>
      <c r="Q195" s="102">
        <v>137.61860762619</v>
      </c>
      <c r="R195" s="103">
        <v>126.078076918337</v>
      </c>
    </row>
    <row r="196" spans="16:18" x14ac:dyDescent="0.25">
      <c r="P196" s="101">
        <v>41608</v>
      </c>
      <c r="Q196" s="102">
        <v>138.45640685334999</v>
      </c>
      <c r="R196" s="103">
        <v>126.82753483691999</v>
      </c>
    </row>
    <row r="197" spans="16:18" x14ac:dyDescent="0.25">
      <c r="P197" s="101">
        <v>41639</v>
      </c>
      <c r="Q197" s="102">
        <v>139.802872218103</v>
      </c>
      <c r="R197" s="103">
        <v>127.50591161295699</v>
      </c>
    </row>
    <row r="198" spans="16:18" x14ac:dyDescent="0.25">
      <c r="P198" s="101">
        <v>41670</v>
      </c>
      <c r="Q198" s="102">
        <v>141.880701155964</v>
      </c>
      <c r="R198" s="103">
        <v>129.74352372132699</v>
      </c>
    </row>
    <row r="199" spans="16:18" x14ac:dyDescent="0.25">
      <c r="P199" s="101">
        <v>41698</v>
      </c>
      <c r="Q199" s="102">
        <v>142.717729028875</v>
      </c>
      <c r="R199" s="103">
        <v>131.09974803947901</v>
      </c>
    </row>
    <row r="200" spans="16:18" x14ac:dyDescent="0.25">
      <c r="P200" s="101">
        <v>41729</v>
      </c>
      <c r="Q200" s="102">
        <v>143.08351207744599</v>
      </c>
      <c r="R200" s="103">
        <v>133.20472207569799</v>
      </c>
    </row>
    <row r="201" spans="16:18" x14ac:dyDescent="0.25">
      <c r="P201" s="101">
        <v>41759</v>
      </c>
      <c r="Q201" s="102">
        <v>143.35276943987799</v>
      </c>
      <c r="R201" s="103">
        <v>134.40489721885999</v>
      </c>
    </row>
    <row r="202" spans="16:18" x14ac:dyDescent="0.25">
      <c r="P202" s="101">
        <v>41790</v>
      </c>
      <c r="Q202" s="102">
        <v>145.408893244632</v>
      </c>
      <c r="R202" s="103">
        <v>135.56310460757999</v>
      </c>
    </row>
    <row r="203" spans="16:18" x14ac:dyDescent="0.25">
      <c r="P203" s="101">
        <v>41820</v>
      </c>
      <c r="Q203" s="102">
        <v>147.77641546592801</v>
      </c>
      <c r="R203" s="103">
        <v>136.564796868494</v>
      </c>
    </row>
    <row r="204" spans="16:18" x14ac:dyDescent="0.25">
      <c r="P204" s="101">
        <v>41851</v>
      </c>
      <c r="Q204" s="102">
        <v>150.38662835124899</v>
      </c>
      <c r="R204" s="103">
        <v>137.387629718601</v>
      </c>
    </row>
    <row r="205" spans="16:18" x14ac:dyDescent="0.25">
      <c r="P205" s="101">
        <v>41882</v>
      </c>
      <c r="Q205" s="102">
        <v>151.88306222334299</v>
      </c>
      <c r="R205" s="103">
        <v>139.204872363384</v>
      </c>
    </row>
    <row r="206" spans="16:18" x14ac:dyDescent="0.25">
      <c r="P206" s="101">
        <v>41912</v>
      </c>
      <c r="Q206" s="102">
        <v>153.05874068121699</v>
      </c>
      <c r="R206" s="103">
        <v>140.86261370953599</v>
      </c>
    </row>
    <row r="207" spans="16:18" x14ac:dyDescent="0.25">
      <c r="P207" s="101">
        <v>41943</v>
      </c>
      <c r="Q207" s="102">
        <v>153.57663365380401</v>
      </c>
      <c r="R207" s="103">
        <v>142.52263202180501</v>
      </c>
    </row>
    <row r="208" spans="16:18" x14ac:dyDescent="0.25">
      <c r="P208" s="101">
        <v>41973</v>
      </c>
      <c r="Q208" s="102">
        <v>154.61014796424999</v>
      </c>
      <c r="R208" s="103">
        <v>143.870944472894</v>
      </c>
    </row>
    <row r="209" spans="16:18" x14ac:dyDescent="0.25">
      <c r="P209" s="101">
        <v>42004</v>
      </c>
      <c r="Q209" s="102">
        <v>155.51967244321901</v>
      </c>
      <c r="R209" s="103">
        <v>145.48346956424101</v>
      </c>
    </row>
    <row r="210" spans="16:18" x14ac:dyDescent="0.25">
      <c r="P210" s="101">
        <v>42035</v>
      </c>
      <c r="Q210" s="102">
        <v>157.130730966051</v>
      </c>
      <c r="R210" s="103">
        <v>147.964900624466</v>
      </c>
    </row>
    <row r="211" spans="16:18" x14ac:dyDescent="0.25">
      <c r="P211" s="101">
        <v>42063</v>
      </c>
      <c r="Q211" s="102">
        <v>157.80396949503401</v>
      </c>
      <c r="R211" s="103">
        <v>149.002712891367</v>
      </c>
    </row>
    <row r="212" spans="16:18" x14ac:dyDescent="0.25">
      <c r="P212" s="101">
        <v>42094</v>
      </c>
      <c r="Q212" s="102">
        <v>158.67896818559799</v>
      </c>
      <c r="R212" s="103">
        <v>150.34015113016599</v>
      </c>
    </row>
    <row r="213" spans="16:18" x14ac:dyDescent="0.25">
      <c r="P213" s="101">
        <v>42124</v>
      </c>
      <c r="Q213" s="102">
        <v>159.45105502550999</v>
      </c>
      <c r="R213" s="103">
        <v>150.21438939859399</v>
      </c>
    </row>
    <row r="214" spans="16:18" x14ac:dyDescent="0.25">
      <c r="P214" s="101">
        <v>42155</v>
      </c>
      <c r="Q214" s="102">
        <v>161.57273542302801</v>
      </c>
      <c r="R214" s="103">
        <v>151.42046352099601</v>
      </c>
    </row>
    <row r="215" spans="16:18" x14ac:dyDescent="0.25">
      <c r="P215" s="101">
        <v>42185</v>
      </c>
      <c r="Q215" s="102">
        <v>163.622955259837</v>
      </c>
      <c r="R215" s="103">
        <v>151.57903738510899</v>
      </c>
    </row>
    <row r="216" spans="16:18" x14ac:dyDescent="0.25">
      <c r="P216" s="101">
        <v>42216</v>
      </c>
      <c r="Q216" s="102">
        <v>165.89287964521299</v>
      </c>
      <c r="R216" s="103">
        <v>153.71235290125901</v>
      </c>
    </row>
    <row r="217" spans="16:18" x14ac:dyDescent="0.25">
      <c r="P217" s="101">
        <v>42247</v>
      </c>
      <c r="Q217" s="102">
        <v>167.14270265481201</v>
      </c>
      <c r="R217" s="103">
        <v>155.460220516882</v>
      </c>
    </row>
    <row r="218" spans="16:18" x14ac:dyDescent="0.25">
      <c r="P218" s="101">
        <v>42277</v>
      </c>
      <c r="Q218" s="102">
        <v>167.43395639636199</v>
      </c>
      <c r="R218" s="103">
        <v>156.03061020698499</v>
      </c>
    </row>
    <row r="219" spans="16:18" x14ac:dyDescent="0.25">
      <c r="P219" s="101">
        <v>42308</v>
      </c>
      <c r="Q219" s="102">
        <v>166.33272792864901</v>
      </c>
      <c r="R219" s="103">
        <v>154.018692336545</v>
      </c>
    </row>
    <row r="220" spans="16:18" x14ac:dyDescent="0.25">
      <c r="P220" s="101">
        <v>42338</v>
      </c>
      <c r="Q220" s="102">
        <v>166.36566906048799</v>
      </c>
      <c r="R220" s="103">
        <v>153.36055354155201</v>
      </c>
    </row>
    <row r="221" spans="16:18" x14ac:dyDescent="0.25">
      <c r="P221" s="101">
        <v>42369</v>
      </c>
      <c r="Q221" s="102">
        <v>167.42287159071299</v>
      </c>
      <c r="R221" s="103">
        <v>154.95080649103099</v>
      </c>
    </row>
    <row r="222" spans="16:18" x14ac:dyDescent="0.25">
      <c r="P222" s="101">
        <v>42400</v>
      </c>
      <c r="Q222" s="102">
        <v>170.55938107938499</v>
      </c>
      <c r="R222" s="103">
        <v>159.486369790011</v>
      </c>
    </row>
    <row r="223" spans="16:18" x14ac:dyDescent="0.25">
      <c r="P223" s="101">
        <v>42429</v>
      </c>
      <c r="Q223" s="102">
        <v>171.60372286620799</v>
      </c>
      <c r="R223" s="103">
        <v>161.30084166484701</v>
      </c>
    </row>
    <row r="224" spans="16:18" x14ac:dyDescent="0.25">
      <c r="P224" s="101">
        <v>42460</v>
      </c>
      <c r="Q224" s="102">
        <v>171.727750832547</v>
      </c>
      <c r="R224" s="103">
        <v>160.63569674340599</v>
      </c>
    </row>
    <row r="225" spans="16:18" x14ac:dyDescent="0.25">
      <c r="P225" s="101">
        <v>42490</v>
      </c>
      <c r="Q225" s="102">
        <v>170.68769197713701</v>
      </c>
      <c r="R225" s="103">
        <v>158.25814636633399</v>
      </c>
    </row>
    <row r="226" spans="16:18" x14ac:dyDescent="0.25">
      <c r="P226" s="101">
        <v>42521</v>
      </c>
      <c r="Q226" s="102">
        <v>172.419007573545</v>
      </c>
      <c r="R226" s="103">
        <v>159.16355612450599</v>
      </c>
    </row>
    <row r="227" spans="16:18" x14ac:dyDescent="0.25">
      <c r="P227" s="101">
        <v>42551</v>
      </c>
      <c r="Q227" s="102">
        <v>175.03381227851401</v>
      </c>
      <c r="R227" s="103">
        <v>162.027153918614</v>
      </c>
    </row>
    <row r="228" spans="16:18" x14ac:dyDescent="0.25">
      <c r="P228" s="101">
        <v>42582</v>
      </c>
      <c r="Q228" s="102">
        <v>179.274505278275</v>
      </c>
      <c r="R228" s="103">
        <v>165.96299088271999</v>
      </c>
    </row>
    <row r="229" spans="16:18" x14ac:dyDescent="0.25">
      <c r="P229" s="101">
        <v>42613</v>
      </c>
      <c r="Q229" s="102">
        <v>181.59382557460901</v>
      </c>
      <c r="R229" s="103">
        <v>168.31217420120001</v>
      </c>
    </row>
    <row r="230" spans="16:18" x14ac:dyDescent="0.25">
      <c r="P230" s="101">
        <v>42643</v>
      </c>
      <c r="Q230" s="102">
        <v>182.78501032420701</v>
      </c>
      <c r="R230" s="103">
        <v>169.17801155723501</v>
      </c>
    </row>
    <row r="231" spans="16:18" x14ac:dyDescent="0.25">
      <c r="P231" s="101">
        <v>42674</v>
      </c>
      <c r="Q231" s="102">
        <v>181.768775291135</v>
      </c>
      <c r="R231" s="103">
        <v>168.31535425802801</v>
      </c>
    </row>
    <row r="232" spans="16:18" x14ac:dyDescent="0.25">
      <c r="P232" s="101">
        <v>42704</v>
      </c>
      <c r="Q232" s="102">
        <v>181.23362892030099</v>
      </c>
      <c r="R232" s="103">
        <v>166.94932393179701</v>
      </c>
    </row>
    <row r="233" spans="16:18" x14ac:dyDescent="0.25">
      <c r="P233" s="101">
        <v>42735</v>
      </c>
      <c r="Q233" s="102">
        <v>182.126524051063</v>
      </c>
      <c r="R233" s="103">
        <v>165.03164238898</v>
      </c>
    </row>
    <row r="234" spans="16:18" x14ac:dyDescent="0.25">
      <c r="P234" s="101">
        <v>42766</v>
      </c>
      <c r="Q234" s="102">
        <v>185.94552984088</v>
      </c>
      <c r="R234" s="103">
        <v>166.20098182316701</v>
      </c>
    </row>
    <row r="235" spans="16:18" x14ac:dyDescent="0.25">
      <c r="P235" s="101">
        <v>42794</v>
      </c>
      <c r="Q235" s="102">
        <v>190.808650748075</v>
      </c>
      <c r="R235" s="103">
        <v>169.11735033300201</v>
      </c>
    </row>
    <row r="236" spans="16:18" x14ac:dyDescent="0.25">
      <c r="P236" s="101">
        <v>42825</v>
      </c>
      <c r="Q236" s="102">
        <v>194.052517608236</v>
      </c>
      <c r="R236" s="103">
        <v>173.37824825964199</v>
      </c>
    </row>
    <row r="237" spans="16:18" x14ac:dyDescent="0.25">
      <c r="P237" s="101">
        <v>42855</v>
      </c>
      <c r="Q237" s="102">
        <v>196.034422832357</v>
      </c>
      <c r="R237" s="103">
        <v>175.93502567838399</v>
      </c>
    </row>
    <row r="238" spans="16:18" x14ac:dyDescent="0.25">
      <c r="P238" s="101">
        <v>42886</v>
      </c>
      <c r="Q238" s="102">
        <v>198.17082275865701</v>
      </c>
      <c r="R238" s="103">
        <v>176.388344537092</v>
      </c>
    </row>
    <row r="239" spans="16:18" x14ac:dyDescent="0.25">
      <c r="P239" s="101">
        <v>42916</v>
      </c>
      <c r="Q239" s="102">
        <v>202.20587598606201</v>
      </c>
      <c r="R239" s="103">
        <v>176.695223743648</v>
      </c>
    </row>
    <row r="240" spans="16:18" x14ac:dyDescent="0.25">
      <c r="P240" s="101">
        <v>42947</v>
      </c>
      <c r="Q240" s="102">
        <v>204.57563551239201</v>
      </c>
      <c r="R240" s="103">
        <v>175.64328570099499</v>
      </c>
    </row>
    <row r="241" spans="16:18" x14ac:dyDescent="0.25">
      <c r="P241" s="101">
        <v>42978</v>
      </c>
      <c r="Q241" s="102">
        <v>204.85659802126199</v>
      </c>
      <c r="R241" s="103">
        <v>177.58113093064301</v>
      </c>
    </row>
    <row r="242" spans="16:18" x14ac:dyDescent="0.25">
      <c r="P242" s="101">
        <v>43008</v>
      </c>
      <c r="Q242" s="102">
        <v>202.926169750295</v>
      </c>
      <c r="R242" s="103">
        <v>178.90438604986201</v>
      </c>
    </row>
    <row r="243" spans="16:18" x14ac:dyDescent="0.25">
      <c r="P243" s="101">
        <v>43039</v>
      </c>
      <c r="Q243" s="102">
        <v>202.51680127552501</v>
      </c>
      <c r="R243" s="103">
        <v>181.906693155976</v>
      </c>
    </row>
    <row r="244" spans="16:18" x14ac:dyDescent="0.25">
      <c r="P244" s="101">
        <v>43069</v>
      </c>
      <c r="Q244" s="102">
        <v>204.353172777423</v>
      </c>
      <c r="R244" s="103">
        <v>181.05969864068899</v>
      </c>
    </row>
    <row r="245" spans="16:18" x14ac:dyDescent="0.25">
      <c r="P245" s="101">
        <v>43100</v>
      </c>
      <c r="Q245" s="102">
        <v>207.24269887490999</v>
      </c>
      <c r="R245" s="103">
        <v>181.518590994992</v>
      </c>
    </row>
    <row r="246" spans="16:18" x14ac:dyDescent="0.25">
      <c r="P246" s="101">
        <v>43131</v>
      </c>
      <c r="Q246" s="102">
        <v>209.482002214358</v>
      </c>
      <c r="R246" s="103">
        <v>182.41151087406899</v>
      </c>
    </row>
    <row r="247" spans="16:18" x14ac:dyDescent="0.25">
      <c r="P247" s="101">
        <v>43159</v>
      </c>
      <c r="Q247" s="102">
        <v>208.373283816238</v>
      </c>
      <c r="R247" s="103">
        <v>186.66516328197801</v>
      </c>
    </row>
    <row r="248" spans="16:18" x14ac:dyDescent="0.25">
      <c r="P248" s="101">
        <v>43190</v>
      </c>
      <c r="Q248" s="102">
        <v>205.961268218962</v>
      </c>
      <c r="R248" s="103">
        <v>189.55138073090799</v>
      </c>
    </row>
    <row r="249" spans="16:18" x14ac:dyDescent="0.25">
      <c r="P249" s="101">
        <v>43220</v>
      </c>
      <c r="Q249" s="102">
        <v>205.29272602278499</v>
      </c>
      <c r="R249" s="103">
        <v>189.06939753125101</v>
      </c>
    </row>
    <row r="250" spans="16:18" x14ac:dyDescent="0.25">
      <c r="P250" s="101">
        <v>43251</v>
      </c>
      <c r="Q250" s="102">
        <v>207.478359476598</v>
      </c>
      <c r="R250" s="103">
        <v>187.53279380830099</v>
      </c>
    </row>
    <row r="251" spans="16:18" x14ac:dyDescent="0.25">
      <c r="P251" s="101">
        <v>43281</v>
      </c>
      <c r="Q251" s="102">
        <v>212.169410710573</v>
      </c>
      <c r="R251" s="103">
        <v>187.72894773224101</v>
      </c>
    </row>
    <row r="252" spans="16:18" x14ac:dyDescent="0.25">
      <c r="P252" s="101">
        <v>43312</v>
      </c>
      <c r="Q252" s="102">
        <v>214.62109758957101</v>
      </c>
      <c r="R252" s="103">
        <v>190.74429644469399</v>
      </c>
    </row>
    <row r="253" spans="16:18" x14ac:dyDescent="0.25">
      <c r="P253" s="101">
        <v>43343</v>
      </c>
      <c r="Q253" s="102">
        <v>215.67224826208599</v>
      </c>
      <c r="R253" s="103">
        <v>194.209622461225</v>
      </c>
    </row>
    <row r="254" spans="16:18" x14ac:dyDescent="0.25">
      <c r="P254" s="101">
        <v>43373</v>
      </c>
      <c r="Q254" s="102">
        <v>214.23304119493099</v>
      </c>
      <c r="R254" s="103">
        <v>196.66608192972899</v>
      </c>
    </row>
    <row r="255" spans="16:18" x14ac:dyDescent="0.25">
      <c r="P255" s="101">
        <v>43404</v>
      </c>
      <c r="Q255" s="102">
        <v>214.58376139161999</v>
      </c>
      <c r="R255" s="103">
        <v>196.682604431832</v>
      </c>
    </row>
    <row r="256" spans="16:18" x14ac:dyDescent="0.25">
      <c r="P256" s="101">
        <v>43434</v>
      </c>
      <c r="Q256" s="102">
        <v>215.84480950828899</v>
      </c>
      <c r="R256" s="103">
        <v>194.93886093870699</v>
      </c>
    </row>
    <row r="257" spans="16:18" x14ac:dyDescent="0.25">
      <c r="P257" s="101">
        <v>43465</v>
      </c>
      <c r="Q257" s="102">
        <v>217.81355202732701</v>
      </c>
      <c r="R257" s="103">
        <v>193.369753529853</v>
      </c>
    </row>
    <row r="258" spans="16:18" x14ac:dyDescent="0.25">
      <c r="P258" s="101">
        <v>43496</v>
      </c>
      <c r="Q258" s="102">
        <v>219.39938338874001</v>
      </c>
      <c r="R258" s="103">
        <v>194.066321893083</v>
      </c>
    </row>
    <row r="259" spans="16:18" x14ac:dyDescent="0.25">
      <c r="P259" s="101">
        <v>43524</v>
      </c>
      <c r="Q259" s="102">
        <v>219.61445944924</v>
      </c>
      <c r="R259" s="103">
        <v>197.822935720842</v>
      </c>
    </row>
    <row r="260" spans="16:18" x14ac:dyDescent="0.25">
      <c r="P260" s="101">
        <v>43555</v>
      </c>
      <c r="Q260" s="102">
        <v>220.06807471951399</v>
      </c>
      <c r="R260" s="103">
        <v>202.41524926788199</v>
      </c>
    </row>
    <row r="261" spans="16:18" x14ac:dyDescent="0.25">
      <c r="P261" s="101">
        <v>43585</v>
      </c>
      <c r="Q261" s="102">
        <v>220.37310966330901</v>
      </c>
      <c r="R261" s="103">
        <v>204.14503763817601</v>
      </c>
    </row>
    <row r="262" spans="16:18" x14ac:dyDescent="0.25">
      <c r="P262" s="101">
        <v>43616</v>
      </c>
      <c r="Q262" s="102">
        <v>221.69211041984099</v>
      </c>
      <c r="R262" s="103">
        <v>204.73314513167199</v>
      </c>
    </row>
    <row r="263" spans="16:18" x14ac:dyDescent="0.25">
      <c r="P263" s="101">
        <v>43646</v>
      </c>
      <c r="Q263" s="102">
        <v>223.10864340009499</v>
      </c>
      <c r="R263" s="103">
        <v>205.209619945322</v>
      </c>
    </row>
    <row r="264" spans="16:18" x14ac:dyDescent="0.25">
      <c r="P264" s="101">
        <v>43677</v>
      </c>
      <c r="Q264" s="102">
        <v>224.82866364477101</v>
      </c>
      <c r="R264" s="103">
        <v>205.123107821318</v>
      </c>
    </row>
    <row r="265" spans="16:18" x14ac:dyDescent="0.25">
      <c r="P265" s="101">
        <v>43708</v>
      </c>
      <c r="Q265" s="102">
        <v>226.45819613409299</v>
      </c>
      <c r="R265" s="103">
        <v>202.812504225628</v>
      </c>
    </row>
    <row r="266" spans="16:18" x14ac:dyDescent="0.25">
      <c r="P266" s="101">
        <v>43738</v>
      </c>
      <c r="Q266" s="102">
        <v>226.94306841268499</v>
      </c>
      <c r="R266" s="103">
        <v>201.130209391048</v>
      </c>
    </row>
    <row r="267" spans="16:18" x14ac:dyDescent="0.25">
      <c r="P267" s="101">
        <v>43769</v>
      </c>
      <c r="Q267" s="102">
        <v>226.503810373627</v>
      </c>
      <c r="R267" s="103">
        <v>201.60187622498901</v>
      </c>
    </row>
    <row r="268" spans="16:18" x14ac:dyDescent="0.25">
      <c r="P268" s="101">
        <v>43799</v>
      </c>
      <c r="Q268" s="102">
        <v>225.79608288430799</v>
      </c>
      <c r="R268" s="103">
        <v>206.24528481827099</v>
      </c>
    </row>
    <row r="269" spans="16:18" x14ac:dyDescent="0.25">
      <c r="P269" s="101">
        <v>43830</v>
      </c>
      <c r="Q269" s="102">
        <v>226.934491393673</v>
      </c>
      <c r="R269" s="103">
        <v>210.569958078757</v>
      </c>
    </row>
    <row r="270" spans="16:18" x14ac:dyDescent="0.25">
      <c r="P270" s="101">
        <v>43861</v>
      </c>
      <c r="Q270" s="102">
        <v>229.33961981586501</v>
      </c>
      <c r="R270" s="103">
        <v>216.04101983405999</v>
      </c>
    </row>
    <row r="271" spans="16:18" x14ac:dyDescent="0.25">
      <c r="P271" s="101">
        <v>43890</v>
      </c>
      <c r="Q271" s="102">
        <v>232.86496074503799</v>
      </c>
      <c r="R271" s="103">
        <v>218.50636584098501</v>
      </c>
    </row>
    <row r="272" spans="16:18" x14ac:dyDescent="0.25">
      <c r="P272" s="101">
        <v>43921</v>
      </c>
      <c r="Q272" s="102">
        <v>234.32005796320101</v>
      </c>
      <c r="R272" s="103">
        <v>218.648590501299</v>
      </c>
    </row>
    <row r="273" spans="16:18" x14ac:dyDescent="0.25">
      <c r="P273" s="101">
        <v>43951</v>
      </c>
      <c r="Q273" s="102">
        <v>233.562913905378</v>
      </c>
      <c r="R273" s="103">
        <v>212.45136133391901</v>
      </c>
    </row>
    <row r="274" spans="16:18" x14ac:dyDescent="0.25">
      <c r="P274" s="101">
        <v>43982</v>
      </c>
      <c r="Q274" s="102">
        <v>230.491939751948</v>
      </c>
      <c r="R274" s="103">
        <v>204.77784489325501</v>
      </c>
    </row>
    <row r="275" spans="16:18" x14ac:dyDescent="0.25">
      <c r="P275" s="101">
        <v>44012</v>
      </c>
      <c r="Q275" s="102">
        <v>229.40120998723401</v>
      </c>
      <c r="R275" s="103">
        <v>203.89987786051199</v>
      </c>
    </row>
    <row r="276" spans="16:18" x14ac:dyDescent="0.25">
      <c r="P276" s="101">
        <v>44043</v>
      </c>
      <c r="Q276" s="102">
        <v>228.54937530383901</v>
      </c>
      <c r="R276" s="103">
        <v>202.94498255128099</v>
      </c>
    </row>
    <row r="277" spans="16:18" x14ac:dyDescent="0.25">
      <c r="P277" s="101">
        <v>44074</v>
      </c>
      <c r="Q277" s="102">
        <v>231.04924846164599</v>
      </c>
      <c r="R277" s="103">
        <v>206.87371910488099</v>
      </c>
    </row>
    <row r="278" spans="16:18" x14ac:dyDescent="0.25">
      <c r="P278" s="101">
        <v>44104</v>
      </c>
      <c r="Q278" s="102">
        <v>234.094734900227</v>
      </c>
      <c r="R278" s="103">
        <v>208.63769006605</v>
      </c>
    </row>
    <row r="279" spans="16:18" x14ac:dyDescent="0.25">
      <c r="P279" s="101">
        <v>44135</v>
      </c>
      <c r="Q279" s="102">
        <v>240.28602608978301</v>
      </c>
      <c r="R279" s="103">
        <v>215.935962290107</v>
      </c>
    </row>
    <row r="280" spans="16:18" x14ac:dyDescent="0.25">
      <c r="P280" s="101">
        <v>44165</v>
      </c>
      <c r="Q280" s="102">
        <v>244.379149480428</v>
      </c>
      <c r="R280" s="103">
        <v>222.28452737097501</v>
      </c>
    </row>
    <row r="281" spans="16:18" x14ac:dyDescent="0.25">
      <c r="P281" s="101">
        <v>44196</v>
      </c>
      <c r="Q281" s="102">
        <v>246.91478685796801</v>
      </c>
      <c r="R281" s="103">
        <v>229.69073794213</v>
      </c>
    </row>
    <row r="282" spans="16:18" x14ac:dyDescent="0.25">
      <c r="P282" s="101">
        <v>44227</v>
      </c>
      <c r="Q282" s="102">
        <v>245.70109525605301</v>
      </c>
      <c r="R282" s="103">
        <v>229.67109489843</v>
      </c>
    </row>
    <row r="283" spans="16:18" x14ac:dyDescent="0.25">
      <c r="P283" s="101">
        <v>44255</v>
      </c>
      <c r="Q283" s="102">
        <v>244.646346748241</v>
      </c>
      <c r="R283" s="103">
        <v>227.48829890936699</v>
      </c>
    </row>
    <row r="284" spans="16:18" x14ac:dyDescent="0.25">
      <c r="P284" s="101">
        <v>44286</v>
      </c>
      <c r="Q284" s="102">
        <v>246.21979579229901</v>
      </c>
      <c r="R284" s="103">
        <v>226.16526424649501</v>
      </c>
    </row>
    <row r="285" spans="16:18" x14ac:dyDescent="0.25">
      <c r="P285" s="101">
        <v>44316</v>
      </c>
      <c r="Q285" s="102">
        <v>250.475196608273</v>
      </c>
      <c r="R285" s="103">
        <v>230.464073549749</v>
      </c>
    </row>
    <row r="286" spans="16:18" x14ac:dyDescent="0.25">
      <c r="P286" s="101">
        <v>44347</v>
      </c>
      <c r="Q286" s="102">
        <v>254.71355110066801</v>
      </c>
      <c r="R286" s="103">
        <v>235.47298416034201</v>
      </c>
    </row>
    <row r="287" spans="16:18" x14ac:dyDescent="0.25">
      <c r="P287" s="101">
        <v>44377</v>
      </c>
      <c r="Q287" s="102">
        <v>259.40211201525699</v>
      </c>
      <c r="R287" s="103">
        <v>240.00780504082101</v>
      </c>
    </row>
    <row r="288" spans="16:18" x14ac:dyDescent="0.25">
      <c r="P288" s="101">
        <v>44408</v>
      </c>
      <c r="Q288" s="102">
        <v>262.629109842383</v>
      </c>
      <c r="R288" s="103">
        <v>244.418970123316</v>
      </c>
    </row>
    <row r="289" spans="16:18" x14ac:dyDescent="0.25">
      <c r="P289" s="101">
        <v>44439</v>
      </c>
      <c r="Q289" s="102">
        <v>266.67161526437297</v>
      </c>
      <c r="R289" s="103">
        <v>248.67170449346801</v>
      </c>
    </row>
    <row r="290" spans="16:18" x14ac:dyDescent="0.25">
      <c r="P290" s="101">
        <v>44469</v>
      </c>
      <c r="Q290" s="102">
        <v>268.92279290396999</v>
      </c>
      <c r="R290" s="103">
        <v>254.35780704681801</v>
      </c>
    </row>
    <row r="291" spans="16:18" x14ac:dyDescent="0.25">
      <c r="P291" s="101">
        <v>44500</v>
      </c>
      <c r="Q291" s="102">
        <v>274.81807840107899</v>
      </c>
      <c r="R291" s="103">
        <v>261.60673755243101</v>
      </c>
    </row>
    <row r="292" spans="16:18" x14ac:dyDescent="0.25">
      <c r="P292" s="101">
        <v>44530</v>
      </c>
      <c r="Q292" s="102">
        <v>278.97365027019498</v>
      </c>
      <c r="R292" s="103">
        <v>266.491367334654</v>
      </c>
    </row>
    <row r="293" spans="16:18" x14ac:dyDescent="0.25">
      <c r="P293" s="101">
        <v>44561</v>
      </c>
      <c r="Q293" s="102">
        <v>283.11385349695399</v>
      </c>
      <c r="R293" s="103">
        <v>268.38993718665301</v>
      </c>
    </row>
    <row r="294" spans="16:18" x14ac:dyDescent="0.25">
      <c r="P294" s="101">
        <v>44592</v>
      </c>
      <c r="Q294" s="102">
        <v>281.04570584853002</v>
      </c>
      <c r="R294" s="103">
        <v>262.25755393271203</v>
      </c>
    </row>
    <row r="295" spans="16:18" x14ac:dyDescent="0.25">
      <c r="P295" s="101">
        <v>44620</v>
      </c>
      <c r="Q295" s="102">
        <v>280.65488677284901</v>
      </c>
      <c r="R295" s="103">
        <v>258.09533053438702</v>
      </c>
    </row>
    <row r="296" spans="16:18" x14ac:dyDescent="0.25">
      <c r="P296" s="101">
        <v>44651</v>
      </c>
      <c r="Q296" s="102">
        <v>284.327303191265</v>
      </c>
      <c r="R296" s="103">
        <v>262.131343018743</v>
      </c>
    </row>
    <row r="297" spans="16:18" x14ac:dyDescent="0.25">
      <c r="P297" s="101">
        <v>44681</v>
      </c>
      <c r="Q297" s="102">
        <v>292.93330687162</v>
      </c>
      <c r="R297" s="103">
        <v>279.15721289516699</v>
      </c>
    </row>
    <row r="298" spans="16:18" x14ac:dyDescent="0.25">
      <c r="P298" s="101">
        <v>44712</v>
      </c>
      <c r="Q298" s="102">
        <v>299.55779159101502</v>
      </c>
      <c r="R298" s="103">
        <v>290.10208502962001</v>
      </c>
    </row>
    <row r="299" spans="16:18" x14ac:dyDescent="0.25">
      <c r="P299" s="101">
        <v>44742</v>
      </c>
      <c r="Q299" s="102">
        <v>302.227269031471</v>
      </c>
      <c r="R299" s="103">
        <v>291.74817828142898</v>
      </c>
    </row>
    <row r="300" spans="16:18" x14ac:dyDescent="0.25">
      <c r="P300" s="101">
        <v>44773</v>
      </c>
      <c r="Q300" s="102">
        <v>299.600850414089</v>
      </c>
      <c r="R300" s="103">
        <v>281.55244381239498</v>
      </c>
    </row>
    <row r="301" spans="16:18" x14ac:dyDescent="0.25">
      <c r="P301" s="101">
        <v>44804</v>
      </c>
      <c r="Q301" s="102">
        <v>299.12466537514001</v>
      </c>
      <c r="R301" s="103">
        <v>277.16121527929602</v>
      </c>
    </row>
    <row r="302" spans="16:18" x14ac:dyDescent="0.25">
      <c r="P302" s="101">
        <v>44834</v>
      </c>
      <c r="Q302" s="102">
        <v>298.73771600219101</v>
      </c>
      <c r="R302" s="103">
        <v>274.849668629782</v>
      </c>
    </row>
    <row r="303" spans="16:18" x14ac:dyDescent="0.25">
      <c r="P303" s="101">
        <v>44865</v>
      </c>
      <c r="Q303" s="102">
        <v>300.59867760774301</v>
      </c>
      <c r="R303" s="103">
        <v>277.939865677743</v>
      </c>
    </row>
    <row r="304" spans="16:18" x14ac:dyDescent="0.25">
      <c r="P304" s="101">
        <v>44895</v>
      </c>
      <c r="Q304" s="102">
        <v>298.66289820491198</v>
      </c>
      <c r="R304" s="103">
        <v>269.480795554243</v>
      </c>
    </row>
    <row r="305" spans="16:18" x14ac:dyDescent="0.25">
      <c r="P305" s="101">
        <v>44926</v>
      </c>
      <c r="Q305" s="102">
        <v>297.30008979864999</v>
      </c>
      <c r="R305" s="103">
        <v>264.51377870248399</v>
      </c>
    </row>
    <row r="306" spans="16:18" x14ac:dyDescent="0.25">
      <c r="P306" s="101">
        <v>44957</v>
      </c>
      <c r="Q306" s="102">
        <v>295.09694669888898</v>
      </c>
      <c r="R306" s="103">
        <v>254.32730136469999</v>
      </c>
    </row>
    <row r="307" spans="16:18" x14ac:dyDescent="0.25">
      <c r="P307" s="101">
        <v>44985</v>
      </c>
      <c r="Q307" s="102">
        <v>294.73267247632401</v>
      </c>
      <c r="R307" s="103">
        <v>253.480052824994</v>
      </c>
    </row>
    <row r="308" spans="16:18" x14ac:dyDescent="0.25">
      <c r="P308" s="101">
        <v>45016</v>
      </c>
      <c r="Q308" s="102">
        <v>296.75385974475</v>
      </c>
      <c r="R308" s="103">
        <v>249.20884469563899</v>
      </c>
    </row>
    <row r="309" spans="16:18" x14ac:dyDescent="0.25">
      <c r="P309" s="101">
        <v>45046</v>
      </c>
      <c r="Q309" s="102">
        <v>297.10113329817102</v>
      </c>
      <c r="R309" s="103">
        <v>247.705533301179</v>
      </c>
    </row>
    <row r="310" spans="16:18" x14ac:dyDescent="0.25">
      <c r="P310" s="101">
        <v>45077</v>
      </c>
      <c r="Q310" s="102">
        <v>300.90340154216602</v>
      </c>
      <c r="R310" s="103">
        <v>253.160339110801</v>
      </c>
    </row>
    <row r="311" spans="16:18" x14ac:dyDescent="0.25">
      <c r="P311" s="101">
        <v>45107</v>
      </c>
      <c r="Q311" s="102">
        <v>302.44162649496701</v>
      </c>
      <c r="R311" s="103">
        <v>261.93469621450902</v>
      </c>
    </row>
    <row r="312" spans="16:18" x14ac:dyDescent="0.25">
      <c r="P312" s="101">
        <v>45138</v>
      </c>
      <c r="Q312" s="102">
        <v>306.84275597102402</v>
      </c>
      <c r="R312" s="103">
        <v>268.87562704442502</v>
      </c>
    </row>
    <row r="313" spans="16:18" x14ac:dyDescent="0.25">
      <c r="P313" s="101">
        <v>45169</v>
      </c>
      <c r="Q313" s="102">
        <v>306.27598310188802</v>
      </c>
      <c r="R313" s="103">
        <v>258.18201102801498</v>
      </c>
    </row>
    <row r="314" spans="16:18" x14ac:dyDescent="0.25">
      <c r="P314" s="101">
        <v>45199</v>
      </c>
      <c r="Q314" s="102">
        <v>308.561597897811</v>
      </c>
      <c r="R314" s="103">
        <v>247.46946905607001</v>
      </c>
    </row>
    <row r="315" spans="16:18" x14ac:dyDescent="0.25">
      <c r="P315" s="101">
        <v>45230</v>
      </c>
      <c r="Q315" s="102">
        <v>306.18856443058303</v>
      </c>
      <c r="R315" s="103">
        <v>232.08457840662899</v>
      </c>
    </row>
    <row r="316" spans="16:18" x14ac:dyDescent="0.25">
      <c r="P316" s="101">
        <v>45260</v>
      </c>
      <c r="Q316" s="102">
        <v>306.520321589731</v>
      </c>
      <c r="R316" s="103">
        <v>233.82232007573401</v>
      </c>
    </row>
    <row r="317" spans="16:18" x14ac:dyDescent="0.25">
      <c r="P317" s="101">
        <v>45291</v>
      </c>
      <c r="Q317" s="102">
        <v>303.55317966827698</v>
      </c>
      <c r="R317" s="103">
        <v>232.859514864522</v>
      </c>
    </row>
    <row r="318" spans="16:18" x14ac:dyDescent="0.25">
      <c r="P318" s="101">
        <v>45322</v>
      </c>
      <c r="Q318" s="102">
        <v>305.228198575531</v>
      </c>
      <c r="R318" s="103">
        <v>244.19638929749101</v>
      </c>
    </row>
    <row r="319" spans="16:18" x14ac:dyDescent="0.25">
      <c r="P319" s="101">
        <v>45351</v>
      </c>
      <c r="Q319" s="102">
        <v>304.785644345317</v>
      </c>
      <c r="R319" s="103">
        <v>242.04616607967199</v>
      </c>
    </row>
    <row r="320" spans="16:18" x14ac:dyDescent="0.25">
      <c r="P320" s="101">
        <v>45382</v>
      </c>
      <c r="Q320" s="102">
        <v>309.60194081869003</v>
      </c>
      <c r="R320" s="103">
        <v>249.570168731298</v>
      </c>
    </row>
    <row r="321" spans="16:18" x14ac:dyDescent="0.25">
      <c r="P321" s="101">
        <v>45412</v>
      </c>
      <c r="Q321" s="102">
        <v>309.83762714009998</v>
      </c>
      <c r="R321" s="103">
        <v>243.571872645334</v>
      </c>
    </row>
    <row r="322" spans="16:18" x14ac:dyDescent="0.25">
      <c r="P322" s="101">
        <v>45443</v>
      </c>
      <c r="Q322" s="102">
        <v>311.20495916721802</v>
      </c>
      <c r="R322" s="103">
        <v>246.63396602014001</v>
      </c>
    </row>
    <row r="323" spans="16:18" x14ac:dyDescent="0.25">
      <c r="P323" s="101">
        <v>45473</v>
      </c>
      <c r="Q323" s="102">
        <v>309.32933976977398</v>
      </c>
      <c r="R323" s="103">
        <v>241.78335396081999</v>
      </c>
    </row>
    <row r="324" spans="16:18" x14ac:dyDescent="0.25">
      <c r="P324" s="101">
        <v>45504</v>
      </c>
      <c r="Q324" s="102">
        <v>308.64737982129498</v>
      </c>
      <c r="R324" s="103">
        <v>243.20755226474901</v>
      </c>
    </row>
    <row r="325" spans="16:18" x14ac:dyDescent="0.25">
      <c r="P325" s="101">
        <v>45535</v>
      </c>
      <c r="Q325" s="102">
        <v>309.12402769799002</v>
      </c>
      <c r="R325" s="103">
        <v>237.37174006441401</v>
      </c>
    </row>
    <row r="326" spans="16:18" x14ac:dyDescent="0.25">
      <c r="P326" s="101">
        <v>45565</v>
      </c>
      <c r="Q326" s="102">
        <v>312.853738324419</v>
      </c>
      <c r="R326" s="103">
        <v>240.55008219099</v>
      </c>
    </row>
    <row r="327" spans="16:18" x14ac:dyDescent="0.25">
      <c r="P327" s="101">
        <v>45596</v>
      </c>
      <c r="Q327" s="102">
        <v>313.10179764561502</v>
      </c>
      <c r="R327" s="103">
        <v>234.83719818155799</v>
      </c>
    </row>
    <row r="328" spans="16:18" x14ac:dyDescent="0.25">
      <c r="P328" s="101">
        <v>45626</v>
      </c>
      <c r="Q328" s="102">
        <v>310.88838906242597</v>
      </c>
      <c r="R328" s="103">
        <v>236.80787626996499</v>
      </c>
    </row>
    <row r="329" spans="16:18" x14ac:dyDescent="0.25">
      <c r="P329" s="101">
        <v>45657</v>
      </c>
      <c r="Q329" s="102">
        <v>307.20067525852699</v>
      </c>
      <c r="R329" s="103">
        <v>232.301849235247</v>
      </c>
    </row>
    <row r="330" spans="16:18" x14ac:dyDescent="0.25">
      <c r="P330" s="101">
        <v>45688</v>
      </c>
      <c r="Q330" s="102">
        <v>309.090398969322</v>
      </c>
      <c r="R330" s="103">
        <v>243.60163074715001</v>
      </c>
    </row>
    <row r="331" spans="16:18" x14ac:dyDescent="0.25">
      <c r="P331" s="101">
        <v>45716</v>
      </c>
      <c r="Q331" s="102">
        <v>312.51347295148702</v>
      </c>
      <c r="R331" s="103">
        <v>242.84136998592999</v>
      </c>
    </row>
    <row r="332" spans="16:18" x14ac:dyDescent="0.25">
      <c r="P332" s="101">
        <v>45747</v>
      </c>
      <c r="Q332" s="102">
        <v>316.68110428982698</v>
      </c>
      <c r="R332" s="103">
        <v>246.56856134520601</v>
      </c>
    </row>
    <row r="333" spans="16:18" x14ac:dyDescent="0.25">
      <c r="P333" s="101">
        <v>45777</v>
      </c>
      <c r="Q333" s="102">
        <v>313.76575915500302</v>
      </c>
      <c r="R333" s="103">
        <v>226.54636116379899</v>
      </c>
    </row>
    <row r="334" spans="16:18" x14ac:dyDescent="0.25">
      <c r="P334" s="101">
        <v>45808</v>
      </c>
      <c r="Q334" s="102">
        <v>312.783698387225</v>
      </c>
      <c r="R334" s="103">
        <v>225.091409667867</v>
      </c>
    </row>
    <row r="335" spans="16:18" x14ac:dyDescent="0.25">
      <c r="P335" s="101">
        <v>45838</v>
      </c>
      <c r="Q335" s="102">
        <v>310.12451393943098</v>
      </c>
      <c r="R335" s="103">
        <v>219.27512116711199</v>
      </c>
    </row>
    <row r="336" spans="16:18" x14ac:dyDescent="0.25">
      <c r="P336" s="101">
        <v>45869</v>
      </c>
      <c r="Q336" s="102">
        <v>312.32735860637899</v>
      </c>
      <c r="R336" s="103">
        <v>232.07238796978001</v>
      </c>
    </row>
    <row r="337" spans="16:18" x14ac:dyDescent="0.25">
      <c r="P337" s="101">
        <v>45900</v>
      </c>
      <c r="Q337" s="102">
        <v>312.04372555431098</v>
      </c>
      <c r="R337" s="103">
        <v>234.730033089177</v>
      </c>
    </row>
    <row r="338" spans="16:18" x14ac:dyDescent="0.25">
      <c r="P338" s="101">
        <v>45930</v>
      </c>
      <c r="Q338" s="102" t="s">
        <v>75</v>
      </c>
      <c r="R338" s="103" t="s">
        <v>75</v>
      </c>
    </row>
    <row r="339" spans="16:18" x14ac:dyDescent="0.25">
      <c r="P339" s="101">
        <v>45961</v>
      </c>
      <c r="Q339" s="102" t="s">
        <v>75</v>
      </c>
      <c r="R339" s="103" t="s">
        <v>75</v>
      </c>
    </row>
    <row r="340" spans="16:18" x14ac:dyDescent="0.25">
      <c r="P340" s="101">
        <v>45991</v>
      </c>
      <c r="Q340" s="102" t="s">
        <v>75</v>
      </c>
      <c r="R340" s="103" t="s">
        <v>75</v>
      </c>
    </row>
    <row r="341" spans="16:18" x14ac:dyDescent="0.25">
      <c r="P341" s="101">
        <v>46022</v>
      </c>
      <c r="Q341" s="102" t="s">
        <v>75</v>
      </c>
      <c r="R341" s="103" t="s">
        <v>75</v>
      </c>
    </row>
    <row r="342" spans="16:18" x14ac:dyDescent="0.25">
      <c r="P342" s="101">
        <v>46053</v>
      </c>
      <c r="Q342" s="102" t="s">
        <v>75</v>
      </c>
      <c r="R342" s="103" t="s">
        <v>75</v>
      </c>
    </row>
    <row r="343" spans="16:18" x14ac:dyDescent="0.25">
      <c r="P343" s="101">
        <v>46081</v>
      </c>
      <c r="Q343" s="102" t="s">
        <v>75</v>
      </c>
      <c r="R343" s="103" t="s">
        <v>75</v>
      </c>
    </row>
    <row r="344" spans="16:18" x14ac:dyDescent="0.25">
      <c r="P344" s="101">
        <v>46112</v>
      </c>
      <c r="Q344" s="102" t="s">
        <v>75</v>
      </c>
      <c r="R344" s="103" t="s">
        <v>75</v>
      </c>
    </row>
    <row r="345" spans="16:18" x14ac:dyDescent="0.25">
      <c r="P345" s="101">
        <v>46142</v>
      </c>
      <c r="Q345" s="102" t="s">
        <v>75</v>
      </c>
      <c r="R345" s="103" t="s">
        <v>75</v>
      </c>
    </row>
    <row r="346" spans="16:18" x14ac:dyDescent="0.25">
      <c r="P346" s="101">
        <v>46173</v>
      </c>
      <c r="Q346" s="102" t="s">
        <v>75</v>
      </c>
      <c r="R346" s="103" t="s">
        <v>75</v>
      </c>
    </row>
    <row r="347" spans="16:18" x14ac:dyDescent="0.25">
      <c r="P347" s="101">
        <v>46203</v>
      </c>
      <c r="Q347" s="102" t="s">
        <v>75</v>
      </c>
      <c r="R347" s="103" t="s">
        <v>75</v>
      </c>
    </row>
    <row r="348" spans="16:18" x14ac:dyDescent="0.25">
      <c r="P348" s="101">
        <v>46234</v>
      </c>
      <c r="Q348" s="102" t="s">
        <v>75</v>
      </c>
      <c r="R348" s="103" t="s">
        <v>75</v>
      </c>
    </row>
    <row r="349" spans="16:18" x14ac:dyDescent="0.25">
      <c r="P349" s="101">
        <v>46265</v>
      </c>
      <c r="Q349" s="102" t="s">
        <v>75</v>
      </c>
      <c r="R349" s="103" t="s">
        <v>75</v>
      </c>
    </row>
    <row r="350" spans="16:18" x14ac:dyDescent="0.25">
      <c r="P350" s="101">
        <v>46295</v>
      </c>
      <c r="Q350" s="102" t="s">
        <v>75</v>
      </c>
      <c r="R350" s="103" t="s">
        <v>75</v>
      </c>
    </row>
    <row r="351" spans="16:18" x14ac:dyDescent="0.25">
      <c r="P351" s="101">
        <v>46326</v>
      </c>
      <c r="Q351" s="102" t="s">
        <v>75</v>
      </c>
      <c r="R351" s="103" t="s">
        <v>75</v>
      </c>
    </row>
    <row r="352" spans="16:18" x14ac:dyDescent="0.25">
      <c r="P352" s="101">
        <v>46356</v>
      </c>
      <c r="Q352" s="102" t="s">
        <v>75</v>
      </c>
      <c r="R352" s="103" t="s">
        <v>75</v>
      </c>
    </row>
    <row r="353" spans="16:18" x14ac:dyDescent="0.25">
      <c r="P353" s="101">
        <v>46387</v>
      </c>
      <c r="Q353" s="102" t="s">
        <v>75</v>
      </c>
      <c r="R353" s="103" t="s">
        <v>75</v>
      </c>
    </row>
    <row r="354" spans="16:18" x14ac:dyDescent="0.25">
      <c r="P354" s="101">
        <v>46418</v>
      </c>
      <c r="Q354" s="102" t="s">
        <v>75</v>
      </c>
      <c r="R354" s="103" t="s">
        <v>75</v>
      </c>
    </row>
    <row r="355" spans="16:18" x14ac:dyDescent="0.25">
      <c r="P355" s="101">
        <v>46446</v>
      </c>
      <c r="Q355" s="102" t="s">
        <v>75</v>
      </c>
      <c r="R355" s="103" t="s">
        <v>75</v>
      </c>
    </row>
    <row r="356" spans="16:18" x14ac:dyDescent="0.25">
      <c r="P356" s="101">
        <v>46477</v>
      </c>
      <c r="Q356" s="102" t="s">
        <v>75</v>
      </c>
      <c r="R356" s="103" t="s">
        <v>75</v>
      </c>
    </row>
    <row r="357" spans="16:18" x14ac:dyDescent="0.25">
      <c r="P357" s="101">
        <v>46507</v>
      </c>
      <c r="Q357" s="102" t="s">
        <v>75</v>
      </c>
      <c r="R357" s="103" t="s">
        <v>75</v>
      </c>
    </row>
    <row r="358" spans="16:18" x14ac:dyDescent="0.25">
      <c r="P358" s="101">
        <v>46538</v>
      </c>
      <c r="Q358" s="102" t="s">
        <v>75</v>
      </c>
      <c r="R358" s="103" t="s">
        <v>75</v>
      </c>
    </row>
    <row r="359" spans="16:18" x14ac:dyDescent="0.25">
      <c r="P359" s="101">
        <v>46568</v>
      </c>
      <c r="Q359" s="102" t="s">
        <v>75</v>
      </c>
      <c r="R359" s="103" t="s">
        <v>75</v>
      </c>
    </row>
    <row r="360" spans="16:18" x14ac:dyDescent="0.25">
      <c r="P360" s="101">
        <v>46599</v>
      </c>
      <c r="Q360" s="102" t="s">
        <v>75</v>
      </c>
      <c r="R360" s="103" t="s">
        <v>75</v>
      </c>
    </row>
    <row r="361" spans="16:18" x14ac:dyDescent="0.25">
      <c r="P361" s="101">
        <v>46630</v>
      </c>
      <c r="Q361" s="102" t="s">
        <v>75</v>
      </c>
      <c r="R361" s="103" t="s">
        <v>75</v>
      </c>
    </row>
    <row r="362" spans="16:18" x14ac:dyDescent="0.25">
      <c r="P362" s="101">
        <v>46660</v>
      </c>
      <c r="Q362" s="102" t="s">
        <v>75</v>
      </c>
      <c r="R362" s="103" t="s">
        <v>75</v>
      </c>
    </row>
    <row r="363" spans="16:18" x14ac:dyDescent="0.25">
      <c r="P363" s="101">
        <v>46691</v>
      </c>
      <c r="Q363" s="102" t="s">
        <v>75</v>
      </c>
      <c r="R363" s="103" t="s">
        <v>75</v>
      </c>
    </row>
    <row r="364" spans="16:18" x14ac:dyDescent="0.25">
      <c r="P364" s="101">
        <v>46721</v>
      </c>
      <c r="Q364" s="102" t="s">
        <v>75</v>
      </c>
      <c r="R364" s="103" t="s">
        <v>75</v>
      </c>
    </row>
    <row r="365" spans="16:18" x14ac:dyDescent="0.25">
      <c r="P365" s="101">
        <v>46752</v>
      </c>
      <c r="Q365" s="102" t="s">
        <v>75</v>
      </c>
      <c r="R365" s="103" t="s">
        <v>75</v>
      </c>
    </row>
    <row r="366" spans="16:18" x14ac:dyDescent="0.25">
      <c r="P366" s="101">
        <v>46783</v>
      </c>
      <c r="Q366" s="102" t="s">
        <v>75</v>
      </c>
      <c r="R366" s="103" t="s">
        <v>75</v>
      </c>
    </row>
    <row r="367" spans="16:18" x14ac:dyDescent="0.25">
      <c r="P367" s="101">
        <v>46812</v>
      </c>
      <c r="Q367" s="102" t="s">
        <v>75</v>
      </c>
      <c r="R367" s="103" t="s">
        <v>75</v>
      </c>
    </row>
    <row r="368" spans="16:18" x14ac:dyDescent="0.25">
      <c r="P368" s="101">
        <v>46843</v>
      </c>
      <c r="Q368" s="102" t="s">
        <v>75</v>
      </c>
      <c r="R368" s="103" t="s">
        <v>75</v>
      </c>
    </row>
    <row r="369" spans="16:18" x14ac:dyDescent="0.25">
      <c r="P369" s="101">
        <v>46873</v>
      </c>
      <c r="Q369" s="102" t="s">
        <v>75</v>
      </c>
      <c r="R369" s="103" t="s">
        <v>75</v>
      </c>
    </row>
    <row r="370" spans="16:18" x14ac:dyDescent="0.25">
      <c r="P370" s="101">
        <v>46904</v>
      </c>
      <c r="Q370" s="102" t="s">
        <v>75</v>
      </c>
      <c r="R370" s="103" t="s">
        <v>75</v>
      </c>
    </row>
    <row r="371" spans="16:18" x14ac:dyDescent="0.25">
      <c r="P371" s="101">
        <v>46934</v>
      </c>
      <c r="Q371" s="102" t="s">
        <v>75</v>
      </c>
      <c r="R371" s="103" t="s">
        <v>75</v>
      </c>
    </row>
    <row r="372" spans="16:18" x14ac:dyDescent="0.25">
      <c r="P372" s="101">
        <v>46965</v>
      </c>
      <c r="Q372" s="102" t="s">
        <v>75</v>
      </c>
      <c r="R372" s="103" t="s">
        <v>75</v>
      </c>
    </row>
    <row r="373" spans="16:18" x14ac:dyDescent="0.25">
      <c r="P373" s="101">
        <v>46996</v>
      </c>
      <c r="Q373" s="102" t="s">
        <v>75</v>
      </c>
      <c r="R373" s="103" t="s">
        <v>75</v>
      </c>
    </row>
    <row r="374" spans="16:18" x14ac:dyDescent="0.25">
      <c r="P374" s="101">
        <v>47026</v>
      </c>
      <c r="Q374" s="102" t="s">
        <v>75</v>
      </c>
      <c r="R374" s="103" t="s">
        <v>75</v>
      </c>
    </row>
    <row r="375" spans="16:18" x14ac:dyDescent="0.25">
      <c r="P375" s="101">
        <v>47057</v>
      </c>
      <c r="Q375" s="102" t="s">
        <v>75</v>
      </c>
      <c r="R375" s="103" t="s">
        <v>75</v>
      </c>
    </row>
    <row r="376" spans="16:18" x14ac:dyDescent="0.25">
      <c r="P376" s="101">
        <v>47087</v>
      </c>
      <c r="Q376" s="102" t="s">
        <v>75</v>
      </c>
      <c r="R376" s="103" t="s">
        <v>75</v>
      </c>
    </row>
    <row r="377" spans="16:18" x14ac:dyDescent="0.25">
      <c r="P377" s="101">
        <v>47118</v>
      </c>
      <c r="Q377" s="102" t="s">
        <v>75</v>
      </c>
      <c r="R377" s="103" t="s">
        <v>75</v>
      </c>
    </row>
    <row r="378" spans="16:18" x14ac:dyDescent="0.25">
      <c r="P378" s="101">
        <v>47149</v>
      </c>
      <c r="Q378" s="102" t="s">
        <v>75</v>
      </c>
      <c r="R378" s="103" t="s">
        <v>75</v>
      </c>
    </row>
    <row r="379" spans="16:18" x14ac:dyDescent="0.25">
      <c r="P379" s="101">
        <v>47177</v>
      </c>
      <c r="Q379" s="102" t="s">
        <v>75</v>
      </c>
      <c r="R379" s="103" t="s">
        <v>75</v>
      </c>
    </row>
    <row r="380" spans="16:18" x14ac:dyDescent="0.25">
      <c r="P380" s="101">
        <v>47208</v>
      </c>
      <c r="Q380" s="102" t="s">
        <v>75</v>
      </c>
      <c r="R380" s="103" t="s">
        <v>75</v>
      </c>
    </row>
    <row r="381" spans="16:18" x14ac:dyDescent="0.25">
      <c r="P381" s="101">
        <v>47238</v>
      </c>
      <c r="Q381" s="102" t="s">
        <v>75</v>
      </c>
      <c r="R381" s="103" t="s">
        <v>75</v>
      </c>
    </row>
    <row r="382" spans="16:18" x14ac:dyDescent="0.25">
      <c r="P382" s="101">
        <v>47269</v>
      </c>
      <c r="Q382" s="102" t="s">
        <v>75</v>
      </c>
      <c r="R382" s="103" t="s">
        <v>75</v>
      </c>
    </row>
    <row r="383" spans="16:18" x14ac:dyDescent="0.25">
      <c r="P383" s="101">
        <v>47299</v>
      </c>
      <c r="Q383" s="102" t="s">
        <v>75</v>
      </c>
      <c r="R383" s="103" t="s">
        <v>75</v>
      </c>
    </row>
    <row r="384" spans="16:18" x14ac:dyDescent="0.25">
      <c r="P384" s="101">
        <v>47330</v>
      </c>
      <c r="Q384" s="102" t="s">
        <v>75</v>
      </c>
      <c r="R384" s="103" t="s">
        <v>75</v>
      </c>
    </row>
    <row r="385" spans="16:18" x14ac:dyDescent="0.25">
      <c r="P385" s="101">
        <v>47361</v>
      </c>
      <c r="Q385" s="102" t="s">
        <v>75</v>
      </c>
      <c r="R385" s="103" t="s">
        <v>75</v>
      </c>
    </row>
    <row r="386" spans="16:18" x14ac:dyDescent="0.25">
      <c r="P386" s="101">
        <v>47391</v>
      </c>
      <c r="Q386" s="102" t="s">
        <v>75</v>
      </c>
      <c r="R386" s="103" t="s">
        <v>75</v>
      </c>
    </row>
    <row r="387" spans="16:18" x14ac:dyDescent="0.25">
      <c r="P387" s="101">
        <v>47422</v>
      </c>
      <c r="Q387" s="102" t="s">
        <v>75</v>
      </c>
      <c r="R387" s="103" t="s">
        <v>75</v>
      </c>
    </row>
    <row r="388" spans="16:18" x14ac:dyDescent="0.25">
      <c r="P388" s="101">
        <v>47452</v>
      </c>
      <c r="Q388" s="102" t="s">
        <v>75</v>
      </c>
      <c r="R388" s="103" t="s">
        <v>75</v>
      </c>
    </row>
    <row r="389" spans="16:18" x14ac:dyDescent="0.25">
      <c r="P389" s="101">
        <v>47483</v>
      </c>
      <c r="Q389" s="102" t="s">
        <v>75</v>
      </c>
      <c r="R389" s="103" t="s">
        <v>75</v>
      </c>
    </row>
    <row r="390" spans="16:18" x14ac:dyDescent="0.25">
      <c r="P390" s="101">
        <v>47514</v>
      </c>
      <c r="Q390" s="102" t="s">
        <v>75</v>
      </c>
      <c r="R390" s="103" t="s">
        <v>75</v>
      </c>
    </row>
    <row r="391" spans="16:18" x14ac:dyDescent="0.25">
      <c r="P391" s="101">
        <v>47542</v>
      </c>
      <c r="Q391" s="102" t="s">
        <v>75</v>
      </c>
      <c r="R391" s="103" t="s">
        <v>75</v>
      </c>
    </row>
    <row r="392" spans="16:18" x14ac:dyDescent="0.25">
      <c r="P392" s="101">
        <v>47573</v>
      </c>
      <c r="Q392" s="102" t="s">
        <v>75</v>
      </c>
      <c r="R392" s="103" t="s">
        <v>75</v>
      </c>
    </row>
    <row r="393" spans="16:18" x14ac:dyDescent="0.25">
      <c r="P393" s="101">
        <v>47603</v>
      </c>
      <c r="Q393" s="102" t="s">
        <v>75</v>
      </c>
      <c r="R393" s="103" t="s">
        <v>75</v>
      </c>
    </row>
    <row r="394" spans="16:18" x14ac:dyDescent="0.25">
      <c r="P394" s="101">
        <v>47634</v>
      </c>
      <c r="Q394" s="102" t="s">
        <v>75</v>
      </c>
      <c r="R394" s="103" t="s">
        <v>75</v>
      </c>
    </row>
    <row r="395" spans="16:18" x14ac:dyDescent="0.25">
      <c r="P395" s="101">
        <v>47664</v>
      </c>
      <c r="Q395" s="102" t="s">
        <v>75</v>
      </c>
      <c r="R395" s="103" t="s">
        <v>75</v>
      </c>
    </row>
    <row r="396" spans="16:18" x14ac:dyDescent="0.25">
      <c r="P396" s="101">
        <v>47695</v>
      </c>
      <c r="Q396" s="102" t="s">
        <v>75</v>
      </c>
      <c r="R396" s="103" t="s">
        <v>75</v>
      </c>
    </row>
    <row r="397" spans="16:18" x14ac:dyDescent="0.25">
      <c r="P397" s="101">
        <v>47726</v>
      </c>
      <c r="Q397" s="102" t="s">
        <v>75</v>
      </c>
      <c r="R397" s="103" t="s">
        <v>75</v>
      </c>
    </row>
    <row r="398" spans="16:18" x14ac:dyDescent="0.25">
      <c r="P398" s="101">
        <v>47756</v>
      </c>
      <c r="Q398" s="102" t="s">
        <v>75</v>
      </c>
      <c r="R398" s="103" t="s">
        <v>75</v>
      </c>
    </row>
    <row r="399" spans="16:18" x14ac:dyDescent="0.25">
      <c r="P399" s="101">
        <v>47787</v>
      </c>
      <c r="Q399" s="102" t="s">
        <v>75</v>
      </c>
      <c r="R399" s="103" t="s">
        <v>75</v>
      </c>
    </row>
    <row r="400" spans="16:18" x14ac:dyDescent="0.25">
      <c r="P400" s="101">
        <v>47817</v>
      </c>
      <c r="Q400" s="102" t="s">
        <v>75</v>
      </c>
      <c r="R400" s="103" t="s">
        <v>75</v>
      </c>
    </row>
    <row r="401" spans="16:18" x14ac:dyDescent="0.25">
      <c r="P401" s="101">
        <v>47848</v>
      </c>
      <c r="Q401" s="102" t="s">
        <v>75</v>
      </c>
      <c r="R401" s="103" t="s">
        <v>75</v>
      </c>
    </row>
    <row r="402" spans="16:18" x14ac:dyDescent="0.25">
      <c r="P402" s="101">
        <v>47879</v>
      </c>
      <c r="Q402" s="102" t="s">
        <v>75</v>
      </c>
      <c r="R402" s="103" t="s">
        <v>75</v>
      </c>
    </row>
    <row r="403" spans="16:18" x14ac:dyDescent="0.25">
      <c r="P403" s="101">
        <v>47907</v>
      </c>
      <c r="Q403" s="102" t="s">
        <v>75</v>
      </c>
      <c r="R403" s="103" t="s">
        <v>75</v>
      </c>
    </row>
    <row r="404" spans="16:18" x14ac:dyDescent="0.25">
      <c r="P404" s="101">
        <v>47938</v>
      </c>
      <c r="Q404" s="102" t="s">
        <v>75</v>
      </c>
      <c r="R404" s="103" t="s">
        <v>75</v>
      </c>
    </row>
    <row r="405" spans="16:18" x14ac:dyDescent="0.25">
      <c r="P405" s="101">
        <v>47968</v>
      </c>
      <c r="Q405" s="102" t="s">
        <v>75</v>
      </c>
      <c r="R405" s="103" t="s">
        <v>75</v>
      </c>
    </row>
    <row r="406" spans="16:18" x14ac:dyDescent="0.25">
      <c r="P406" s="101">
        <v>47999</v>
      </c>
      <c r="Q406" s="102" t="s">
        <v>75</v>
      </c>
      <c r="R406" s="103" t="s">
        <v>75</v>
      </c>
    </row>
    <row r="407" spans="16:18" x14ac:dyDescent="0.25">
      <c r="P407" s="101">
        <v>48029</v>
      </c>
      <c r="Q407" s="102" t="s">
        <v>75</v>
      </c>
      <c r="R407" s="103" t="s">
        <v>75</v>
      </c>
    </row>
    <row r="408" spans="16:18" x14ac:dyDescent="0.25">
      <c r="P408" s="101">
        <v>48060</v>
      </c>
      <c r="Q408" s="102" t="s">
        <v>75</v>
      </c>
      <c r="R408" s="103" t="s">
        <v>75</v>
      </c>
    </row>
    <row r="409" spans="16:18" x14ac:dyDescent="0.25">
      <c r="P409" s="101">
        <v>48091</v>
      </c>
      <c r="Q409" s="102" t="s">
        <v>75</v>
      </c>
      <c r="R409" s="103" t="s">
        <v>75</v>
      </c>
    </row>
    <row r="410" spans="16:18" x14ac:dyDescent="0.25">
      <c r="P410" s="101">
        <v>48121</v>
      </c>
      <c r="Q410" s="102" t="s">
        <v>75</v>
      </c>
      <c r="R410" s="103" t="s">
        <v>75</v>
      </c>
    </row>
    <row r="411" spans="16:18" x14ac:dyDescent="0.25">
      <c r="P411" s="101">
        <v>48152</v>
      </c>
      <c r="Q411" s="102" t="s">
        <v>75</v>
      </c>
      <c r="R411" s="103" t="s">
        <v>75</v>
      </c>
    </row>
    <row r="412" spans="16:18" x14ac:dyDescent="0.25">
      <c r="P412" s="101">
        <v>48182</v>
      </c>
      <c r="Q412" s="102" t="s">
        <v>75</v>
      </c>
      <c r="R412" s="103" t="s">
        <v>75</v>
      </c>
    </row>
    <row r="413" spans="16:18" x14ac:dyDescent="0.25">
      <c r="P413" s="101">
        <v>48213</v>
      </c>
      <c r="Q413" s="102" t="s">
        <v>75</v>
      </c>
      <c r="R413" s="103" t="s">
        <v>75</v>
      </c>
    </row>
    <row r="414" spans="16:18" x14ac:dyDescent="0.25">
      <c r="P414" s="101">
        <v>48244</v>
      </c>
      <c r="Q414" s="102" t="s">
        <v>75</v>
      </c>
      <c r="R414" s="103" t="s">
        <v>75</v>
      </c>
    </row>
    <row r="415" spans="16:18" x14ac:dyDescent="0.25">
      <c r="P415" s="101">
        <v>48273</v>
      </c>
      <c r="Q415" s="102" t="s">
        <v>75</v>
      </c>
      <c r="R415" s="103" t="s">
        <v>75</v>
      </c>
    </row>
    <row r="416" spans="16:18" x14ac:dyDescent="0.25">
      <c r="P416" s="101">
        <v>48304</v>
      </c>
      <c r="Q416" s="102" t="s">
        <v>75</v>
      </c>
      <c r="R416" s="103" t="s">
        <v>75</v>
      </c>
    </row>
    <row r="417" spans="16:18" x14ac:dyDescent="0.25">
      <c r="P417" s="101">
        <v>48334</v>
      </c>
      <c r="Q417" s="102" t="s">
        <v>75</v>
      </c>
      <c r="R417" s="103" t="s">
        <v>75</v>
      </c>
    </row>
    <row r="418" spans="16:18" x14ac:dyDescent="0.25">
      <c r="P418" s="101">
        <v>48365</v>
      </c>
      <c r="Q418" s="102" t="s">
        <v>75</v>
      </c>
      <c r="R418" s="103" t="s">
        <v>75</v>
      </c>
    </row>
    <row r="419" spans="16:18" x14ac:dyDescent="0.25">
      <c r="P419" s="101">
        <v>48395</v>
      </c>
      <c r="Q419" s="102" t="s">
        <v>75</v>
      </c>
      <c r="R419" s="103" t="s">
        <v>75</v>
      </c>
    </row>
    <row r="420" spans="16:18" x14ac:dyDescent="0.25">
      <c r="P420" s="101">
        <v>48426</v>
      </c>
      <c r="Q420" s="102" t="s">
        <v>75</v>
      </c>
      <c r="R420" s="103" t="s">
        <v>75</v>
      </c>
    </row>
    <row r="421" spans="16:18" x14ac:dyDescent="0.25">
      <c r="P421" s="101">
        <v>48457</v>
      </c>
      <c r="Q421" s="102" t="s">
        <v>75</v>
      </c>
      <c r="R421" s="103" t="s">
        <v>75</v>
      </c>
    </row>
    <row r="422" spans="16:18" x14ac:dyDescent="0.25">
      <c r="P422" s="101">
        <v>48487</v>
      </c>
      <c r="Q422" s="102" t="s">
        <v>75</v>
      </c>
      <c r="R422" s="103" t="s">
        <v>75</v>
      </c>
    </row>
    <row r="423" spans="16:18" x14ac:dyDescent="0.25">
      <c r="P423" s="101">
        <v>48518</v>
      </c>
      <c r="Q423" s="102" t="s">
        <v>75</v>
      </c>
      <c r="R423" s="103" t="s">
        <v>75</v>
      </c>
    </row>
    <row r="424" spans="16:18" x14ac:dyDescent="0.25">
      <c r="P424" s="101">
        <v>48548</v>
      </c>
      <c r="Q424" s="102" t="s">
        <v>75</v>
      </c>
      <c r="R424" s="103" t="s">
        <v>75</v>
      </c>
    </row>
    <row r="425" spans="16:18" x14ac:dyDescent="0.25">
      <c r="P425" s="101">
        <v>48579</v>
      </c>
      <c r="Q425" s="102" t="s">
        <v>75</v>
      </c>
      <c r="R425" s="103" t="s">
        <v>75</v>
      </c>
    </row>
    <row r="426" spans="16:18" x14ac:dyDescent="0.25">
      <c r="P426" s="101">
        <v>48610</v>
      </c>
      <c r="Q426" s="102" t="s">
        <v>75</v>
      </c>
      <c r="R426" s="103" t="s">
        <v>75</v>
      </c>
    </row>
    <row r="427" spans="16:18" x14ac:dyDescent="0.25">
      <c r="P427" s="101">
        <v>48638</v>
      </c>
      <c r="Q427" s="102" t="s">
        <v>75</v>
      </c>
      <c r="R427" s="103" t="s">
        <v>75</v>
      </c>
    </row>
    <row r="428" spans="16:18" x14ac:dyDescent="0.25">
      <c r="P428" s="101">
        <v>48669</v>
      </c>
      <c r="Q428" s="102" t="s">
        <v>75</v>
      </c>
      <c r="R428" s="103" t="s">
        <v>75</v>
      </c>
    </row>
    <row r="429" spans="16:18" x14ac:dyDescent="0.25">
      <c r="P429" s="101">
        <v>48699</v>
      </c>
      <c r="Q429" s="102" t="s">
        <v>75</v>
      </c>
      <c r="R429" s="103" t="s">
        <v>75</v>
      </c>
    </row>
    <row r="430" spans="16:18" x14ac:dyDescent="0.25">
      <c r="P430" s="101">
        <v>48730</v>
      </c>
      <c r="Q430" s="102" t="s">
        <v>75</v>
      </c>
      <c r="R430" s="103" t="s">
        <v>75</v>
      </c>
    </row>
    <row r="431" spans="16:18" x14ac:dyDescent="0.25">
      <c r="P431" s="101">
        <v>48760</v>
      </c>
      <c r="Q431" s="102" t="s">
        <v>75</v>
      </c>
      <c r="R431" s="103" t="s">
        <v>75</v>
      </c>
    </row>
    <row r="432" spans="16:18" x14ac:dyDescent="0.25">
      <c r="P432" s="101">
        <v>48791</v>
      </c>
      <c r="Q432" s="102" t="s">
        <v>75</v>
      </c>
      <c r="R432" s="103" t="s">
        <v>75</v>
      </c>
    </row>
    <row r="433" spans="16:18" x14ac:dyDescent="0.25">
      <c r="P433" s="101">
        <v>48822</v>
      </c>
      <c r="Q433" s="102" t="s">
        <v>75</v>
      </c>
      <c r="R433" s="103" t="s">
        <v>75</v>
      </c>
    </row>
    <row r="434" spans="16:18" x14ac:dyDescent="0.25">
      <c r="P434" s="101">
        <v>48852</v>
      </c>
      <c r="Q434" s="102" t="s">
        <v>75</v>
      </c>
      <c r="R434" s="103" t="s">
        <v>75</v>
      </c>
    </row>
    <row r="435" spans="16:18" x14ac:dyDescent="0.25">
      <c r="P435" s="101">
        <v>48883</v>
      </c>
      <c r="Q435" s="102" t="s">
        <v>75</v>
      </c>
      <c r="R435" s="103" t="s">
        <v>75</v>
      </c>
    </row>
    <row r="436" spans="16:18" x14ac:dyDescent="0.25">
      <c r="P436" s="101">
        <v>48913</v>
      </c>
      <c r="Q436" s="102" t="s">
        <v>75</v>
      </c>
      <c r="R436" s="103" t="s">
        <v>75</v>
      </c>
    </row>
    <row r="437" spans="16:18" x14ac:dyDescent="0.25">
      <c r="P437" s="101">
        <v>48944</v>
      </c>
      <c r="Q437" s="102" t="s">
        <v>75</v>
      </c>
      <c r="R437" s="103" t="s">
        <v>75</v>
      </c>
    </row>
    <row r="438" spans="16:18" x14ac:dyDescent="0.25">
      <c r="P438" s="101">
        <v>48975</v>
      </c>
      <c r="Q438" s="102" t="s">
        <v>75</v>
      </c>
      <c r="R438" s="103" t="s">
        <v>75</v>
      </c>
    </row>
    <row r="439" spans="16:18" x14ac:dyDescent="0.25">
      <c r="P439" s="101">
        <v>49003</v>
      </c>
      <c r="Q439" s="102" t="s">
        <v>75</v>
      </c>
      <c r="R439" s="103" t="s">
        <v>75</v>
      </c>
    </row>
    <row r="440" spans="16:18" x14ac:dyDescent="0.25">
      <c r="P440" s="101">
        <v>49034</v>
      </c>
      <c r="Q440" s="102" t="s">
        <v>75</v>
      </c>
      <c r="R440" s="103" t="s">
        <v>75</v>
      </c>
    </row>
    <row r="441" spans="16:18" x14ac:dyDescent="0.25">
      <c r="P441" s="101">
        <v>49064</v>
      </c>
      <c r="Q441" s="102" t="s">
        <v>75</v>
      </c>
      <c r="R441" s="103" t="s">
        <v>75</v>
      </c>
    </row>
    <row r="442" spans="16:18" x14ac:dyDescent="0.25">
      <c r="P442" s="101">
        <v>49095</v>
      </c>
      <c r="Q442" s="102" t="s">
        <v>75</v>
      </c>
      <c r="R442" s="103" t="s">
        <v>75</v>
      </c>
    </row>
    <row r="443" spans="16:18" x14ac:dyDescent="0.25">
      <c r="P443" s="101">
        <v>49125</v>
      </c>
      <c r="Q443" s="102" t="s">
        <v>75</v>
      </c>
      <c r="R443" s="103" t="s">
        <v>75</v>
      </c>
    </row>
    <row r="444" spans="16:18" x14ac:dyDescent="0.25">
      <c r="P444" s="101">
        <v>49156</v>
      </c>
      <c r="Q444" s="102" t="s">
        <v>75</v>
      </c>
      <c r="R444" s="103" t="s">
        <v>75</v>
      </c>
    </row>
    <row r="445" spans="16:18" x14ac:dyDescent="0.25">
      <c r="P445" s="101">
        <v>49187</v>
      </c>
      <c r="Q445" s="102" t="s">
        <v>75</v>
      </c>
      <c r="R445" s="103" t="s">
        <v>75</v>
      </c>
    </row>
    <row r="446" spans="16:18" x14ac:dyDescent="0.25">
      <c r="P446" s="101">
        <v>49217</v>
      </c>
      <c r="Q446" s="102" t="s">
        <v>75</v>
      </c>
      <c r="R446" s="103" t="s">
        <v>75</v>
      </c>
    </row>
    <row r="447" spans="16:18" x14ac:dyDescent="0.25">
      <c r="P447" s="101">
        <v>49248</v>
      </c>
      <c r="Q447" s="102" t="s">
        <v>75</v>
      </c>
      <c r="R447" s="103" t="s">
        <v>75</v>
      </c>
    </row>
    <row r="448" spans="16:18" x14ac:dyDescent="0.25">
      <c r="P448" s="101">
        <v>49278</v>
      </c>
      <c r="Q448" s="102" t="s">
        <v>75</v>
      </c>
      <c r="R448" s="103" t="s">
        <v>75</v>
      </c>
    </row>
    <row r="449" spans="16:18" x14ac:dyDescent="0.25">
      <c r="P449" s="101">
        <v>49309</v>
      </c>
      <c r="Q449" s="102" t="s">
        <v>75</v>
      </c>
      <c r="R449" s="103" t="s">
        <v>75</v>
      </c>
    </row>
    <row r="450" spans="16:18" x14ac:dyDescent="0.25">
      <c r="P450" s="101">
        <v>49340</v>
      </c>
      <c r="Q450" s="102" t="s">
        <v>75</v>
      </c>
      <c r="R450" s="103" t="s">
        <v>75</v>
      </c>
    </row>
    <row r="451" spans="16:18" x14ac:dyDescent="0.25">
      <c r="P451" s="101">
        <v>49368</v>
      </c>
      <c r="Q451" s="102" t="s">
        <v>75</v>
      </c>
      <c r="R451" s="103" t="s">
        <v>75</v>
      </c>
    </row>
    <row r="452" spans="16:18" x14ac:dyDescent="0.25">
      <c r="P452" s="101">
        <v>49399</v>
      </c>
      <c r="Q452" s="102" t="s">
        <v>75</v>
      </c>
      <c r="R452" s="103" t="s">
        <v>75</v>
      </c>
    </row>
    <row r="453" spans="16:18" x14ac:dyDescent="0.25">
      <c r="P453" s="101">
        <v>49429</v>
      </c>
      <c r="Q453" s="102" t="s">
        <v>75</v>
      </c>
      <c r="R453" s="103" t="s">
        <v>75</v>
      </c>
    </row>
    <row r="454" spans="16:18" x14ac:dyDescent="0.25">
      <c r="P454" s="101">
        <v>49460</v>
      </c>
      <c r="Q454" s="102" t="s">
        <v>75</v>
      </c>
      <c r="R454" s="103" t="s">
        <v>75</v>
      </c>
    </row>
    <row r="455" spans="16:18" x14ac:dyDescent="0.25">
      <c r="P455" s="101">
        <v>49490</v>
      </c>
      <c r="Q455" s="102" t="s">
        <v>75</v>
      </c>
      <c r="R455" s="103" t="s">
        <v>75</v>
      </c>
    </row>
    <row r="456" spans="16:18" x14ac:dyDescent="0.25">
      <c r="P456" s="101">
        <v>49521</v>
      </c>
      <c r="Q456" s="102" t="s">
        <v>75</v>
      </c>
      <c r="R456" s="103" t="s">
        <v>75</v>
      </c>
    </row>
    <row r="457" spans="16:18" x14ac:dyDescent="0.25">
      <c r="P457" s="101">
        <v>49552</v>
      </c>
      <c r="Q457" s="102" t="s">
        <v>75</v>
      </c>
      <c r="R457" s="103" t="s">
        <v>75</v>
      </c>
    </row>
    <row r="458" spans="16:18" x14ac:dyDescent="0.25">
      <c r="P458" s="101">
        <v>49582</v>
      </c>
      <c r="Q458" s="102" t="s">
        <v>75</v>
      </c>
      <c r="R458" s="103" t="s">
        <v>75</v>
      </c>
    </row>
    <row r="459" spans="16:18" x14ac:dyDescent="0.25">
      <c r="P459" s="101">
        <v>49613</v>
      </c>
      <c r="Q459" s="102" t="s">
        <v>75</v>
      </c>
      <c r="R459" s="103" t="s">
        <v>75</v>
      </c>
    </row>
    <row r="460" spans="16:18" x14ac:dyDescent="0.25">
      <c r="P460" s="101">
        <v>49643</v>
      </c>
      <c r="Q460" s="102" t="s">
        <v>75</v>
      </c>
      <c r="R460" s="103" t="s">
        <v>75</v>
      </c>
    </row>
    <row r="461" spans="16:18" x14ac:dyDescent="0.25">
      <c r="P461" s="101">
        <v>49674</v>
      </c>
      <c r="Q461" s="102" t="s">
        <v>75</v>
      </c>
      <c r="R461" s="103" t="s">
        <v>75</v>
      </c>
    </row>
    <row r="462" spans="16:18" x14ac:dyDescent="0.25">
      <c r="P462" s="101">
        <v>49705</v>
      </c>
      <c r="Q462" s="102" t="s">
        <v>75</v>
      </c>
      <c r="R462" s="103" t="s">
        <v>75</v>
      </c>
    </row>
    <row r="463" spans="16:18" x14ac:dyDescent="0.25">
      <c r="P463" s="101">
        <v>49734</v>
      </c>
      <c r="Q463" s="102" t="s">
        <v>75</v>
      </c>
      <c r="R463" s="103" t="s">
        <v>75</v>
      </c>
    </row>
    <row r="464" spans="16:18" x14ac:dyDescent="0.25">
      <c r="P464" s="101">
        <v>49765</v>
      </c>
      <c r="Q464" s="102" t="s">
        <v>75</v>
      </c>
      <c r="R464" s="103" t="s">
        <v>75</v>
      </c>
    </row>
    <row r="465" spans="16:18" x14ac:dyDescent="0.25">
      <c r="P465" s="101">
        <v>49795</v>
      </c>
      <c r="Q465" s="102" t="s">
        <v>75</v>
      </c>
      <c r="R465" s="103" t="s">
        <v>75</v>
      </c>
    </row>
    <row r="466" spans="16:18" x14ac:dyDescent="0.25">
      <c r="P466" s="101">
        <v>49826</v>
      </c>
      <c r="Q466" s="102" t="s">
        <v>75</v>
      </c>
      <c r="R466" s="103" t="s">
        <v>75</v>
      </c>
    </row>
  </sheetData>
  <mergeCells count="4">
    <mergeCell ref="A7:G7"/>
    <mergeCell ref="I7:O7"/>
    <mergeCell ref="A8:G8"/>
    <mergeCell ref="I8:O8"/>
  </mergeCells>
  <conditionalFormatting sqref="P6:P466">
    <cfRule type="expression" dxfId="1" priority="2">
      <formula>$Q6=""</formula>
    </cfRule>
  </conditionalFormatting>
  <conditionalFormatting sqref="T6:T141">
    <cfRule type="expression" dxfId="0" priority="1">
      <formula>$U6=""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U.S. EW &amp; VW</vt:lpstr>
      <vt:lpstr>U.S. EW - By Segment</vt:lpstr>
      <vt:lpstr>U.S. VW - By Segment</vt:lpstr>
      <vt:lpstr>PropertyType</vt:lpstr>
      <vt:lpstr>Regional</vt:lpstr>
      <vt:lpstr>RegionalPropertyType</vt:lpstr>
      <vt:lpstr>PrimeMarkets</vt:lpstr>
      <vt:lpstr>TransactionActivity</vt:lpstr>
      <vt:lpstr>National-NonDistress</vt:lpstr>
      <vt:lpstr>Lookup</vt:lpstr>
    </vt:vector>
  </TitlesOfParts>
  <Company>CoStar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Yixiang Zhang</dc:creator>
  <cp:lastModifiedBy>Christine Cooper</cp:lastModifiedBy>
  <dcterms:created xsi:type="dcterms:W3CDTF">2025-09-22T15:51:30Z</dcterms:created>
  <dcterms:modified xsi:type="dcterms:W3CDTF">2025-09-23T15:38:21Z</dcterms:modified>
</cp:coreProperties>
</file>